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G:\My Drive\Data\Heinrich\7 Website\SAAGA\Website\07. MEMBERS\Market Information\EU Exports\2020\"/>
    </mc:Choice>
  </mc:AlternateContent>
  <xr:revisionPtr revIDLastSave="0" documentId="8_{D46F83F7-3C96-424E-B8FF-192934E55094}" xr6:coauthVersionLast="45" xr6:coauthVersionMax="45" xr10:uidLastSave="{00000000-0000-0000-0000-000000000000}"/>
  <bookViews>
    <workbookView xWindow="-120" yWindow="-120" windowWidth="24240" windowHeight="13140" tabRatio="752" firstSheet="2" activeTab="4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19'!$A$1:$AK$59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1" l="1"/>
  <c r="J27" i="1"/>
  <c r="J26" i="1" l="1"/>
  <c r="S26" i="1"/>
  <c r="D24" i="1"/>
  <c r="D23" i="1"/>
  <c r="AB23" i="1" l="1"/>
  <c r="AB22" i="1"/>
  <c r="G23" i="1" l="1"/>
  <c r="G22" i="1"/>
  <c r="G21" i="1"/>
  <c r="J25" i="1" l="1"/>
  <c r="D22" i="1" l="1"/>
  <c r="D21" i="1"/>
  <c r="J24" i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V23" i="1" l="1"/>
  <c r="V22" i="1"/>
  <c r="V21" i="1"/>
  <c r="J23" i="1"/>
  <c r="D20" i="1"/>
  <c r="G20" i="1" l="1"/>
  <c r="G19" i="1"/>
  <c r="J22" i="1" l="1"/>
  <c r="J21" i="1"/>
  <c r="D19" i="1"/>
  <c r="D18" i="1"/>
  <c r="V20" i="1" l="1"/>
  <c r="V19" i="1"/>
  <c r="J20" i="1"/>
  <c r="D17" i="1"/>
  <c r="AL63" i="1" l="1"/>
  <c r="AK63" i="1"/>
  <c r="AJ63" i="1"/>
  <c r="AL61" i="1"/>
  <c r="AK61" i="1"/>
  <c r="AJ61" i="1"/>
  <c r="J19" i="1" l="1"/>
  <c r="D16" i="1"/>
  <c r="D15" i="1" l="1"/>
  <c r="D14" i="1"/>
  <c r="V18" i="1"/>
  <c r="V17" i="1"/>
  <c r="J18" i="1"/>
  <c r="J17" i="1"/>
  <c r="P50" i="1" l="1"/>
  <c r="I61" i="1"/>
  <c r="AD56" i="2" l="1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V16" i="1" l="1"/>
  <c r="J16" i="1"/>
  <c r="D13" i="1"/>
  <c r="V15" i="1" l="1"/>
  <c r="J15" i="1"/>
  <c r="D12" i="1"/>
  <c r="V14" i="1" l="1"/>
  <c r="J14" i="1"/>
  <c r="D11" i="1"/>
  <c r="V13" i="1" l="1"/>
  <c r="J13" i="1"/>
  <c r="D10" i="1"/>
  <c r="V12" i="1" l="1"/>
  <c r="J12" i="1"/>
  <c r="V11" i="1" l="1"/>
  <c r="V10" i="1"/>
  <c r="AW17" i="3" l="1"/>
  <c r="AW16" i="3"/>
  <c r="AW15" i="3"/>
  <c r="AW14" i="3"/>
  <c r="AW13" i="3"/>
  <c r="J52" i="1" l="1"/>
  <c r="S50" i="1" l="1"/>
  <c r="J51" i="1"/>
  <c r="J50" i="1"/>
  <c r="J49" i="1" l="1"/>
  <c r="S49" i="1"/>
  <c r="S48" i="1" l="1"/>
  <c r="AR58" i="3"/>
  <c r="AS58" i="3"/>
  <c r="V46" i="1" l="1"/>
  <c r="J48" i="1"/>
  <c r="S47" i="1" l="1"/>
  <c r="S46" i="1"/>
  <c r="J47" i="1"/>
  <c r="V45" i="1" l="1"/>
  <c r="J46" i="1"/>
  <c r="V44" i="1" l="1"/>
  <c r="J45" i="1"/>
  <c r="S45" i="1"/>
  <c r="V43" i="1" l="1"/>
  <c r="S44" i="1"/>
  <c r="J44" i="1"/>
  <c r="J43" i="1" l="1"/>
  <c r="Y42" i="1"/>
  <c r="Y41" i="1"/>
  <c r="V42" i="1"/>
  <c r="S43" i="1"/>
  <c r="J42" i="1" l="1"/>
  <c r="S42" i="1"/>
  <c r="AH38" i="3" l="1"/>
  <c r="P41" i="1"/>
  <c r="S41" i="1"/>
  <c r="J41" i="1"/>
  <c r="J40" i="1" l="1"/>
  <c r="J39" i="1"/>
  <c r="J38" i="1"/>
  <c r="J37" i="1"/>
  <c r="S40" i="1" l="1"/>
  <c r="S39" i="1"/>
  <c r="S38" i="1" l="1"/>
  <c r="S37" i="1" l="1"/>
  <c r="S36" i="1" l="1"/>
  <c r="J36" i="1"/>
  <c r="S35" i="1" l="1"/>
  <c r="S34" i="1" l="1"/>
  <c r="S33" i="1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17" i="3" l="1"/>
  <c r="AK18" i="3"/>
  <c r="AK19" i="3"/>
  <c r="AK20" i="3"/>
  <c r="AK21" i="3"/>
  <c r="AK22" i="3"/>
  <c r="AK23" i="3"/>
  <c r="AK24" i="3"/>
  <c r="S32" i="1" l="1"/>
  <c r="V32" i="1"/>
  <c r="J33" i="1"/>
  <c r="V31" i="1" l="1"/>
  <c r="V30" i="1"/>
  <c r="S31" i="1"/>
  <c r="J32" i="1"/>
  <c r="V29" i="1"/>
  <c r="J31" i="1"/>
  <c r="J30" i="1"/>
  <c r="S30" i="1"/>
  <c r="AB13" i="1"/>
  <c r="S29" i="1"/>
  <c r="S28" i="1"/>
  <c r="V26" i="1"/>
  <c r="J29" i="1"/>
  <c r="J28" i="1"/>
  <c r="D26" i="1"/>
  <c r="D25" i="1"/>
  <c r="S25" i="1"/>
  <c r="V25" i="1"/>
  <c r="G24" i="1"/>
  <c r="V24" i="1"/>
  <c r="Y24" i="1"/>
  <c r="Y23" i="1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I8" i="2"/>
  <c r="AH8" i="2"/>
  <c r="AI7" i="2"/>
  <c r="AH7" i="2"/>
  <c r="AI6" i="2"/>
  <c r="AH6" i="2"/>
  <c r="AI5" i="2"/>
  <c r="AH5" i="2"/>
  <c r="M57" i="2"/>
  <c r="M59" i="2" s="1"/>
  <c r="O57" i="2"/>
  <c r="O59" i="2" s="1"/>
  <c r="AD57" i="2"/>
  <c r="AD59" i="2" s="1"/>
  <c r="J11" i="1"/>
  <c r="J10" i="1"/>
  <c r="AE28" i="1"/>
  <c r="AE27" i="1"/>
  <c r="AE26" i="1"/>
  <c r="AE25" i="1"/>
  <c r="AE24" i="1"/>
  <c r="AE23" i="1"/>
  <c r="AE22" i="1"/>
  <c r="AE2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8" i="1"/>
  <c r="AB27" i="1"/>
  <c r="AB26" i="1"/>
  <c r="AB25" i="1"/>
  <c r="AB24" i="1"/>
  <c r="AB21" i="1"/>
  <c r="AB20" i="1"/>
  <c r="AB19" i="1"/>
  <c r="AB18" i="1"/>
  <c r="AB17" i="1"/>
  <c r="AB16" i="1"/>
  <c r="AB15" i="1"/>
  <c r="AB14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2" i="1"/>
  <c r="Y21" i="1"/>
  <c r="V58" i="1"/>
  <c r="V57" i="1"/>
  <c r="V56" i="1"/>
  <c r="V55" i="1"/>
  <c r="V54" i="1"/>
  <c r="V53" i="1"/>
  <c r="V52" i="1"/>
  <c r="V51" i="1"/>
  <c r="V50" i="1"/>
  <c r="V49" i="1"/>
  <c r="V48" i="1"/>
  <c r="V47" i="1"/>
  <c r="V41" i="1"/>
  <c r="V40" i="1"/>
  <c r="V39" i="1"/>
  <c r="V38" i="1"/>
  <c r="V37" i="1"/>
  <c r="V36" i="1"/>
  <c r="V35" i="1"/>
  <c r="V34" i="1"/>
  <c r="V33" i="1"/>
  <c r="V28" i="1"/>
  <c r="V27" i="1"/>
  <c r="S54" i="1"/>
  <c r="S53" i="1"/>
  <c r="S52" i="1"/>
  <c r="S51" i="1"/>
  <c r="S24" i="1"/>
  <c r="S23" i="1"/>
  <c r="S22" i="1"/>
  <c r="S21" i="1"/>
  <c r="S20" i="1"/>
  <c r="S19" i="1"/>
  <c r="S18" i="1"/>
  <c r="S17" i="1"/>
  <c r="S16" i="1"/>
  <c r="S15" i="1"/>
  <c r="S14" i="1"/>
  <c r="S10" i="1"/>
  <c r="S11" i="1"/>
  <c r="S12" i="1"/>
  <c r="S13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59" i="1"/>
  <c r="J58" i="1"/>
  <c r="J57" i="1"/>
  <c r="J56" i="1"/>
  <c r="J55" i="1"/>
  <c r="J54" i="1"/>
  <c r="J53" i="1"/>
  <c r="J35" i="1"/>
  <c r="J3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18" i="1"/>
  <c r="G17" i="1"/>
  <c r="G16" i="1"/>
  <c r="G15" i="1"/>
  <c r="G14" i="1"/>
  <c r="G13" i="1"/>
  <c r="G12" i="1"/>
  <c r="G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AW55" i="3"/>
  <c r="AW54" i="3"/>
  <c r="AT53" i="3"/>
  <c r="AT54" i="3"/>
  <c r="AT55" i="3"/>
  <c r="AK51" i="3"/>
  <c r="AT57" i="3"/>
  <c r="AT56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H63" i="1"/>
  <c r="I63" i="1"/>
  <c r="AK57" i="3"/>
  <c r="AK56" i="3"/>
  <c r="AK55" i="3"/>
  <c r="AK54" i="3"/>
  <c r="AK53" i="3"/>
  <c r="AK52" i="3"/>
  <c r="AK50" i="3"/>
  <c r="AK49" i="3"/>
  <c r="AK48" i="3"/>
  <c r="AK47" i="3"/>
  <c r="J60" i="1"/>
  <c r="D57" i="1"/>
  <c r="V59" i="1"/>
  <c r="G41" i="3"/>
  <c r="G42" i="3"/>
  <c r="G43" i="3"/>
  <c r="G44" i="3"/>
  <c r="G45" i="3"/>
  <c r="G46" i="3"/>
  <c r="G47" i="3"/>
  <c r="G48" i="3"/>
  <c r="G49" i="3"/>
  <c r="S41" i="3"/>
  <c r="S42" i="3"/>
  <c r="AE32" i="1"/>
  <c r="AF32" i="1"/>
  <c r="AG32" i="1"/>
  <c r="AE33" i="1"/>
  <c r="AF33" i="1"/>
  <c r="AG33" i="1"/>
  <c r="BI17" i="3"/>
  <c r="BI18" i="3"/>
  <c r="BI19" i="3"/>
  <c r="BI20" i="3"/>
  <c r="BI21" i="3"/>
  <c r="BI22" i="3"/>
  <c r="BI23" i="3"/>
  <c r="BI24" i="3"/>
  <c r="AB11" i="1"/>
  <c r="AB10" i="1"/>
  <c r="B61" i="1"/>
  <c r="B63" i="1" s="1"/>
  <c r="C61" i="1"/>
  <c r="C63" i="1" s="1"/>
  <c r="S9" i="1"/>
  <c r="S55" i="1"/>
  <c r="S56" i="1"/>
  <c r="S57" i="1"/>
  <c r="S58" i="1"/>
  <c r="S59" i="1"/>
  <c r="S60" i="1"/>
  <c r="AG57" i="2"/>
  <c r="AG59" i="2" s="1"/>
  <c r="AF57" i="2"/>
  <c r="AF59" i="2" s="1"/>
  <c r="AE57" i="2"/>
  <c r="AE59" i="2" s="1"/>
  <c r="AC57" i="2"/>
  <c r="AC59" i="2" s="1"/>
  <c r="AB57" i="2"/>
  <c r="AB59" i="2" s="1"/>
  <c r="AA57" i="2"/>
  <c r="AA59" i="2" s="1"/>
  <c r="Z57" i="2"/>
  <c r="Z59" i="2" s="1"/>
  <c r="Y57" i="2"/>
  <c r="Y59" i="2" s="1"/>
  <c r="X57" i="2"/>
  <c r="X59" i="2" s="1"/>
  <c r="W57" i="2"/>
  <c r="W59" i="2" s="1"/>
  <c r="V57" i="2"/>
  <c r="V59" i="2" s="1"/>
  <c r="U57" i="2"/>
  <c r="U59" i="2" s="1"/>
  <c r="T57" i="2"/>
  <c r="T59" i="2" s="1"/>
  <c r="S57" i="2"/>
  <c r="S59" i="2" s="1"/>
  <c r="R57" i="2"/>
  <c r="R59" i="2" s="1"/>
  <c r="Q57" i="2"/>
  <c r="Q59" i="2" s="1"/>
  <c r="P57" i="2"/>
  <c r="P59" i="2" s="1"/>
  <c r="N57" i="2"/>
  <c r="N59" i="2" s="1"/>
  <c r="L57" i="2"/>
  <c r="L59" i="2" s="1"/>
  <c r="K57" i="2"/>
  <c r="K59" i="2" s="1"/>
  <c r="J57" i="2"/>
  <c r="J59" i="2" s="1"/>
  <c r="I57" i="2"/>
  <c r="I59" i="2" s="1"/>
  <c r="H57" i="2"/>
  <c r="H59" i="2" s="1"/>
  <c r="G57" i="2"/>
  <c r="G59" i="2" s="1"/>
  <c r="F57" i="2"/>
  <c r="F59" i="2" s="1"/>
  <c r="E57" i="2"/>
  <c r="E59" i="2" s="1"/>
  <c r="D57" i="2"/>
  <c r="D59" i="2" s="1"/>
  <c r="Y19" i="1"/>
  <c r="Y20" i="1"/>
  <c r="Y9" i="1"/>
  <c r="Y10" i="1"/>
  <c r="Y11" i="1"/>
  <c r="Y12" i="1"/>
  <c r="Y13" i="1"/>
  <c r="Y14" i="1"/>
  <c r="Y15" i="1"/>
  <c r="Y16" i="1"/>
  <c r="Y17" i="1"/>
  <c r="Y18" i="1"/>
  <c r="Y58" i="1"/>
  <c r="Y59" i="1"/>
  <c r="Y60" i="1"/>
  <c r="F61" i="1"/>
  <c r="F63" i="1" s="1"/>
  <c r="G60" i="1"/>
  <c r="G59" i="1"/>
  <c r="G58" i="1"/>
  <c r="G57" i="1"/>
  <c r="V60" i="1"/>
  <c r="V9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Z6" i="3"/>
  <c r="BH58" i="3"/>
  <c r="BG58" i="3"/>
  <c r="BE58" i="3"/>
  <c r="BD58" i="3"/>
  <c r="BB58" i="3"/>
  <c r="BA58" i="3"/>
  <c r="AY58" i="3"/>
  <c r="AX58" i="3"/>
  <c r="AV58" i="3"/>
  <c r="AU58" i="3"/>
  <c r="AP58" i="3"/>
  <c r="AO58" i="3"/>
  <c r="AM58" i="3"/>
  <c r="AL58" i="3"/>
  <c r="AJ58" i="3"/>
  <c r="AG58" i="3"/>
  <c r="AF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AD61" i="1"/>
  <c r="AD63" i="1" s="1"/>
  <c r="AC61" i="1"/>
  <c r="AC63" i="1" s="1"/>
  <c r="AA61" i="1"/>
  <c r="AA63" i="1" s="1"/>
  <c r="Z61" i="1"/>
  <c r="Z63" i="1" s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O61" i="1"/>
  <c r="O63" i="1" s="1"/>
  <c r="N61" i="1"/>
  <c r="N63" i="1" s="1"/>
  <c r="L61" i="1"/>
  <c r="L63" i="1" s="1"/>
  <c r="K61" i="1"/>
  <c r="K63" i="1" s="1"/>
  <c r="E61" i="1"/>
  <c r="E63" i="1" s="1"/>
  <c r="S33" i="3"/>
  <c r="S32" i="3"/>
  <c r="AB12" i="1"/>
  <c r="AB9" i="1"/>
  <c r="G10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D59" i="1"/>
  <c r="D58" i="1"/>
  <c r="P55" i="1"/>
  <c r="P54" i="1"/>
  <c r="P53" i="1"/>
  <c r="D9" i="1"/>
  <c r="D60" i="1"/>
  <c r="AK46" i="3"/>
  <c r="BF40" i="3"/>
  <c r="BF41" i="3"/>
  <c r="BF42" i="3"/>
  <c r="BF43" i="3"/>
  <c r="AE34" i="1"/>
  <c r="AE31" i="1"/>
  <c r="AE30" i="1"/>
  <c r="AE29" i="1"/>
  <c r="AE20" i="1"/>
  <c r="AE19" i="1"/>
  <c r="AE18" i="1"/>
  <c r="AE17" i="1"/>
  <c r="AE16" i="1"/>
  <c r="Y28" i="3"/>
  <c r="BI25" i="3"/>
  <c r="BI26" i="3"/>
  <c r="BI27" i="3"/>
  <c r="BI28" i="3"/>
  <c r="S51" i="3"/>
  <c r="S50" i="3"/>
  <c r="J9" i="1"/>
  <c r="M8" i="3"/>
  <c r="S40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AE49" i="1"/>
  <c r="AK45" i="3"/>
  <c r="AK44" i="3"/>
  <c r="AK43" i="3"/>
  <c r="AK42" i="3"/>
  <c r="AK41" i="3"/>
  <c r="AK40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11" i="3"/>
  <c r="BC10" i="3"/>
  <c r="BC9" i="3"/>
  <c r="BC8" i="3"/>
  <c r="BC7" i="3"/>
  <c r="BC6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11" i="3"/>
  <c r="AZ10" i="3"/>
  <c r="AZ9" i="3"/>
  <c r="AZ8" i="3"/>
  <c r="AZ7" i="3"/>
  <c r="AK9" i="3"/>
  <c r="AK8" i="3"/>
  <c r="AK7" i="3"/>
  <c r="AK6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AF41" i="1"/>
  <c r="AG41" i="1"/>
  <c r="AF42" i="1"/>
  <c r="AG42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F47" i="1"/>
  <c r="AG46" i="1"/>
  <c r="AG45" i="1"/>
  <c r="AG44" i="1"/>
  <c r="AG43" i="1"/>
  <c r="AF43" i="1"/>
  <c r="AG40" i="1"/>
  <c r="AG39" i="1"/>
  <c r="AG38" i="1"/>
  <c r="AF38" i="1"/>
  <c r="AG37" i="1"/>
  <c r="AF37" i="1"/>
  <c r="AG36" i="1"/>
  <c r="AG35" i="1"/>
  <c r="AG34" i="1"/>
  <c r="AG31" i="1"/>
  <c r="AG30" i="1"/>
  <c r="AG29" i="1"/>
  <c r="AG28" i="1"/>
  <c r="AG27" i="1"/>
  <c r="AG26" i="1"/>
  <c r="AG25" i="1"/>
  <c r="AF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F60" i="1"/>
  <c r="AH60" i="1" s="1"/>
  <c r="AF59" i="1"/>
  <c r="AH59" i="1" s="1"/>
  <c r="AF58" i="1"/>
  <c r="AH58" i="1" s="1"/>
  <c r="AF57" i="1"/>
  <c r="AH57" i="1" s="1"/>
  <c r="AF56" i="1"/>
  <c r="AF55" i="1"/>
  <c r="AH55" i="1" s="1"/>
  <c r="AF54" i="1"/>
  <c r="AF53" i="1"/>
  <c r="AF52" i="1"/>
  <c r="AF51" i="1"/>
  <c r="AF50" i="1"/>
  <c r="AF49" i="1"/>
  <c r="AF48" i="1"/>
  <c r="AF46" i="1"/>
  <c r="AF45" i="1"/>
  <c r="AF44" i="1"/>
  <c r="AF40" i="1"/>
  <c r="AF39" i="1"/>
  <c r="AF36" i="1"/>
  <c r="AF35" i="1"/>
  <c r="AF34" i="1"/>
  <c r="AF31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G9" i="1"/>
  <c r="AF9" i="1"/>
  <c r="P18" i="1"/>
  <c r="P19" i="1"/>
  <c r="M9" i="1"/>
  <c r="G9" i="1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Y50" i="3"/>
  <c r="Y49" i="3"/>
  <c r="Y48" i="3"/>
  <c r="Y47" i="3"/>
  <c r="Y46" i="3"/>
  <c r="Y45" i="3"/>
  <c r="Y44" i="3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P17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AE50" i="1"/>
  <c r="P51" i="1"/>
  <c r="AE51" i="1"/>
  <c r="P52" i="1"/>
  <c r="AE52" i="1"/>
  <c r="AE53" i="1"/>
  <c r="AE54" i="1"/>
  <c r="AE55" i="1"/>
  <c r="P56" i="1"/>
  <c r="AE56" i="1"/>
  <c r="P57" i="1"/>
  <c r="AE57" i="1"/>
  <c r="P58" i="1"/>
  <c r="AE58" i="1"/>
  <c r="P59" i="1"/>
  <c r="AE59" i="1"/>
  <c r="P60" i="1"/>
  <c r="AE60" i="1"/>
  <c r="D6" i="3"/>
  <c r="G6" i="3"/>
  <c r="J6" i="3"/>
  <c r="M6" i="3"/>
  <c r="P6" i="3"/>
  <c r="S6" i="3"/>
  <c r="V6" i="3"/>
  <c r="Y6" i="3"/>
  <c r="AB6" i="3"/>
  <c r="AH6" i="3"/>
  <c r="AN6" i="3"/>
  <c r="AQ6" i="3"/>
  <c r="AT6" i="3"/>
  <c r="AW6" i="3"/>
  <c r="BF6" i="3"/>
  <c r="BI6" i="3"/>
  <c r="BJ6" i="3"/>
  <c r="BK6" i="3"/>
  <c r="D7" i="3"/>
  <c r="G7" i="3"/>
  <c r="J7" i="3"/>
  <c r="M7" i="3"/>
  <c r="P7" i="3"/>
  <c r="S7" i="3"/>
  <c r="V7" i="3"/>
  <c r="Y7" i="3"/>
  <c r="AB7" i="3"/>
  <c r="AH7" i="3"/>
  <c r="AN7" i="3"/>
  <c r="AQ7" i="3"/>
  <c r="AT7" i="3"/>
  <c r="AW7" i="3"/>
  <c r="BF7" i="3"/>
  <c r="BI7" i="3"/>
  <c r="BJ7" i="3"/>
  <c r="BK7" i="3"/>
  <c r="D8" i="3"/>
  <c r="G8" i="3"/>
  <c r="J8" i="3"/>
  <c r="P8" i="3"/>
  <c r="S8" i="3"/>
  <c r="V8" i="3"/>
  <c r="Y8" i="3"/>
  <c r="AB8" i="3"/>
  <c r="AH8" i="3"/>
  <c r="AN8" i="3"/>
  <c r="AQ8" i="3"/>
  <c r="AT8" i="3"/>
  <c r="AW8" i="3"/>
  <c r="BF8" i="3"/>
  <c r="BI8" i="3"/>
  <c r="BJ8" i="3"/>
  <c r="BK8" i="3"/>
  <c r="D9" i="3"/>
  <c r="G9" i="3"/>
  <c r="J9" i="3"/>
  <c r="M9" i="3"/>
  <c r="P9" i="3"/>
  <c r="S9" i="3"/>
  <c r="V9" i="3"/>
  <c r="Y9" i="3"/>
  <c r="AB9" i="3"/>
  <c r="AH9" i="3"/>
  <c r="AN9" i="3"/>
  <c r="AQ9" i="3"/>
  <c r="AT9" i="3"/>
  <c r="AW9" i="3"/>
  <c r="BF9" i="3"/>
  <c r="BI9" i="3"/>
  <c r="BJ9" i="3"/>
  <c r="BK9" i="3"/>
  <c r="D10" i="3"/>
  <c r="G10" i="3"/>
  <c r="J10" i="3"/>
  <c r="M10" i="3"/>
  <c r="P10" i="3"/>
  <c r="V10" i="3"/>
  <c r="Y10" i="3"/>
  <c r="AB10" i="3"/>
  <c r="AH10" i="3"/>
  <c r="AK10" i="3"/>
  <c r="AN10" i="3"/>
  <c r="AQ10" i="3"/>
  <c r="AT10" i="3"/>
  <c r="AW10" i="3"/>
  <c r="BF10" i="3"/>
  <c r="BI10" i="3"/>
  <c r="BJ10" i="3"/>
  <c r="BK10" i="3"/>
  <c r="D11" i="3"/>
  <c r="G11" i="3"/>
  <c r="J11" i="3"/>
  <c r="M11" i="3"/>
  <c r="P11" i="3"/>
  <c r="V11" i="3"/>
  <c r="Y11" i="3"/>
  <c r="AB11" i="3"/>
  <c r="AH11" i="3"/>
  <c r="AK11" i="3"/>
  <c r="AN11" i="3"/>
  <c r="AQ11" i="3"/>
  <c r="AT11" i="3"/>
  <c r="AW11" i="3"/>
  <c r="BF11" i="3"/>
  <c r="BI11" i="3"/>
  <c r="BJ11" i="3"/>
  <c r="BK11" i="3"/>
  <c r="D12" i="3"/>
  <c r="G12" i="3"/>
  <c r="J12" i="3"/>
  <c r="M12" i="3"/>
  <c r="P12" i="3"/>
  <c r="V12" i="3"/>
  <c r="Y12" i="3"/>
  <c r="AB12" i="3"/>
  <c r="AH12" i="3"/>
  <c r="AK12" i="3"/>
  <c r="AN12" i="3"/>
  <c r="AQ12" i="3"/>
  <c r="AT12" i="3"/>
  <c r="AW12" i="3"/>
  <c r="AZ12" i="3"/>
  <c r="BC12" i="3"/>
  <c r="BF12" i="3"/>
  <c r="BI12" i="3"/>
  <c r="BJ12" i="3"/>
  <c r="BK12" i="3"/>
  <c r="D13" i="3"/>
  <c r="G13" i="3"/>
  <c r="J13" i="3"/>
  <c r="M13" i="3"/>
  <c r="P13" i="3"/>
  <c r="V13" i="3"/>
  <c r="Y13" i="3"/>
  <c r="AB13" i="3"/>
  <c r="AH13" i="3"/>
  <c r="AK13" i="3"/>
  <c r="AN13" i="3"/>
  <c r="AQ13" i="3"/>
  <c r="AT13" i="3"/>
  <c r="AZ13" i="3"/>
  <c r="BC13" i="3"/>
  <c r="BF13" i="3"/>
  <c r="BI13" i="3"/>
  <c r="BJ13" i="3"/>
  <c r="BK13" i="3"/>
  <c r="D14" i="3"/>
  <c r="G14" i="3"/>
  <c r="J14" i="3"/>
  <c r="M14" i="3"/>
  <c r="P14" i="3"/>
  <c r="V14" i="3"/>
  <c r="Y14" i="3"/>
  <c r="AB14" i="3"/>
  <c r="AH14" i="3"/>
  <c r="AK14" i="3"/>
  <c r="AN14" i="3"/>
  <c r="AQ14" i="3"/>
  <c r="AT14" i="3"/>
  <c r="AZ14" i="3"/>
  <c r="BC14" i="3"/>
  <c r="BF14" i="3"/>
  <c r="BI14" i="3"/>
  <c r="BJ14" i="3"/>
  <c r="BK14" i="3"/>
  <c r="D15" i="3"/>
  <c r="G15" i="3"/>
  <c r="J15" i="3"/>
  <c r="M15" i="3"/>
  <c r="P15" i="3"/>
  <c r="V15" i="3"/>
  <c r="Y15" i="3"/>
  <c r="AB15" i="3"/>
  <c r="AH15" i="3"/>
  <c r="AK15" i="3"/>
  <c r="AN15" i="3"/>
  <c r="AQ15" i="3"/>
  <c r="AT15" i="3"/>
  <c r="AZ15" i="3"/>
  <c r="BC15" i="3"/>
  <c r="BF15" i="3"/>
  <c r="BI15" i="3"/>
  <c r="BJ15" i="3"/>
  <c r="BK15" i="3"/>
  <c r="D16" i="3"/>
  <c r="G16" i="3"/>
  <c r="J16" i="3"/>
  <c r="M16" i="3"/>
  <c r="P16" i="3"/>
  <c r="V16" i="3"/>
  <c r="Y16" i="3"/>
  <c r="AB16" i="3"/>
  <c r="AH16" i="3"/>
  <c r="AK16" i="3"/>
  <c r="AN16" i="3"/>
  <c r="AQ16" i="3"/>
  <c r="AZ16" i="3"/>
  <c r="BC16" i="3"/>
  <c r="BF16" i="3"/>
  <c r="BI16" i="3"/>
  <c r="BJ16" i="3"/>
  <c r="BK16" i="3"/>
  <c r="D17" i="3"/>
  <c r="G17" i="3"/>
  <c r="J17" i="3"/>
  <c r="M17" i="3"/>
  <c r="P17" i="3"/>
  <c r="V17" i="3"/>
  <c r="Y17" i="3"/>
  <c r="AB17" i="3"/>
  <c r="AH17" i="3"/>
  <c r="AN17" i="3"/>
  <c r="AQ17" i="3"/>
  <c r="AZ17" i="3"/>
  <c r="BC17" i="3"/>
  <c r="BF17" i="3"/>
  <c r="BJ17" i="3"/>
  <c r="BK17" i="3"/>
  <c r="D18" i="3"/>
  <c r="G18" i="3"/>
  <c r="J18" i="3"/>
  <c r="M18" i="3"/>
  <c r="P18" i="3"/>
  <c r="V18" i="3"/>
  <c r="Y18" i="3"/>
  <c r="AB18" i="3"/>
  <c r="AH18" i="3"/>
  <c r="AN18" i="3"/>
  <c r="AQ18" i="3"/>
  <c r="AZ18" i="3"/>
  <c r="BC18" i="3"/>
  <c r="BF18" i="3"/>
  <c r="BJ18" i="3"/>
  <c r="BK18" i="3"/>
  <c r="D19" i="3"/>
  <c r="G19" i="3"/>
  <c r="J19" i="3"/>
  <c r="M19" i="3"/>
  <c r="P19" i="3"/>
  <c r="V19" i="3"/>
  <c r="Y19" i="3"/>
  <c r="AB19" i="3"/>
  <c r="AH19" i="3"/>
  <c r="AN19" i="3"/>
  <c r="AQ19" i="3"/>
  <c r="AZ19" i="3"/>
  <c r="BC19" i="3"/>
  <c r="BF19" i="3"/>
  <c r="BJ19" i="3"/>
  <c r="BK19" i="3"/>
  <c r="D20" i="3"/>
  <c r="G20" i="3"/>
  <c r="J20" i="3"/>
  <c r="M20" i="3"/>
  <c r="P20" i="3"/>
  <c r="V20" i="3"/>
  <c r="Y20" i="3"/>
  <c r="AB20" i="3"/>
  <c r="AH20" i="3"/>
  <c r="AN20" i="3"/>
  <c r="AQ20" i="3"/>
  <c r="AZ20" i="3"/>
  <c r="BC20" i="3"/>
  <c r="BF20" i="3"/>
  <c r="BJ20" i="3"/>
  <c r="BK20" i="3"/>
  <c r="D21" i="3"/>
  <c r="G21" i="3"/>
  <c r="J21" i="3"/>
  <c r="M21" i="3"/>
  <c r="P21" i="3"/>
  <c r="V21" i="3"/>
  <c r="Y21" i="3"/>
  <c r="AB21" i="3"/>
  <c r="AH21" i="3"/>
  <c r="AN21" i="3"/>
  <c r="AQ21" i="3"/>
  <c r="AZ21" i="3"/>
  <c r="BC21" i="3"/>
  <c r="BF21" i="3"/>
  <c r="BJ21" i="3"/>
  <c r="BK21" i="3"/>
  <c r="D22" i="3"/>
  <c r="G22" i="3"/>
  <c r="J22" i="3"/>
  <c r="M22" i="3"/>
  <c r="P22" i="3"/>
  <c r="V22" i="3"/>
  <c r="Y22" i="3"/>
  <c r="AB22" i="3"/>
  <c r="AH22" i="3"/>
  <c r="AN22" i="3"/>
  <c r="AQ22" i="3"/>
  <c r="AZ22" i="3"/>
  <c r="BC22" i="3"/>
  <c r="BF22" i="3"/>
  <c r="BJ22" i="3"/>
  <c r="BK22" i="3"/>
  <c r="D23" i="3"/>
  <c r="G23" i="3"/>
  <c r="J23" i="3"/>
  <c r="M23" i="3"/>
  <c r="P23" i="3"/>
  <c r="V23" i="3"/>
  <c r="Y23" i="3"/>
  <c r="AB23" i="3"/>
  <c r="AE23" i="3"/>
  <c r="AH23" i="3"/>
  <c r="AN23" i="3"/>
  <c r="AQ23" i="3"/>
  <c r="AZ23" i="3"/>
  <c r="BC23" i="3"/>
  <c r="BF23" i="3"/>
  <c r="BJ23" i="3"/>
  <c r="BK23" i="3"/>
  <c r="D24" i="3"/>
  <c r="G24" i="3"/>
  <c r="J24" i="3"/>
  <c r="M24" i="3"/>
  <c r="P24" i="3"/>
  <c r="V24" i="3"/>
  <c r="Y24" i="3"/>
  <c r="AB24" i="3"/>
  <c r="AE24" i="3"/>
  <c r="AH24" i="3"/>
  <c r="AN24" i="3"/>
  <c r="AQ24" i="3"/>
  <c r="AZ24" i="3"/>
  <c r="BF24" i="3"/>
  <c r="BJ24" i="3"/>
  <c r="BK24" i="3"/>
  <c r="D25" i="3"/>
  <c r="G25" i="3"/>
  <c r="J25" i="3"/>
  <c r="M25" i="3"/>
  <c r="P25" i="3"/>
  <c r="S25" i="3"/>
  <c r="V25" i="3"/>
  <c r="Y25" i="3"/>
  <c r="AB25" i="3"/>
  <c r="AE25" i="3"/>
  <c r="AH25" i="3"/>
  <c r="AN25" i="3"/>
  <c r="AQ25" i="3"/>
  <c r="BF25" i="3"/>
  <c r="BJ25" i="3"/>
  <c r="BK25" i="3"/>
  <c r="D26" i="3"/>
  <c r="G26" i="3"/>
  <c r="J26" i="3"/>
  <c r="M26" i="3"/>
  <c r="P26" i="3"/>
  <c r="S26" i="3"/>
  <c r="V26" i="3"/>
  <c r="Y26" i="3"/>
  <c r="AB26" i="3"/>
  <c r="AE26" i="3"/>
  <c r="AH26" i="3"/>
  <c r="AN26" i="3"/>
  <c r="AQ26" i="3"/>
  <c r="BF26" i="3"/>
  <c r="BJ26" i="3"/>
  <c r="BK26" i="3"/>
  <c r="D27" i="3"/>
  <c r="G27" i="3"/>
  <c r="J27" i="3"/>
  <c r="M27" i="3"/>
  <c r="P27" i="3"/>
  <c r="S27" i="3"/>
  <c r="V27" i="3"/>
  <c r="Y27" i="3"/>
  <c r="AB27" i="3"/>
  <c r="AE27" i="3"/>
  <c r="AH27" i="3"/>
  <c r="AN27" i="3"/>
  <c r="AQ27" i="3"/>
  <c r="BF27" i="3"/>
  <c r="BJ27" i="3"/>
  <c r="BK27" i="3"/>
  <c r="D28" i="3"/>
  <c r="G28" i="3"/>
  <c r="J28" i="3"/>
  <c r="M28" i="3"/>
  <c r="P28" i="3"/>
  <c r="S28" i="3"/>
  <c r="V28" i="3"/>
  <c r="AB28" i="3"/>
  <c r="AE28" i="3"/>
  <c r="AH28" i="3"/>
  <c r="AN28" i="3"/>
  <c r="AQ28" i="3"/>
  <c r="BF28" i="3"/>
  <c r="BJ28" i="3"/>
  <c r="BK28" i="3"/>
  <c r="D29" i="3"/>
  <c r="G29" i="3"/>
  <c r="J29" i="3"/>
  <c r="M29" i="3"/>
  <c r="P29" i="3"/>
  <c r="S29" i="3"/>
  <c r="V29" i="3"/>
  <c r="Y29" i="3"/>
  <c r="AB29" i="3"/>
  <c r="AE29" i="3"/>
  <c r="AH29" i="3"/>
  <c r="AN29" i="3"/>
  <c r="AQ29" i="3"/>
  <c r="BF29" i="3"/>
  <c r="BJ29" i="3"/>
  <c r="BK29" i="3"/>
  <c r="D30" i="3"/>
  <c r="G30" i="3"/>
  <c r="J30" i="3"/>
  <c r="M30" i="3"/>
  <c r="P30" i="3"/>
  <c r="S30" i="3"/>
  <c r="V30" i="3"/>
  <c r="Y30" i="3"/>
  <c r="AB30" i="3"/>
  <c r="AE30" i="3"/>
  <c r="AH30" i="3"/>
  <c r="AN30" i="3"/>
  <c r="AQ30" i="3"/>
  <c r="BF30" i="3"/>
  <c r="BJ30" i="3"/>
  <c r="BK30" i="3"/>
  <c r="D31" i="3"/>
  <c r="G31" i="3"/>
  <c r="J31" i="3"/>
  <c r="M31" i="3"/>
  <c r="P31" i="3"/>
  <c r="S31" i="3"/>
  <c r="V31" i="3"/>
  <c r="Y31" i="3"/>
  <c r="AB31" i="3"/>
  <c r="AE31" i="3"/>
  <c r="AH31" i="3"/>
  <c r="AN31" i="3"/>
  <c r="AQ31" i="3"/>
  <c r="BF31" i="3"/>
  <c r="BJ31" i="3"/>
  <c r="BK31" i="3"/>
  <c r="D32" i="3"/>
  <c r="G32" i="3"/>
  <c r="J32" i="3"/>
  <c r="M32" i="3"/>
  <c r="P32" i="3"/>
  <c r="V32" i="3"/>
  <c r="Y32" i="3"/>
  <c r="AB32" i="3"/>
  <c r="AE32" i="3"/>
  <c r="AH32" i="3"/>
  <c r="AN32" i="3"/>
  <c r="AQ32" i="3"/>
  <c r="BF32" i="3"/>
  <c r="BJ32" i="3"/>
  <c r="BK32" i="3"/>
  <c r="D33" i="3"/>
  <c r="G33" i="3"/>
  <c r="J33" i="3"/>
  <c r="M33" i="3"/>
  <c r="P33" i="3"/>
  <c r="V33" i="3"/>
  <c r="Y33" i="3"/>
  <c r="AB33" i="3"/>
  <c r="AE33" i="3"/>
  <c r="AH33" i="3"/>
  <c r="AN33" i="3"/>
  <c r="AQ33" i="3"/>
  <c r="BF33" i="3"/>
  <c r="BJ33" i="3"/>
  <c r="BK33" i="3"/>
  <c r="D34" i="3"/>
  <c r="G34" i="3"/>
  <c r="J34" i="3"/>
  <c r="M34" i="3"/>
  <c r="P34" i="3"/>
  <c r="S34" i="3"/>
  <c r="V34" i="3"/>
  <c r="Y34" i="3"/>
  <c r="AB34" i="3"/>
  <c r="AE34" i="3"/>
  <c r="AH34" i="3"/>
  <c r="AN34" i="3"/>
  <c r="AQ34" i="3"/>
  <c r="BF34" i="3"/>
  <c r="BJ34" i="3"/>
  <c r="BK34" i="3"/>
  <c r="D35" i="3"/>
  <c r="G35" i="3"/>
  <c r="J35" i="3"/>
  <c r="M35" i="3"/>
  <c r="P35" i="3"/>
  <c r="S35" i="3"/>
  <c r="V35" i="3"/>
  <c r="Y35" i="3"/>
  <c r="AB35" i="3"/>
  <c r="AE35" i="3"/>
  <c r="AH35" i="3"/>
  <c r="AN35" i="3"/>
  <c r="AQ35" i="3"/>
  <c r="BF35" i="3"/>
  <c r="BJ35" i="3"/>
  <c r="BK35" i="3"/>
  <c r="D36" i="3"/>
  <c r="G36" i="3"/>
  <c r="J36" i="3"/>
  <c r="M36" i="3"/>
  <c r="P36" i="3"/>
  <c r="S36" i="3"/>
  <c r="V36" i="3"/>
  <c r="Y36" i="3"/>
  <c r="AB36" i="3"/>
  <c r="AE36" i="3"/>
  <c r="AH36" i="3"/>
  <c r="AN36" i="3"/>
  <c r="AQ36" i="3"/>
  <c r="BF36" i="3"/>
  <c r="BJ36" i="3"/>
  <c r="BK36" i="3"/>
  <c r="D37" i="3"/>
  <c r="G37" i="3"/>
  <c r="J37" i="3"/>
  <c r="M37" i="3"/>
  <c r="P37" i="3"/>
  <c r="S37" i="3"/>
  <c r="V37" i="3"/>
  <c r="Y37" i="3"/>
  <c r="AB37" i="3"/>
  <c r="AE37" i="3"/>
  <c r="AH37" i="3"/>
  <c r="AN37" i="3"/>
  <c r="AQ37" i="3"/>
  <c r="BF37" i="3"/>
  <c r="BJ37" i="3"/>
  <c r="BK37" i="3"/>
  <c r="D38" i="3"/>
  <c r="G38" i="3"/>
  <c r="J38" i="3"/>
  <c r="M38" i="3"/>
  <c r="P38" i="3"/>
  <c r="S38" i="3"/>
  <c r="V38" i="3"/>
  <c r="Y38" i="3"/>
  <c r="AB38" i="3"/>
  <c r="AE38" i="3"/>
  <c r="AN38" i="3"/>
  <c r="AQ38" i="3"/>
  <c r="BF38" i="3"/>
  <c r="BJ38" i="3"/>
  <c r="BK38" i="3"/>
  <c r="D39" i="3"/>
  <c r="G39" i="3"/>
  <c r="J39" i="3"/>
  <c r="M39" i="3"/>
  <c r="P39" i="3"/>
  <c r="S39" i="3"/>
  <c r="V39" i="3"/>
  <c r="Y39" i="3"/>
  <c r="AB39" i="3"/>
  <c r="AE39" i="3"/>
  <c r="AH39" i="3"/>
  <c r="AN39" i="3"/>
  <c r="AQ39" i="3"/>
  <c r="BF39" i="3"/>
  <c r="BJ39" i="3"/>
  <c r="BK39" i="3"/>
  <c r="D40" i="3"/>
  <c r="G40" i="3"/>
  <c r="M40" i="3"/>
  <c r="V40" i="3"/>
  <c r="Y40" i="3"/>
  <c r="AB40" i="3"/>
  <c r="AE40" i="3"/>
  <c r="AH40" i="3"/>
  <c r="AQ40" i="3"/>
  <c r="BJ40" i="3"/>
  <c r="BK40" i="3"/>
  <c r="D41" i="3"/>
  <c r="J41" i="3"/>
  <c r="M41" i="3"/>
  <c r="V41" i="3"/>
  <c r="Y41" i="3"/>
  <c r="AB41" i="3"/>
  <c r="AE41" i="3"/>
  <c r="AH41" i="3"/>
  <c r="AQ41" i="3"/>
  <c r="BJ41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D42" i="3"/>
  <c r="J42" i="3"/>
  <c r="M42" i="3"/>
  <c r="V42" i="3"/>
  <c r="Y42" i="3"/>
  <c r="AB42" i="3"/>
  <c r="AE42" i="3"/>
  <c r="AQ42" i="3"/>
  <c r="BJ42" i="3"/>
  <c r="D43" i="3"/>
  <c r="J43" i="3"/>
  <c r="M43" i="3"/>
  <c r="V43" i="3"/>
  <c r="Y43" i="3"/>
  <c r="AB43" i="3"/>
  <c r="AE43" i="3"/>
  <c r="AQ43" i="3"/>
  <c r="BJ43" i="3"/>
  <c r="D44" i="3"/>
  <c r="J44" i="3"/>
  <c r="M44" i="3"/>
  <c r="V44" i="3"/>
  <c r="AB44" i="3"/>
  <c r="AE44" i="3"/>
  <c r="AQ44" i="3"/>
  <c r="BF44" i="3"/>
  <c r="BJ44" i="3"/>
  <c r="BJ47" i="3"/>
  <c r="BJ48" i="3"/>
  <c r="BJ49" i="3"/>
  <c r="BJ50" i="3"/>
  <c r="BJ51" i="3"/>
  <c r="BJ52" i="3"/>
  <c r="BJ53" i="3"/>
  <c r="BJ54" i="3"/>
  <c r="BJ55" i="3"/>
  <c r="BJ56" i="3"/>
  <c r="BJ57" i="3"/>
  <c r="D45" i="3"/>
  <c r="J45" i="3"/>
  <c r="M45" i="3"/>
  <c r="V45" i="3"/>
  <c r="AB45" i="3"/>
  <c r="AE45" i="3"/>
  <c r="AQ45" i="3"/>
  <c r="BF45" i="3"/>
  <c r="BJ45" i="3"/>
  <c r="D46" i="3"/>
  <c r="J46" i="3"/>
  <c r="M46" i="3"/>
  <c r="V46" i="3"/>
  <c r="AB46" i="3"/>
  <c r="AE46" i="3"/>
  <c r="AQ46" i="3"/>
  <c r="BF46" i="3"/>
  <c r="BJ46" i="3"/>
  <c r="D47" i="3"/>
  <c r="J47" i="3"/>
  <c r="M47" i="3"/>
  <c r="V47" i="3"/>
  <c r="AB47" i="3"/>
  <c r="AE47" i="3"/>
  <c r="AQ47" i="3"/>
  <c r="BF47" i="3"/>
  <c r="D48" i="3"/>
  <c r="J48" i="3"/>
  <c r="M48" i="3"/>
  <c r="V48" i="3"/>
  <c r="AB48" i="3"/>
  <c r="AE48" i="3"/>
  <c r="AQ48" i="3"/>
  <c r="BF48" i="3"/>
  <c r="D49" i="3"/>
  <c r="J49" i="3"/>
  <c r="M49" i="3"/>
  <c r="V49" i="3"/>
  <c r="AB49" i="3"/>
  <c r="AE49" i="3"/>
  <c r="AQ49" i="3"/>
  <c r="BF49" i="3"/>
  <c r="BI49" i="3"/>
  <c r="D50" i="3"/>
  <c r="G50" i="3"/>
  <c r="J50" i="3"/>
  <c r="M50" i="3"/>
  <c r="V50" i="3"/>
  <c r="AB50" i="3"/>
  <c r="AE50" i="3"/>
  <c r="AQ50" i="3"/>
  <c r="BF50" i="3"/>
  <c r="BI50" i="3"/>
  <c r="D51" i="3"/>
  <c r="G51" i="3"/>
  <c r="J51" i="3"/>
  <c r="M51" i="3"/>
  <c r="V51" i="3"/>
  <c r="Y51" i="3"/>
  <c r="AB51" i="3"/>
  <c r="AE51" i="3"/>
  <c r="AQ51" i="3"/>
  <c r="BF51" i="3"/>
  <c r="BI51" i="3"/>
  <c r="D52" i="3"/>
  <c r="G52" i="3"/>
  <c r="J52" i="3"/>
  <c r="M52" i="3"/>
  <c r="V52" i="3"/>
  <c r="Y52" i="3"/>
  <c r="AB52" i="3"/>
  <c r="AE52" i="3"/>
  <c r="AQ52" i="3"/>
  <c r="BF52" i="3"/>
  <c r="BI52" i="3"/>
  <c r="D53" i="3"/>
  <c r="G53" i="3"/>
  <c r="J53" i="3"/>
  <c r="M53" i="3"/>
  <c r="V53" i="3"/>
  <c r="Y53" i="3"/>
  <c r="AB53" i="3"/>
  <c r="AE53" i="3"/>
  <c r="AQ53" i="3"/>
  <c r="BF53" i="3"/>
  <c r="BI53" i="3"/>
  <c r="D54" i="3"/>
  <c r="G54" i="3"/>
  <c r="J54" i="3"/>
  <c r="M54" i="3"/>
  <c r="V54" i="3"/>
  <c r="Y54" i="3"/>
  <c r="AB54" i="3"/>
  <c r="AE54" i="3"/>
  <c r="AQ54" i="3"/>
  <c r="BF54" i="3"/>
  <c r="BI54" i="3"/>
  <c r="D55" i="3"/>
  <c r="G55" i="3"/>
  <c r="J55" i="3"/>
  <c r="M55" i="3"/>
  <c r="V55" i="3"/>
  <c r="Y55" i="3"/>
  <c r="AB55" i="3"/>
  <c r="AE55" i="3"/>
  <c r="AQ55" i="3"/>
  <c r="BF55" i="3"/>
  <c r="BI55" i="3"/>
  <c r="D56" i="3"/>
  <c r="G56" i="3"/>
  <c r="J56" i="3"/>
  <c r="M56" i="3"/>
  <c r="V56" i="3"/>
  <c r="Y56" i="3"/>
  <c r="AB56" i="3"/>
  <c r="AE56" i="3"/>
  <c r="AQ56" i="3"/>
  <c r="BF56" i="3"/>
  <c r="BI56" i="3"/>
  <c r="D57" i="3"/>
  <c r="G57" i="3"/>
  <c r="J57" i="3"/>
  <c r="M57" i="3"/>
  <c r="V57" i="3"/>
  <c r="Y57" i="3"/>
  <c r="AB57" i="3"/>
  <c r="AE57" i="3"/>
  <c r="AQ57" i="3"/>
  <c r="BF57" i="3"/>
  <c r="BI57" i="3"/>
  <c r="P61" i="1" l="1"/>
  <c r="P63" i="1" s="1"/>
  <c r="Y58" i="3"/>
  <c r="AB58" i="3"/>
  <c r="BI58" i="3"/>
  <c r="AE58" i="3"/>
  <c r="AH10" i="1"/>
  <c r="M58" i="3"/>
  <c r="BF58" i="3"/>
  <c r="BL36" i="3"/>
  <c r="AN58" i="3"/>
  <c r="BL19" i="3"/>
  <c r="BL6" i="3"/>
  <c r="V58" i="3"/>
  <c r="BL14" i="3"/>
  <c r="BL24" i="3"/>
  <c r="BL9" i="3"/>
  <c r="BL57" i="3"/>
  <c r="BL20" i="3"/>
  <c r="BL12" i="3"/>
  <c r="J58" i="3"/>
  <c r="BL27" i="3"/>
  <c r="BL16" i="3"/>
  <c r="BL15" i="3"/>
  <c r="D58" i="3"/>
  <c r="BL28" i="3"/>
  <c r="BL11" i="3"/>
  <c r="BL22" i="3"/>
  <c r="BL18" i="3"/>
  <c r="BL13" i="3"/>
  <c r="BL8" i="3"/>
  <c r="BL7" i="3"/>
  <c r="AE61" i="1"/>
  <c r="AE63" i="1" s="1"/>
  <c r="V65" i="1"/>
  <c r="M61" i="1"/>
  <c r="M63" i="1" s="1"/>
  <c r="AH11" i="1"/>
  <c r="G61" i="1"/>
  <c r="G63" i="1" s="1"/>
  <c r="AH12" i="1"/>
  <c r="AH16" i="1"/>
  <c r="AH9" i="1"/>
  <c r="AJ5" i="2"/>
  <c r="AJ7" i="2"/>
  <c r="AJ9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J45" i="2"/>
  <c r="AJ47" i="2"/>
  <c r="AJ49" i="2"/>
  <c r="AJ51" i="2"/>
  <c r="AJ53" i="2"/>
  <c r="AJ55" i="2"/>
  <c r="AI57" i="2"/>
  <c r="AI59" i="2" s="1"/>
  <c r="AH57" i="2"/>
  <c r="AH59" i="2" s="1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6" i="2"/>
  <c r="AJ48" i="2"/>
  <c r="AJ50" i="2"/>
  <c r="AJ52" i="2"/>
  <c r="AJ54" i="2"/>
  <c r="AJ56" i="2"/>
  <c r="G58" i="3"/>
  <c r="BL54" i="3"/>
  <c r="BL40" i="3"/>
  <c r="BL50" i="3"/>
  <c r="AH15" i="1"/>
  <c r="AH13" i="1"/>
  <c r="AH17" i="1"/>
  <c r="BL55" i="3"/>
  <c r="AH19" i="1"/>
  <c r="BL56" i="3"/>
  <c r="AH47" i="1"/>
  <c r="BL47" i="3"/>
  <c r="AH21" i="1"/>
  <c r="BL42" i="3"/>
  <c r="AQ58" i="3"/>
  <c r="BL41" i="3"/>
  <c r="BL52" i="3"/>
  <c r="AZ58" i="3"/>
  <c r="BL43" i="3"/>
  <c r="BL51" i="3"/>
  <c r="AK58" i="3"/>
  <c r="BL39" i="3"/>
  <c r="BL38" i="3"/>
  <c r="AH43" i="1"/>
  <c r="AH39" i="1"/>
  <c r="BL45" i="3"/>
  <c r="BL26" i="3"/>
  <c r="BL25" i="3"/>
  <c r="BL30" i="3"/>
  <c r="BL29" i="3"/>
  <c r="AH20" i="1"/>
  <c r="AH24" i="1"/>
  <c r="AH42" i="1"/>
  <c r="AH14" i="1"/>
  <c r="AH18" i="1"/>
  <c r="AH22" i="1"/>
  <c r="AH44" i="1"/>
  <c r="AH41" i="1"/>
  <c r="BL49" i="3"/>
  <c r="BL37" i="3"/>
  <c r="AH37" i="1"/>
  <c r="BL32" i="3"/>
  <c r="BL44" i="3"/>
  <c r="BL10" i="3"/>
  <c r="AH58" i="3"/>
  <c r="AH28" i="1"/>
  <c r="AH40" i="1"/>
  <c r="AH52" i="1"/>
  <c r="BL33" i="3"/>
  <c r="V61" i="1"/>
  <c r="V63" i="1" s="1"/>
  <c r="AB61" i="1"/>
  <c r="AB63" i="1" s="1"/>
  <c r="S61" i="1"/>
  <c r="S63" i="1" s="1"/>
  <c r="BL48" i="3"/>
  <c r="BL17" i="3"/>
  <c r="BL34" i="3"/>
  <c r="BL46" i="3"/>
  <c r="BL53" i="3"/>
  <c r="AJ6" i="2"/>
  <c r="D61" i="1"/>
  <c r="D63" i="1" s="1"/>
  <c r="BL21" i="3"/>
  <c r="P58" i="3"/>
  <c r="BL23" i="3"/>
  <c r="AH45" i="1"/>
  <c r="AH38" i="1"/>
  <c r="AH53" i="1"/>
  <c r="BL31" i="3"/>
  <c r="BL35" i="3"/>
  <c r="AH25" i="1"/>
  <c r="AH29" i="1"/>
  <c r="AH36" i="1"/>
  <c r="AH35" i="1"/>
  <c r="AH30" i="1"/>
  <c r="AH23" i="1"/>
  <c r="AH27" i="1"/>
  <c r="J61" i="1"/>
  <c r="J63" i="1" s="1"/>
  <c r="AH49" i="1"/>
  <c r="AH50" i="1"/>
  <c r="AH51" i="1"/>
  <c r="AH54" i="1"/>
  <c r="AH46" i="1"/>
  <c r="AH48" i="1"/>
  <c r="AH56" i="1"/>
  <c r="AW58" i="3"/>
  <c r="S58" i="3"/>
  <c r="BC58" i="3"/>
  <c r="AT58" i="3"/>
  <c r="Y61" i="1"/>
  <c r="Y63" i="1" s="1"/>
  <c r="AH26" i="1"/>
  <c r="AG61" i="1"/>
  <c r="AG63" i="1" s="1"/>
  <c r="AH31" i="1"/>
  <c r="AH32" i="1"/>
  <c r="AH33" i="1"/>
  <c r="BK58" i="3"/>
  <c r="BJ58" i="3"/>
  <c r="AF61" i="1"/>
  <c r="AF63" i="1" s="1"/>
  <c r="AH34" i="1"/>
  <c r="AJ57" i="2" l="1"/>
  <c r="AJ59" i="2" s="1"/>
  <c r="BL58" i="3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<sst xmlns="http://schemas.openxmlformats.org/spreadsheetml/2006/main" count="217" uniqueCount="71">
  <si>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</si>
  <si>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</si>
  <si>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</si>
  <si>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</si>
  <si>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</si>
  <si>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</si>
  <si>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</si>
  <si>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</si>
  <si>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</si>
  <si>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</si>
  <si>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</si>
  <si>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</si>
  <si>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</si>
  <si>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</si>
  <si>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</si>
  <si>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</si>
  <si>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</si>
  <si>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</si>
  <si>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</si>
  <si>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</si>
  <si>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</si>
  <si>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</si>
  <si>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</si>
  <si>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</si>
  <si>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</si>
  <si>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</si>
  <si>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</si>
  <si>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</si>
  <si>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</si>
  <si>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</si>
  <si>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</si>
  <si>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</si>
  <si>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</si>
  <si>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</si>
  <si>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</si>
  <si>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</si>
  <si>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</si>
  <si>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</si>
  <si>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</si>
  <si>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</si>
  <si>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</si>
  <si>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</si>
  <si>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</si>
  <si>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</si>
  <si>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</si>
  <si>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</si>
  <si>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</si>
  <si>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</si>
  <si>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</si>
  <si>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</si>
  <si>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</si>
  <si>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</si>
  <si>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</si>
  <si>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</si>
  <si>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</si>
  <si>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</si>
  <si>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</si>
  <si>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</si>
  <si>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</si>
  <si>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</si>
  <si>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</si>
  <si>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</si>
  <si>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</si>
  <si>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</si>
  <si>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</si>
  <si>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</si>
  <si>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</si>
  <si>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</si>
  <si>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</si>
  <si>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2020 Projected (in black) and actual supply (in colour) of avocados to the European market ('000 4 kg cartons) [updated 17/4/2020]</t>
  </si>
  <si>
    <t>Comparison of estimates and actual shipments to Europe in 2020 (Updated 17/4/2020)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</si>
</sst>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#,##0_ ;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4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6" fontId="32" fillId="0" borderId="27" xfId="0" applyNumberFormat="1" applyFont="1" applyBorder="1"/>
    <xf numFmtId="166" fontId="31" fillId="0" borderId="2" xfId="0" applyNumberFormat="1" applyFont="1" applyBorder="1"/>
    <xf numFmtId="166" fontId="33" fillId="0" borderId="22" xfId="0" applyNumberFormat="1" applyFont="1" applyBorder="1" applyAlignment="1">
      <alignment horizontal="right"/>
    </xf>
    <xf numFmtId="166" fontId="24" fillId="0" borderId="27" xfId="0" applyNumberFormat="1" applyFont="1" applyBorder="1"/>
    <xf numFmtId="166" fontId="24" fillId="0" borderId="2" xfId="0" applyNumberFormat="1" applyFont="1" applyBorder="1"/>
    <xf numFmtId="166" fontId="24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24" fillId="0" borderId="21" xfId="0" applyNumberFormat="1" applyFont="1" applyBorder="1"/>
    <xf numFmtId="166" fontId="24" fillId="0" borderId="1" xfId="0" applyNumberFormat="1" applyFont="1" applyBorder="1"/>
    <xf numFmtId="166" fontId="24" fillId="0" borderId="26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24" fillId="0" borderId="27" xfId="0" applyNumberFormat="1" applyFont="1" applyFill="1" applyBorder="1"/>
    <xf numFmtId="166" fontId="24" fillId="0" borderId="27" xfId="0" applyNumberFormat="1" applyFont="1" applyBorder="1" applyAlignment="1">
      <alignment horizontal="right"/>
    </xf>
    <xf numFmtId="166" fontId="24" fillId="0" borderId="2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24" fillId="0" borderId="1" xfId="0" applyNumberFormat="1" applyFont="1" applyFill="1" applyBorder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24" fillId="0" borderId="11" xfId="0" applyNumberFormat="1" applyFont="1" applyFill="1" applyBorder="1"/>
    <xf numFmtId="166" fontId="24" fillId="0" borderId="12" xfId="0" applyNumberFormat="1" applyFont="1" applyBorder="1" applyAlignment="1">
      <alignment horizontal="right"/>
    </xf>
    <xf numFmtId="166" fontId="24" fillId="0" borderId="10" xfId="0" applyNumberFormat="1" applyFont="1" applyBorder="1"/>
    <xf numFmtId="166" fontId="24" fillId="0" borderId="11" xfId="0" applyNumberFormat="1" applyFont="1" applyBorder="1"/>
    <xf numFmtId="166" fontId="24" fillId="0" borderId="10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34" fillId="0" borderId="21" xfId="0" applyNumberFormat="1" applyFont="1" applyBorder="1" applyAlignment="1">
      <alignment horizontal="right"/>
    </xf>
    <xf numFmtId="166" fontId="34" fillId="0" borderId="1" xfId="0" applyNumberFormat="1" applyFont="1" applyBorder="1" applyAlignment="1">
      <alignment horizontal="right"/>
    </xf>
    <xf numFmtId="166" fontId="34" fillId="0" borderId="26" xfId="0" applyNumberFormat="1" applyFont="1" applyBorder="1" applyAlignment="1">
      <alignment horizontal="right"/>
    </xf>
    <xf numFmtId="166" fontId="34" fillId="0" borderId="27" xfId="0" applyNumberFormat="1" applyFont="1" applyBorder="1"/>
    <xf numFmtId="166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66" fontId="34" fillId="0" borderId="27" xfId="0" applyNumberFormat="1" applyFont="1" applyBorder="1" applyAlignment="1">
      <alignment horizontal="right"/>
    </xf>
    <xf numFmtId="166" fontId="34" fillId="0" borderId="2" xfId="0" applyNumberFormat="1" applyFont="1" applyBorder="1" applyAlignment="1">
      <alignment horizontal="right"/>
    </xf>
    <xf numFmtId="166" fontId="34" fillId="0" borderId="21" xfId="0" applyNumberFormat="1" applyFont="1" applyBorder="1"/>
    <xf numFmtId="166" fontId="34" fillId="0" borderId="1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" xfId="0" builtinId="0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17/4/2020)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#\ ##0_ ;\-#\ 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#\ ##0_ ;\-#\ 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#\ ##0_ ;\-#\ 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#\ ##0_ ;\-#\ 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272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#\ ##0_ ;\-#\ 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177.40799999999999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244.72800000000001</c:v>
                </c:pt>
                <c:pt idx="16">
                  <c:v>248.42400000000001</c:v>
                </c:pt>
                <c:pt idx="17">
                  <c:v>239.976</c:v>
                </c:pt>
                <c:pt idx="18">
                  <c:v>264.26400000000001</c:v>
                </c:pt>
                <c:pt idx="19">
                  <c:v>283.00799999999998</c:v>
                </c:pt>
                <c:pt idx="20">
                  <c:v>259.24799999999999</c:v>
                </c:pt>
                <c:pt idx="21">
                  <c:v>225.19200000000001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423.19200000000001</c:v>
                </c:pt>
                <c:pt idx="16">
                  <c:v>475.72800000000001</c:v>
                </c:pt>
                <c:pt idx="17">
                  <c:v>391.77600000000001</c:v>
                </c:pt>
                <c:pt idx="18">
                  <c:v>380.68799999999999</c:v>
                </c:pt>
                <c:pt idx="19">
                  <c:v>406.56</c:v>
                </c:pt>
                <c:pt idx="20">
                  <c:v>422.4</c:v>
                </c:pt>
                <c:pt idx="21">
                  <c:v>396</c:v>
                </c:pt>
                <c:pt idx="22">
                  <c:v>425.04</c:v>
                </c:pt>
                <c:pt idx="23">
                  <c:v>422.4</c:v>
                </c:pt>
                <c:pt idx="24">
                  <c:v>353.76</c:v>
                </c:pt>
                <c:pt idx="25">
                  <c:v>327.36</c:v>
                </c:pt>
                <c:pt idx="26">
                  <c:v>356.4</c:v>
                </c:pt>
                <c:pt idx="27">
                  <c:v>322.08</c:v>
                </c:pt>
                <c:pt idx="28">
                  <c:v>314.16000000000003</c:v>
                </c:pt>
                <c:pt idx="29">
                  <c:v>330</c:v>
                </c:pt>
                <c:pt idx="30">
                  <c:v>345.84</c:v>
                </c:pt>
                <c:pt idx="31">
                  <c:v>324.72000000000003</c:v>
                </c:pt>
                <c:pt idx="32">
                  <c:v>351.12</c:v>
                </c:pt>
                <c:pt idx="33">
                  <c:v>306.24</c:v>
                </c:pt>
                <c:pt idx="34">
                  <c:v>311.52</c:v>
                </c:pt>
                <c:pt idx="35">
                  <c:v>306.24</c:v>
                </c:pt>
                <c:pt idx="36">
                  <c:v>274.56</c:v>
                </c:pt>
                <c:pt idx="37">
                  <c:v>248.16</c:v>
                </c:pt>
                <c:pt idx="38">
                  <c:v>214.89599999999999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469.65600000000001</c:v>
                </c:pt>
                <c:pt idx="12">
                  <c:v>446.16</c:v>
                </c:pt>
                <c:pt idx="13">
                  <c:v>334.75200000000001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2185.92</c:v>
                </c:pt>
                <c:pt idx="20">
                  <c:v>1985.4376666572</c:v>
                </c:pt>
                <c:pt idx="21">
                  <c:v>1911.1656666546999</c:v>
                </c:pt>
                <c:pt idx="22">
                  <c:v>2110.2216666547001</c:v>
                </c:pt>
                <c:pt idx="23">
                  <c:v>2244.8176666547001</c:v>
                </c:pt>
                <c:pt idx="24">
                  <c:v>2324.8353333113</c:v>
                </c:pt>
                <c:pt idx="25">
                  <c:v>2398.3153333087998</c:v>
                </c:pt>
                <c:pt idx="26">
                  <c:v>2472.8329999754001</c:v>
                </c:pt>
                <c:pt idx="27">
                  <c:v>2588.9929999753999</c:v>
                </c:pt>
                <c:pt idx="28">
                  <c:v>2302.7729999878998</c:v>
                </c:pt>
                <c:pt idx="29">
                  <c:v>2048.3760000000002</c:v>
                </c:pt>
                <c:pt idx="30">
                  <c:v>1747.4159999999999</c:v>
                </c:pt>
                <c:pt idx="31">
                  <c:v>1504.8</c:v>
                </c:pt>
                <c:pt idx="32">
                  <c:v>1470.7439999999999</c:v>
                </c:pt>
                <c:pt idx="33">
                  <c:v>1215.192</c:v>
                </c:pt>
                <c:pt idx="34">
                  <c:v>1029.5999999999999</c:v>
                </c:pt>
                <c:pt idx="35">
                  <c:v>512.16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95.04</c:v>
                </c:pt>
                <c:pt idx="6">
                  <c:v>195.36</c:v>
                </c:pt>
                <c:pt idx="7">
                  <c:v>332.64000000000004</c:v>
                </c:pt>
                <c:pt idx="8">
                  <c:v>471.55680000000001</c:v>
                </c:pt>
                <c:pt idx="9">
                  <c:v>594</c:v>
                </c:pt>
                <c:pt idx="10">
                  <c:v>788.56799999999998</c:v>
                </c:pt>
                <c:pt idx="11">
                  <c:v>1024.32</c:v>
                </c:pt>
                <c:pt idx="12">
                  <c:v>1008.5</c:v>
                </c:pt>
                <c:pt idx="13">
                  <c:v>1417.75</c:v>
                </c:pt>
                <c:pt idx="14">
                  <c:v>1388.75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706.2</c:v>
                </c:pt>
                <c:pt idx="16">
                  <c:v>734.976</c:v>
                </c:pt>
                <c:pt idx="17">
                  <c:v>616.96800000000007</c:v>
                </c:pt>
                <c:pt idx="18">
                  <c:v>654.72</c:v>
                </c:pt>
                <c:pt idx="19">
                  <c:v>704.88</c:v>
                </c:pt>
                <c:pt idx="20">
                  <c:v>720.72</c:v>
                </c:pt>
                <c:pt idx="21">
                  <c:v>678.48</c:v>
                </c:pt>
                <c:pt idx="22">
                  <c:v>689.04</c:v>
                </c:pt>
                <c:pt idx="23">
                  <c:v>710.16</c:v>
                </c:pt>
                <c:pt idx="24">
                  <c:v>649.44000000000005</c:v>
                </c:pt>
                <c:pt idx="25">
                  <c:v>636.24</c:v>
                </c:pt>
                <c:pt idx="26">
                  <c:v>683.76</c:v>
                </c:pt>
                <c:pt idx="27">
                  <c:v>586.07999999999993</c:v>
                </c:pt>
                <c:pt idx="28">
                  <c:v>564.96</c:v>
                </c:pt>
                <c:pt idx="29">
                  <c:v>570.24</c:v>
                </c:pt>
                <c:pt idx="30">
                  <c:v>580.79999999999995</c:v>
                </c:pt>
                <c:pt idx="31">
                  <c:v>559.68000000000006</c:v>
                </c:pt>
                <c:pt idx="32">
                  <c:v>517.44000000000005</c:v>
                </c:pt>
                <c:pt idx="33">
                  <c:v>443.52</c:v>
                </c:pt>
                <c:pt idx="34">
                  <c:v>464.64</c:v>
                </c:pt>
                <c:pt idx="35">
                  <c:v>417.12</c:v>
                </c:pt>
                <c:pt idx="36">
                  <c:v>306.24</c:v>
                </c:pt>
                <c:pt idx="37">
                  <c:v>264</c:v>
                </c:pt>
                <c:pt idx="38">
                  <c:v>225.45599999999999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316.00799999999998</c:v>
                </c:pt>
                <c:pt idx="9">
                  <c:v>516.64800000000002</c:v>
                </c:pt>
                <c:pt idx="10">
                  <c:v>560.20800000000008</c:v>
                </c:pt>
                <c:pt idx="11">
                  <c:v>714.38400000000001</c:v>
                </c:pt>
                <c:pt idx="12">
                  <c:v>694.58400000000006</c:v>
                </c:pt>
                <c:pt idx="13">
                  <c:v>574.72800000000007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52.800000000000004</c:v>
                </c:pt>
                <c:pt idx="1">
                  <c:v>113.52000000000001</c:v>
                </c:pt>
                <c:pt idx="2">
                  <c:v>145.20000000000002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248.16000000000003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258.75</c:v>
                </c:pt>
                <c:pt idx="13">
                  <c:v>290.5</c:v>
                </c:pt>
                <c:pt idx="14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2249.17</c:v>
                </c:pt>
                <c:pt idx="20">
                  <c:v>2106.9376666571998</c:v>
                </c:pt>
                <c:pt idx="21">
                  <c:v>1974.4156666546999</c:v>
                </c:pt>
                <c:pt idx="22">
                  <c:v>2162.9716666547001</c:v>
                </c:pt>
                <c:pt idx="23">
                  <c:v>2313.3176666547001</c:v>
                </c:pt>
                <c:pt idx="24">
                  <c:v>2393.5853333113</c:v>
                </c:pt>
                <c:pt idx="25">
                  <c:v>2451.0653333087998</c:v>
                </c:pt>
                <c:pt idx="26">
                  <c:v>2573.0829999754001</c:v>
                </c:pt>
                <c:pt idx="27">
                  <c:v>2686.7429999753999</c:v>
                </c:pt>
                <c:pt idx="28">
                  <c:v>2416.2729999878998</c:v>
                </c:pt>
                <c:pt idx="29">
                  <c:v>2148.6260000000002</c:v>
                </c:pt>
                <c:pt idx="30">
                  <c:v>1826.6659999999999</c:v>
                </c:pt>
                <c:pt idx="31">
                  <c:v>1560.3</c:v>
                </c:pt>
                <c:pt idx="32">
                  <c:v>1565.7439999999999</c:v>
                </c:pt>
                <c:pt idx="33">
                  <c:v>1283.942</c:v>
                </c:pt>
                <c:pt idx="34">
                  <c:v>1061.3499999999999</c:v>
                </c:pt>
                <c:pt idx="35">
                  <c:v>554.41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#\ ##0_ ;\-#\ ##0\ </c:formatCode>
                <c:ptCount val="41"/>
                <c:pt idx="0">
                  <c:v>52.800000000000004</c:v>
                </c:pt>
                <c:pt idx="1">
                  <c:v>126.72000000000001</c:v>
                </c:pt>
                <c:pt idx="2">
                  <c:v>167.90400000000002</c:v>
                </c:pt>
                <c:pt idx="3">
                  <c:v>218.898</c:v>
                </c:pt>
                <c:pt idx="4">
                  <c:v>282.48</c:v>
                </c:pt>
                <c:pt idx="5">
                  <c:v>330</c:v>
                </c:pt>
                <c:pt idx="6">
                  <c:v>462</c:v>
                </c:pt>
                <c:pt idx="7">
                  <c:v>617.76</c:v>
                </c:pt>
                <c:pt idx="8">
                  <c:v>719.71680000000003</c:v>
                </c:pt>
                <c:pt idx="9">
                  <c:v>818.4</c:v>
                </c:pt>
                <c:pt idx="10">
                  <c:v>957.52800000000002</c:v>
                </c:pt>
                <c:pt idx="11">
                  <c:v>1283.04</c:v>
                </c:pt>
                <c:pt idx="12">
                  <c:v>1267.25</c:v>
                </c:pt>
                <c:pt idx="13">
                  <c:v>1708.25</c:v>
                </c:pt>
                <c:pt idx="14">
                  <c:v>1660.75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17/4/2020)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#\ ##0_ ;\-#\ 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#\ ##0_ ;\-#\ 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#\ ##0_ ;\-#\ 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#\ ##0_ ;\-#\ 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1417.75</c:v>
                </c:pt>
                <c:pt idx="18">
                  <c:v>1388.75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#\ ##0_ ;\-#\ 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469.65600000000001</c:v>
                </c:pt>
                <c:pt idx="16">
                  <c:v>446.16</c:v>
                </c:pt>
                <c:pt idx="17">
                  <c:v>334.75200000000001</c:v>
                </c:pt>
                <c:pt idx="18">
                  <c:v>345.84</c:v>
                </c:pt>
                <c:pt idx="19">
                  <c:v>423.19200000000001</c:v>
                </c:pt>
                <c:pt idx="20">
                  <c:v>475.72800000000001</c:v>
                </c:pt>
                <c:pt idx="21">
                  <c:v>391.77600000000001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#\ ##0_ ;\-#\ 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#\ ##0_ ;\-#\ 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#\ ##0_ ;\-#\ 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17/4/2020)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#\ ##0_ ;\-#\ 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570.56799999999998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606.72800000000007</c:v>
                </c:pt>
                <c:pt idx="16">
                  <c:v>630.05399999999997</c:v>
                </c:pt>
                <c:pt idx="17">
                  <c:v>689.26900479999995</c:v>
                </c:pt>
                <c:pt idx="18">
                  <c:v>749.2777208</c:v>
                </c:pt>
                <c:pt idx="19">
                  <c:v>787.07250720000002</c:v>
                </c:pt>
                <c:pt idx="20">
                  <c:v>711.24415039999997</c:v>
                </c:pt>
                <c:pt idx="21">
                  <c:v>632.16472320000003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#\ ##0_ ;\-#\ 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3312.1541999999999</c:v>
                </c:pt>
                <c:pt idx="12">
                  <c:v>3397.8218999999999</c:v>
                </c:pt>
                <c:pt idx="13">
                  <c:v>2895.971</c:v>
                </c:pt>
                <c:pt idx="14">
                  <c:v>2760.8720000000003</c:v>
                </c:pt>
                <c:pt idx="15">
                  <c:v>3032.3109999999997</c:v>
                </c:pt>
                <c:pt idx="16">
                  <c:v>2816.94</c:v>
                </c:pt>
                <c:pt idx="17">
                  <c:v>3218.3841600000001</c:v>
                </c:pt>
                <c:pt idx="18">
                  <c:v>2924.5999000000006</c:v>
                </c:pt>
                <c:pt idx="19">
                  <c:v>3250.8668200000006</c:v>
                </c:pt>
                <c:pt idx="20">
                  <c:v>3461.0904733188004</c:v>
                </c:pt>
                <c:pt idx="21">
                  <c:v>3244.8507933213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17/4/2020)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2424937914151"/>
          <c:y val="0.1103140709106277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#\ ##0_ ;\-#\ 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#\ ##0_ ;\-#\ 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#\ ##0_ ;\-#\ 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#\ ##0_ ;\-#\ 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#\ ##0_ ;\-#\ 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#\ ##0_ ;\-#\ 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#\ ##0_ ;\-#\ 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#\ ##0_ ;\-#\ 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#\ ##0_ ;\-#\ 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#\ ##0_ ;\-#\ 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272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1417.75</c:v>
                </c:pt>
                <c:pt idx="18">
                  <c:v>1388.75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#\ ##0_ ;\-#\ 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#\ ##0_ ;\-#\ 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177.40799999999999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244.72800000000001</c:v>
                </c:pt>
                <c:pt idx="16">
                  <c:v>248.42400000000001</c:v>
                </c:pt>
                <c:pt idx="17">
                  <c:v>239.976</c:v>
                </c:pt>
                <c:pt idx="18">
                  <c:v>264.26400000000001</c:v>
                </c:pt>
                <c:pt idx="19">
                  <c:v>283.00799999999998</c:v>
                </c:pt>
                <c:pt idx="20">
                  <c:v>259.24799999999999</c:v>
                </c:pt>
                <c:pt idx="21">
                  <c:v>225.19200000000001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#\ ##0_ ;\-#\ 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469.65600000000001</c:v>
                </c:pt>
                <c:pt idx="16">
                  <c:v>446.16</c:v>
                </c:pt>
                <c:pt idx="17">
                  <c:v>334.75200000000001</c:v>
                </c:pt>
                <c:pt idx="18">
                  <c:v>345.84</c:v>
                </c:pt>
                <c:pt idx="19">
                  <c:v>423.19200000000001</c:v>
                </c:pt>
                <c:pt idx="20">
                  <c:v>475.72800000000001</c:v>
                </c:pt>
                <c:pt idx="21">
                  <c:v>391.77600000000001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#\ ##0_ ;\-#\ 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17/4/2020)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532.75</c:v>
                </c:pt>
                <c:pt idx="5">
                  <c:v>442</c:v>
                </c:pt>
                <c:pt idx="6">
                  <c:v>514.5</c:v>
                </c:pt>
                <c:pt idx="7">
                  <c:v>638</c:v>
                </c:pt>
                <c:pt idx="8">
                  <c:v>340.25</c:v>
                </c:pt>
                <c:pt idx="9">
                  <c:v>428</c:v>
                </c:pt>
                <c:pt idx="10">
                  <c:v>426.25</c:v>
                </c:pt>
                <c:pt idx="11">
                  <c:v>425.41800000000001</c:v>
                </c:pt>
                <c:pt idx="12">
                  <c:v>405.32600000000002</c:v>
                </c:pt>
                <c:pt idx="13">
                  <c:v>436.56600000000003</c:v>
                </c:pt>
                <c:pt idx="14">
                  <c:v>578.74199999999996</c:v>
                </c:pt>
                <c:pt idx="15">
                  <c:v>577.678</c:v>
                </c:pt>
                <c:pt idx="16">
                  <c:v>680.70299999999997</c:v>
                </c:pt>
                <c:pt idx="17">
                  <c:v>730.00687999999991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501.78823999999997</c:v>
                </c:pt>
                <c:pt idx="21">
                  <c:v>484.75391999999999</c:v>
                </c:pt>
                <c:pt idx="22">
                  <c:v>521.19900000000007</c:v>
                </c:pt>
                <c:pt idx="23">
                  <c:v>424.51024000000001</c:v>
                </c:pt>
                <c:pt idx="24">
                  <c:v>430.28208000000006</c:v>
                </c:pt>
                <c:pt idx="25">
                  <c:v>443.84008</c:v>
                </c:pt>
                <c:pt idx="26">
                  <c:v>377.15332000000001</c:v>
                </c:pt>
                <c:pt idx="27">
                  <c:v>410.37256000000002</c:v>
                </c:pt>
                <c:pt idx="28">
                  <c:v>301.31396000000001</c:v>
                </c:pt>
                <c:pt idx="29">
                  <c:v>287.2072</c:v>
                </c:pt>
                <c:pt idx="30">
                  <c:v>436.61</c:v>
                </c:pt>
                <c:pt idx="31">
                  <c:v>310.70752000000005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282.10599999999999</c:v>
                </c:pt>
                <c:pt idx="35">
                  <c:v>282.23599999999999</c:v>
                </c:pt>
                <c:pt idx="36">
                  <c:v>278.67200000000003</c:v>
                </c:pt>
                <c:pt idx="37">
                  <c:v>221.37799999999999</c:v>
                </c:pt>
                <c:pt idx="38">
                  <c:v>281.19400000000002</c:v>
                </c:pt>
                <c:pt idx="39">
                  <c:v>400.07400000000001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#\ ##0_ ;\-#\ 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570.56799999999998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606.72800000000007</c:v>
                </c:pt>
                <c:pt idx="16">
                  <c:v>630.05399999999997</c:v>
                </c:pt>
                <c:pt idx="17">
                  <c:v>689.26900479999995</c:v>
                </c:pt>
                <c:pt idx="18">
                  <c:v>749.2777208</c:v>
                </c:pt>
                <c:pt idx="19">
                  <c:v>787.07250720000002</c:v>
                </c:pt>
                <c:pt idx="20">
                  <c:v>711.24415039999997</c:v>
                </c:pt>
                <c:pt idx="21">
                  <c:v>632.16472320000003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17/4/2020)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2095.3960999999999</c:v>
                </c:pt>
                <c:pt idx="10">
                  <c:v>2232.6394</c:v>
                </c:pt>
                <c:pt idx="11">
                  <c:v>2411.4161000000004</c:v>
                </c:pt>
                <c:pt idx="12">
                  <c:v>2360.9540500000007</c:v>
                </c:pt>
                <c:pt idx="13">
                  <c:v>2809.0288</c:v>
                </c:pt>
                <c:pt idx="14">
                  <c:v>1951.7567999999999</c:v>
                </c:pt>
                <c:pt idx="15">
                  <c:v>2513.2130999999999</c:v>
                </c:pt>
                <c:pt idx="16">
                  <c:v>2987.4296999999997</c:v>
                </c:pt>
                <c:pt idx="17">
                  <c:v>3266.4358000000002</c:v>
                </c:pt>
                <c:pt idx="18">
                  <c:v>3093.1994000000009</c:v>
                </c:pt>
                <c:pt idx="19">
                  <c:v>3419.3559999999998</c:v>
                </c:pt>
                <c:pt idx="20">
                  <c:v>3052.9119999999998</c:v>
                </c:pt>
                <c:pt idx="21">
                  <c:v>3329.3120000000004</c:v>
                </c:pt>
                <c:pt idx="22">
                  <c:v>3028.4080000000004</c:v>
                </c:pt>
                <c:pt idx="23">
                  <c:v>2693.1520000000005</c:v>
                </c:pt>
                <c:pt idx="24">
                  <c:v>2563.0580000000004</c:v>
                </c:pt>
                <c:pt idx="25">
                  <c:v>2386.498</c:v>
                </c:pt>
                <c:pt idx="26">
                  <c:v>2544.3782173913046</c:v>
                </c:pt>
                <c:pt idx="27">
                  <c:v>2702.9520000000002</c:v>
                </c:pt>
                <c:pt idx="28">
                  <c:v>2385.6420000000003</c:v>
                </c:pt>
                <c:pt idx="29">
                  <c:v>2490.5440000000003</c:v>
                </c:pt>
                <c:pt idx="30">
                  <c:v>2827.3833391304347</c:v>
                </c:pt>
                <c:pt idx="31">
                  <c:v>2905.0748869565218</c:v>
                </c:pt>
                <c:pt idx="32">
                  <c:v>2900.1383956521736</c:v>
                </c:pt>
                <c:pt idx="33">
                  <c:v>2583.1895695652174</c:v>
                </c:pt>
                <c:pt idx="34">
                  <c:v>2598.4639239130433</c:v>
                </c:pt>
                <c:pt idx="35">
                  <c:v>2894.4513282608696</c:v>
                </c:pt>
                <c:pt idx="36">
                  <c:v>2921.4497152173913</c:v>
                </c:pt>
                <c:pt idx="37">
                  <c:v>2759.7060869565216</c:v>
                </c:pt>
                <c:pt idx="38">
                  <c:v>2516.4549000000002</c:v>
                </c:pt>
                <c:pt idx="39">
                  <c:v>2543.0511999999999</c:v>
                </c:pt>
                <c:pt idx="40">
                  <c:v>2483.7847499999998</c:v>
                </c:pt>
                <c:pt idx="41">
                  <c:v>2223.6651499999998</c:v>
                </c:pt>
                <c:pt idx="42">
                  <c:v>1257.5298499999999</c:v>
                </c:pt>
                <c:pt idx="43">
                  <c:v>1637.6417499999995</c:v>
                </c:pt>
                <c:pt idx="44">
                  <c:v>2384.46</c:v>
                </c:pt>
                <c:pt idx="45">
                  <c:v>2121.3000000000002</c:v>
                </c:pt>
                <c:pt idx="46">
                  <c:v>1201.8529999999998</c:v>
                </c:pt>
                <c:pt idx="47">
                  <c:v>1316.385</c:v>
                </c:pt>
                <c:pt idx="48">
                  <c:v>1706.173</c:v>
                </c:pt>
                <c:pt idx="49">
                  <c:v>2144.91</c:v>
                </c:pt>
                <c:pt idx="50">
                  <c:v>2169.8180000000002</c:v>
                </c:pt>
                <c:pt idx="51">
                  <c:v>1620.5030000000002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#\ ##0_ ;\-#\ 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3312.1541999999999</c:v>
                </c:pt>
                <c:pt idx="12">
                  <c:v>3397.8218999999999</c:v>
                </c:pt>
                <c:pt idx="13">
                  <c:v>2895.971</c:v>
                </c:pt>
                <c:pt idx="14">
                  <c:v>2760.8720000000003</c:v>
                </c:pt>
                <c:pt idx="15">
                  <c:v>3032.3109999999997</c:v>
                </c:pt>
                <c:pt idx="16">
                  <c:v>2816.94</c:v>
                </c:pt>
                <c:pt idx="17">
                  <c:v>3218.3841600000001</c:v>
                </c:pt>
                <c:pt idx="18">
                  <c:v>2924.5999000000006</c:v>
                </c:pt>
                <c:pt idx="19">
                  <c:v>3250.8668200000006</c:v>
                </c:pt>
                <c:pt idx="20">
                  <c:v>3461.0904733188004</c:v>
                </c:pt>
                <c:pt idx="21">
                  <c:v>3244.8507933213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17/4/2020)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2681.6088500000001</c:v>
                </c:pt>
                <c:pt idx="5">
                  <c:v>2613.7730999999999</c:v>
                </c:pt>
                <c:pt idx="6">
                  <c:v>2744.0845499999996</c:v>
                </c:pt>
                <c:pt idx="7">
                  <c:v>2599.8026</c:v>
                </c:pt>
                <c:pt idx="8">
                  <c:v>2524.1812499999996</c:v>
                </c:pt>
                <c:pt idx="9">
                  <c:v>2523.3960999999999</c:v>
                </c:pt>
                <c:pt idx="10">
                  <c:v>2658.8894</c:v>
                </c:pt>
                <c:pt idx="11">
                  <c:v>2836.8341000000005</c:v>
                </c:pt>
                <c:pt idx="12">
                  <c:v>2766.2800500000008</c:v>
                </c:pt>
                <c:pt idx="13">
                  <c:v>3245.5947999999999</c:v>
                </c:pt>
                <c:pt idx="14">
                  <c:v>2530.4987999999998</c:v>
                </c:pt>
                <c:pt idx="15">
                  <c:v>3090.8910999999998</c:v>
                </c:pt>
                <c:pt idx="16">
                  <c:v>3668.1326999999997</c:v>
                </c:pt>
                <c:pt idx="17">
                  <c:v>3996.4426800000001</c:v>
                </c:pt>
                <c:pt idx="18">
                  <c:v>3809.1178800000007</c:v>
                </c:pt>
                <c:pt idx="19">
                  <c:v>4061.5853199999997</c:v>
                </c:pt>
                <c:pt idx="20">
                  <c:v>3554.7002399999997</c:v>
                </c:pt>
                <c:pt idx="21">
                  <c:v>3814.0659200000005</c:v>
                </c:pt>
                <c:pt idx="22">
                  <c:v>3549.6070000000004</c:v>
                </c:pt>
                <c:pt idx="23">
                  <c:v>3117.6622400000006</c:v>
                </c:pt>
                <c:pt idx="24">
                  <c:v>2993.3400800000004</c:v>
                </c:pt>
                <c:pt idx="25">
                  <c:v>2830.33808</c:v>
                </c:pt>
                <c:pt idx="26">
                  <c:v>2921.5315373913045</c:v>
                </c:pt>
                <c:pt idx="27">
                  <c:v>3113.32456</c:v>
                </c:pt>
                <c:pt idx="28">
                  <c:v>2686.9559600000002</c:v>
                </c:pt>
                <c:pt idx="29">
                  <c:v>2777.7512000000002</c:v>
                </c:pt>
                <c:pt idx="30">
                  <c:v>3263.9933391304348</c:v>
                </c:pt>
                <c:pt idx="31">
                  <c:v>3215.7824069565218</c:v>
                </c:pt>
                <c:pt idx="32">
                  <c:v>3175.0706756521736</c:v>
                </c:pt>
                <c:pt idx="33">
                  <c:v>2895.2715695652173</c:v>
                </c:pt>
                <c:pt idx="34">
                  <c:v>2880.5699239130436</c:v>
                </c:pt>
                <c:pt idx="35">
                  <c:v>3176.6873282608694</c:v>
                </c:pt>
                <c:pt idx="36">
                  <c:v>3200.1217152173913</c:v>
                </c:pt>
                <c:pt idx="37">
                  <c:v>2981.0840869565218</c:v>
                </c:pt>
                <c:pt idx="38">
                  <c:v>2797.6489000000001</c:v>
                </c:pt>
                <c:pt idx="39">
                  <c:v>2943.1251999999999</c:v>
                </c:pt>
                <c:pt idx="40">
                  <c:v>2689.0427499999996</c:v>
                </c:pt>
                <c:pt idx="41">
                  <c:v>2511.7251499999998</c:v>
                </c:pt>
                <c:pt idx="42">
                  <c:v>1495.8698499999998</c:v>
                </c:pt>
                <c:pt idx="43">
                  <c:v>1996.6417499999995</c:v>
                </c:pt>
                <c:pt idx="44">
                  <c:v>2830.96</c:v>
                </c:pt>
                <c:pt idx="45">
                  <c:v>2575.0500000000002</c:v>
                </c:pt>
                <c:pt idx="46">
                  <c:v>1727.1029999999998</c:v>
                </c:pt>
                <c:pt idx="47">
                  <c:v>1765.385</c:v>
                </c:pt>
                <c:pt idx="48">
                  <c:v>2173.4229999999998</c:v>
                </c:pt>
                <c:pt idx="49">
                  <c:v>2517.16</c:v>
                </c:pt>
                <c:pt idx="50">
                  <c:v>2604.8180000000002</c:v>
                </c:pt>
                <c:pt idx="51">
                  <c:v>2010.7530000000002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#\ ##0_ ;\-#\ 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3807.8062</c:v>
                </c:pt>
                <c:pt idx="12">
                  <c:v>3968.3899000000001</c:v>
                </c:pt>
                <c:pt idx="13">
                  <c:v>3503.3209999999999</c:v>
                </c:pt>
                <c:pt idx="14">
                  <c:v>3274.7660000000005</c:v>
                </c:pt>
                <c:pt idx="15">
                  <c:v>3639.0389999999998</c:v>
                </c:pt>
                <c:pt idx="16">
                  <c:v>3446.9940000000001</c:v>
                </c:pt>
                <c:pt idx="17">
                  <c:v>3907.6531648</c:v>
                </c:pt>
                <c:pt idx="18">
                  <c:v>3673.8776208000008</c:v>
                </c:pt>
                <c:pt idx="19">
                  <c:v>4037.9393272000007</c:v>
                </c:pt>
                <c:pt idx="20">
                  <c:v>4172.3346237188007</c:v>
                </c:pt>
                <c:pt idx="21">
                  <c:v>3877.0155165213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17/4/2020)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#\ ##0_ ;\-#\ 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#\ ##0_ ;\-#\ 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3807.8062</c:v>
                </c:pt>
                <c:pt idx="12">
                  <c:v>3968.3899000000001</c:v>
                </c:pt>
                <c:pt idx="13">
                  <c:v>3503.3209999999999</c:v>
                </c:pt>
                <c:pt idx="14">
                  <c:v>3274.7660000000005</c:v>
                </c:pt>
                <c:pt idx="15">
                  <c:v>3639.0389999999998</c:v>
                </c:pt>
                <c:pt idx="16">
                  <c:v>3446.9940000000001</c:v>
                </c:pt>
                <c:pt idx="17">
                  <c:v>3907.6531648</c:v>
                </c:pt>
                <c:pt idx="18">
                  <c:v>3673.8776208000008</c:v>
                </c:pt>
                <c:pt idx="19">
                  <c:v>4037.9393272000007</c:v>
                </c:pt>
                <c:pt idx="20">
                  <c:v>4172.3346237188007</c:v>
                </c:pt>
                <c:pt idx="21">
                  <c:v>3877.0155165213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283.00799999999998</c:v>
                </c:pt>
                <c:pt idx="16">
                  <c:v>259.24799999999999</c:v>
                </c:pt>
                <c:pt idx="17">
                  <c:v>225.19200000000001</c:v>
                </c:pt>
                <c:pt idx="18">
                  <c:v>274.03199999999998</c:v>
                </c:pt>
                <c:pt idx="19">
                  <c:v>298.32</c:v>
                </c:pt>
                <c:pt idx="20">
                  <c:v>298.32</c:v>
                </c:pt>
                <c:pt idx="21">
                  <c:v>282.48</c:v>
                </c:pt>
                <c:pt idx="22">
                  <c:v>264</c:v>
                </c:pt>
                <c:pt idx="23">
                  <c:v>287.76</c:v>
                </c:pt>
                <c:pt idx="24">
                  <c:v>295.68</c:v>
                </c:pt>
                <c:pt idx="25">
                  <c:v>308.88</c:v>
                </c:pt>
                <c:pt idx="26">
                  <c:v>327.36</c:v>
                </c:pt>
                <c:pt idx="27">
                  <c:v>264</c:v>
                </c:pt>
                <c:pt idx="28">
                  <c:v>250.8</c:v>
                </c:pt>
                <c:pt idx="29">
                  <c:v>240.24</c:v>
                </c:pt>
                <c:pt idx="30">
                  <c:v>234.96</c:v>
                </c:pt>
                <c:pt idx="31">
                  <c:v>234.96</c:v>
                </c:pt>
                <c:pt idx="32">
                  <c:v>166.32</c:v>
                </c:pt>
                <c:pt idx="33">
                  <c:v>137.28</c:v>
                </c:pt>
                <c:pt idx="34">
                  <c:v>153.12</c:v>
                </c:pt>
                <c:pt idx="35">
                  <c:v>110.88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177.40799999999999</c:v>
                </c:pt>
                <c:pt idx="10">
                  <c:v>343.2</c:v>
                </c:pt>
                <c:pt idx="11">
                  <c:v>338.18400000000003</c:v>
                </c:pt>
                <c:pt idx="12">
                  <c:v>244.72800000000001</c:v>
                </c:pt>
                <c:pt idx="13">
                  <c:v>248.42400000000001</c:v>
                </c:pt>
                <c:pt idx="14">
                  <c:v>239.976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0.41459</cdr:x>
      <cdr:y>0.12695</cdr:y>
    </cdr:from>
    <cdr:to>
      <cdr:x>0.41459</cdr:x>
      <cdr:y>0.22942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63280" y="610639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0.41124</cdr:x>
      <cdr:y>0.18698</cdr:y>
    </cdr:from>
    <cdr:to>
      <cdr:x>0.41138</cdr:x>
      <cdr:y>0.27397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2720" y="87767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0.61991</cdr:x>
      <cdr:y>0.06943</cdr:y>
    </cdr:from>
    <cdr:to>
      <cdr:x>0.98562</cdr:x>
      <cdr:y>0.19968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19700" y="325913"/>
          <a:ext cx="3079319" cy="61134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0.41509</cdr:x>
      <cdr:y>0.13648</cdr:y>
    </cdr:from>
    <cdr:to>
      <cdr:x>0.41556</cdr:x>
      <cdr:y>0.2188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04592" y="677027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0.63878</cdr:x>
      <cdr:y>0.07339</cdr:y>
    </cdr:from>
    <cdr:to>
      <cdr:x>0.99098</cdr:x>
      <cdr:y>0.20557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93183" y="364042"/>
          <a:ext cx="2973610" cy="65569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0.41767</cdr:x>
      <cdr:y>0.21138</cdr:y>
    </cdr:from>
    <cdr:to>
      <cdr:x>0.41814</cdr:x>
      <cdr:y>0.2937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32712" y="1063094"/>
          <a:ext cx="3975" cy="4140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0.41252</cdr:x>
      <cdr:y>0.10779</cdr:y>
    </cdr:from>
    <cdr:to>
      <cdr:x>0.4136</cdr:x>
      <cdr:y>0.18737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98400" y="557581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0.42496</cdr:x>
      <cdr:y>0.21936</cdr:y>
    </cdr:from>
    <cdr:to>
      <cdr:x>0.42516</cdr:x>
      <cdr:y>0.28365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42564" y="1081473"/>
          <a:ext cx="1668" cy="3169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0.41548</cdr:x>
      <cdr:y>0.13282</cdr:y>
    </cdr:from>
    <cdr:to>
      <cdr:x>0.41599</cdr:x>
      <cdr:y>0.23082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38199" y="580920"/>
          <a:ext cx="4220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0.42182</cdr:x>
      <cdr:y>0.12885</cdr:y>
    </cdr:from>
    <cdr:to>
      <cdr:x>0.42207</cdr:x>
      <cdr:y>0.19635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83939" y="637192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0.65303</cdr:x>
      <cdr:y>0.06232</cdr:y>
    </cdr:from>
    <cdr:to>
      <cdr:x>1</cdr:x>
      <cdr:y>0.17873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548339" y="308213"/>
          <a:ext cx="2947961" cy="5756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85" workbookViewId="0">
      <selection activeCell="Q26" sqref="Q2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X64" sqref="X64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7" t="s">
        <v>59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1"/>
      <c r="AL1" s="1"/>
      <c r="AM1" s="2"/>
    </row>
    <row r="2" spans="1:42" ht="13.5" customHeight="1" thickBot="1" x14ac:dyDescent="0.25">
      <c r="B2" s="1"/>
      <c r="C2" s="1"/>
      <c r="D2" s="229" t="s">
        <v>0</v>
      </c>
      <c r="E2" s="230"/>
      <c r="F2" s="231"/>
      <c r="G2" s="229" t="s">
        <v>1</v>
      </c>
      <c r="H2" s="230"/>
      <c r="I2" s="231"/>
      <c r="J2" s="229" t="s">
        <v>2</v>
      </c>
      <c r="K2" s="230"/>
      <c r="L2" s="231"/>
      <c r="M2" s="229" t="s">
        <v>3</v>
      </c>
      <c r="N2" s="230"/>
      <c r="O2" s="231"/>
      <c r="P2" s="229" t="s">
        <v>4</v>
      </c>
      <c r="Q2" s="230"/>
      <c r="R2" s="230"/>
      <c r="S2" s="230" t="s">
        <v>5</v>
      </c>
      <c r="T2" s="230"/>
      <c r="U2" s="231"/>
      <c r="V2" s="229" t="s">
        <v>6</v>
      </c>
      <c r="W2" s="230"/>
      <c r="X2" s="231"/>
      <c r="Y2" s="229" t="s">
        <v>7</v>
      </c>
      <c r="Z2" s="230"/>
      <c r="AA2" s="231"/>
      <c r="AB2" s="37"/>
      <c r="AC2" s="37" t="s">
        <v>49</v>
      </c>
      <c r="AD2" s="37"/>
      <c r="AE2" s="108"/>
      <c r="AF2" s="37" t="s">
        <v>42</v>
      </c>
      <c r="AG2" s="38"/>
      <c r="AH2" s="229" t="s">
        <v>8</v>
      </c>
      <c r="AI2" s="230"/>
      <c r="AJ2" s="230"/>
      <c r="AK2" s="233"/>
      <c r="AL2" s="234"/>
      <c r="AM2" s="234"/>
    </row>
    <row r="3" spans="1:42" x14ac:dyDescent="0.2">
      <c r="A3" s="235" t="s">
        <v>9</v>
      </c>
      <c r="B3" s="235"/>
      <c r="C3" s="236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2" t="s">
        <v>8</v>
      </c>
      <c r="AK3" s="106"/>
      <c r="AL3" s="125"/>
      <c r="AM3" s="12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3"/>
      <c r="AK4" s="107"/>
      <c r="AL4" s="105"/>
      <c r="AM4" s="105"/>
    </row>
    <row r="5" spans="1:42" x14ac:dyDescent="0.2">
      <c r="A5" s="12">
        <v>49</v>
      </c>
      <c r="B5" s="81"/>
      <c r="C5" s="13">
        <v>1</v>
      </c>
      <c r="D5" s="68">
        <v>275</v>
      </c>
      <c r="E5" s="68">
        <v>232.5</v>
      </c>
      <c r="F5" s="68">
        <v>507.5</v>
      </c>
      <c r="G5" s="68">
        <v>82.5</v>
      </c>
      <c r="H5" s="68">
        <v>261</v>
      </c>
      <c r="I5" s="68">
        <v>343.5</v>
      </c>
      <c r="J5" s="68">
        <v>0</v>
      </c>
      <c r="K5" s="68">
        <v>269.61980000000005</v>
      </c>
      <c r="L5" s="68">
        <v>269.61980000000005</v>
      </c>
      <c r="M5" s="68"/>
      <c r="N5" s="68"/>
      <c r="O5" s="68">
        <v>0</v>
      </c>
      <c r="P5" s="68"/>
      <c r="Q5" s="68"/>
      <c r="R5" s="68">
        <v>0</v>
      </c>
      <c r="S5" s="68">
        <v>12.75</v>
      </c>
      <c r="T5" s="68">
        <v>0</v>
      </c>
      <c r="U5" s="68">
        <v>12.75</v>
      </c>
      <c r="V5" s="68">
        <v>0</v>
      </c>
      <c r="W5" s="68">
        <v>941.45675000000006</v>
      </c>
      <c r="X5" s="68">
        <v>941.45675000000006</v>
      </c>
      <c r="Y5" s="68"/>
      <c r="Z5" s="68"/>
      <c r="AA5" s="68">
        <v>0</v>
      </c>
      <c r="AB5" s="68">
        <v>0</v>
      </c>
      <c r="AC5" s="68">
        <v>187.75</v>
      </c>
      <c r="AD5" s="68">
        <f>AB5+AC5</f>
        <v>187.75</v>
      </c>
      <c r="AE5" s="68"/>
      <c r="AF5" s="68"/>
      <c r="AG5" s="68">
        <v>0</v>
      </c>
      <c r="AH5" s="14">
        <f>D5+G5+J5+M5+P5+S5+V5+Y5+AB5+AE5</f>
        <v>370.25</v>
      </c>
      <c r="AI5" s="14">
        <f t="shared" ref="AI5" si="0">E5+H5+K5+N5+Q5+T5+W5+Z5+AC5+AF5</f>
        <v>1892.3265500000002</v>
      </c>
      <c r="AJ5" s="94">
        <f>SUM(AH5:AI5)</f>
        <v>2262.5765500000002</v>
      </c>
      <c r="AK5" s="104"/>
      <c r="AL5" s="104"/>
      <c r="AM5" s="104"/>
      <c r="AN5" s="74"/>
    </row>
    <row r="6" spans="1:42" x14ac:dyDescent="0.2">
      <c r="A6" s="13">
        <v>50</v>
      </c>
      <c r="B6" s="81"/>
      <c r="C6" s="13">
        <v>2</v>
      </c>
      <c r="D6" s="68">
        <v>267.5</v>
      </c>
      <c r="E6" s="68">
        <v>270</v>
      </c>
      <c r="F6" s="68">
        <v>537.5</v>
      </c>
      <c r="G6" s="68">
        <v>81</v>
      </c>
      <c r="H6" s="68">
        <v>215.25</v>
      </c>
      <c r="I6" s="68">
        <v>296.25</v>
      </c>
      <c r="J6" s="68">
        <v>0</v>
      </c>
      <c r="K6" s="68">
        <v>431.76374999999979</v>
      </c>
      <c r="L6" s="68">
        <v>431.76374999999979</v>
      </c>
      <c r="M6" s="68"/>
      <c r="N6" s="68"/>
      <c r="O6" s="68">
        <v>0</v>
      </c>
      <c r="P6" s="68"/>
      <c r="Q6" s="68"/>
      <c r="R6" s="68">
        <v>0</v>
      </c>
      <c r="S6" s="68">
        <v>31.75</v>
      </c>
      <c r="T6" s="68">
        <v>1.5</v>
      </c>
      <c r="U6" s="68">
        <v>33.25</v>
      </c>
      <c r="V6" s="68">
        <v>0</v>
      </c>
      <c r="W6" s="68">
        <v>945.83849999999984</v>
      </c>
      <c r="X6" s="68">
        <v>945.83849999999984</v>
      </c>
      <c r="Y6" s="68"/>
      <c r="Z6" s="68"/>
      <c r="AA6" s="68">
        <v>0</v>
      </c>
      <c r="AB6" s="68">
        <v>0</v>
      </c>
      <c r="AC6" s="68">
        <v>217.75</v>
      </c>
      <c r="AD6" s="68">
        <f t="shared" ref="AD6:AD56" si="1">AB6+AC6</f>
        <v>217.75</v>
      </c>
      <c r="AE6" s="68"/>
      <c r="AF6" s="68"/>
      <c r="AG6" s="68">
        <v>0</v>
      </c>
      <c r="AH6" s="14">
        <f t="shared" ref="AH6:AH56" si="2">D6+G6+J6+M6+P6+S6+V6+Y6+AB6+AE6</f>
        <v>380.25</v>
      </c>
      <c r="AI6" s="14">
        <f t="shared" ref="AI6:AI56" si="3">E6+H6+K6+N6+Q6+T6+W6+Z6+AC6+AF6</f>
        <v>2082.1022499999999</v>
      </c>
      <c r="AJ6" s="94">
        <f t="shared" ref="AJ6:AJ56" si="4">SUM(AH6:AI6)</f>
        <v>2462.3522499999999</v>
      </c>
      <c r="AK6" s="126"/>
      <c r="AL6" s="104"/>
      <c r="AM6" s="104"/>
    </row>
    <row r="7" spans="1:42" x14ac:dyDescent="0.2">
      <c r="A7" s="13">
        <v>51</v>
      </c>
      <c r="B7" s="81"/>
      <c r="C7" s="13">
        <v>3</v>
      </c>
      <c r="D7" s="68">
        <v>277.5</v>
      </c>
      <c r="E7" s="68">
        <v>330</v>
      </c>
      <c r="F7" s="68">
        <v>607.5</v>
      </c>
      <c r="G7" s="68">
        <v>74.25</v>
      </c>
      <c r="H7" s="68">
        <v>375</v>
      </c>
      <c r="I7" s="68">
        <v>449.25</v>
      </c>
      <c r="J7" s="68">
        <v>0</v>
      </c>
      <c r="K7" s="68">
        <v>603.94964999999979</v>
      </c>
      <c r="L7" s="68">
        <v>603.94964999999979</v>
      </c>
      <c r="M7" s="68"/>
      <c r="N7" s="68"/>
      <c r="O7" s="68">
        <v>0</v>
      </c>
      <c r="P7" s="68"/>
      <c r="Q7" s="68"/>
      <c r="R7" s="68">
        <v>0</v>
      </c>
      <c r="S7" s="68">
        <v>14.5</v>
      </c>
      <c r="T7" s="68">
        <v>0</v>
      </c>
      <c r="U7" s="68">
        <v>14.5</v>
      </c>
      <c r="V7" s="68">
        <v>0</v>
      </c>
      <c r="W7" s="68">
        <v>763.31374999999991</v>
      </c>
      <c r="X7" s="68">
        <v>763.31374999999991</v>
      </c>
      <c r="Y7" s="68"/>
      <c r="Z7" s="68"/>
      <c r="AA7" s="68">
        <v>0</v>
      </c>
      <c r="AB7" s="68">
        <v>0</v>
      </c>
      <c r="AC7" s="68">
        <v>108.25</v>
      </c>
      <c r="AD7" s="68">
        <f t="shared" si="1"/>
        <v>108.25</v>
      </c>
      <c r="AE7" s="68"/>
      <c r="AF7" s="68"/>
      <c r="AG7" s="68">
        <v>0</v>
      </c>
      <c r="AH7" s="14">
        <f t="shared" si="2"/>
        <v>366.25</v>
      </c>
      <c r="AI7" s="14">
        <f t="shared" si="3"/>
        <v>2180.5133999999998</v>
      </c>
      <c r="AJ7" s="94">
        <f t="shared" si="4"/>
        <v>2546.7633999999998</v>
      </c>
      <c r="AK7" s="126"/>
      <c r="AL7" s="104"/>
      <c r="AM7" s="104"/>
    </row>
    <row r="8" spans="1:42" x14ac:dyDescent="0.2">
      <c r="A8" s="13">
        <v>52</v>
      </c>
      <c r="B8" s="81"/>
      <c r="C8" s="13">
        <v>4</v>
      </c>
      <c r="D8" s="68">
        <v>336.25</v>
      </c>
      <c r="E8" s="68">
        <v>491.25</v>
      </c>
      <c r="F8" s="68">
        <v>827.5</v>
      </c>
      <c r="G8" s="68">
        <v>136.5</v>
      </c>
      <c r="H8" s="68">
        <v>442.5</v>
      </c>
      <c r="I8" s="68">
        <v>579</v>
      </c>
      <c r="J8" s="68">
        <v>0</v>
      </c>
      <c r="K8" s="68">
        <v>326.78609999999998</v>
      </c>
      <c r="L8" s="68">
        <v>326.78609999999998</v>
      </c>
      <c r="M8" s="68"/>
      <c r="N8" s="68"/>
      <c r="O8" s="68">
        <v>0</v>
      </c>
      <c r="P8" s="68"/>
      <c r="Q8" s="68"/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908.75349999999992</v>
      </c>
      <c r="X8" s="68">
        <v>908.75349999999992</v>
      </c>
      <c r="Y8" s="68"/>
      <c r="Z8" s="68"/>
      <c r="AA8" s="68">
        <v>0</v>
      </c>
      <c r="AB8" s="68">
        <v>0</v>
      </c>
      <c r="AC8" s="68">
        <v>102.25</v>
      </c>
      <c r="AD8" s="68">
        <f t="shared" si="1"/>
        <v>102.25</v>
      </c>
      <c r="AE8" s="68"/>
      <c r="AF8" s="68"/>
      <c r="AG8" s="68">
        <v>0</v>
      </c>
      <c r="AH8" s="14">
        <f t="shared" si="2"/>
        <v>472.75</v>
      </c>
      <c r="AI8" s="14">
        <f t="shared" si="3"/>
        <v>2271.5396000000001</v>
      </c>
      <c r="AJ8" s="94">
        <f t="shared" si="4"/>
        <v>2744.2896000000001</v>
      </c>
      <c r="AK8" s="126"/>
      <c r="AL8" s="104"/>
      <c r="AM8" s="104"/>
    </row>
    <row r="9" spans="1:42" x14ac:dyDescent="0.2">
      <c r="A9" s="13">
        <v>1</v>
      </c>
      <c r="B9" s="81"/>
      <c r="C9" s="13">
        <v>5</v>
      </c>
      <c r="D9" s="68">
        <v>382.5</v>
      </c>
      <c r="E9" s="68">
        <v>405</v>
      </c>
      <c r="F9" s="68">
        <v>787.5</v>
      </c>
      <c r="G9" s="68">
        <v>123.75</v>
      </c>
      <c r="H9" s="68">
        <v>529.5</v>
      </c>
      <c r="I9" s="68">
        <v>653.25</v>
      </c>
      <c r="J9" s="68">
        <v>0</v>
      </c>
      <c r="K9" s="68">
        <v>315.70659999999992</v>
      </c>
      <c r="L9" s="68">
        <v>315.70659999999992</v>
      </c>
      <c r="M9" s="68"/>
      <c r="N9" s="68"/>
      <c r="O9" s="68">
        <v>0</v>
      </c>
      <c r="P9" s="68"/>
      <c r="Q9" s="68"/>
      <c r="R9" s="68">
        <v>0</v>
      </c>
      <c r="S9" s="68">
        <v>26.5</v>
      </c>
      <c r="T9" s="68">
        <v>5.28</v>
      </c>
      <c r="U9" s="68">
        <v>31.78</v>
      </c>
      <c r="V9" s="68">
        <v>0</v>
      </c>
      <c r="W9" s="68">
        <v>677.62225000000001</v>
      </c>
      <c r="X9" s="68">
        <v>677.62225000000001</v>
      </c>
      <c r="Y9" s="68"/>
      <c r="Z9" s="68"/>
      <c r="AA9" s="68">
        <v>0</v>
      </c>
      <c r="AB9" s="68">
        <v>0</v>
      </c>
      <c r="AC9" s="68">
        <v>215.75</v>
      </c>
      <c r="AD9" s="68">
        <f t="shared" si="1"/>
        <v>215.75</v>
      </c>
      <c r="AE9" s="68"/>
      <c r="AF9" s="68"/>
      <c r="AG9" s="68">
        <v>0</v>
      </c>
      <c r="AH9" s="14">
        <f t="shared" si="2"/>
        <v>532.75</v>
      </c>
      <c r="AI9" s="14">
        <f t="shared" si="3"/>
        <v>2148.8588500000001</v>
      </c>
      <c r="AJ9" s="94">
        <f t="shared" si="4"/>
        <v>2681.6088500000001</v>
      </c>
      <c r="AK9" s="126"/>
      <c r="AL9" s="104"/>
      <c r="AM9" s="104"/>
      <c r="AN9" s="74"/>
    </row>
    <row r="10" spans="1:42" x14ac:dyDescent="0.2">
      <c r="A10" s="13">
        <v>2</v>
      </c>
      <c r="B10" s="81"/>
      <c r="C10" s="13">
        <v>6</v>
      </c>
      <c r="D10" s="68">
        <v>345</v>
      </c>
      <c r="E10" s="68">
        <v>460</v>
      </c>
      <c r="F10" s="68">
        <v>805</v>
      </c>
      <c r="G10" s="68">
        <v>65.25</v>
      </c>
      <c r="H10" s="68">
        <v>358.5</v>
      </c>
      <c r="I10" s="68">
        <v>423.75</v>
      </c>
      <c r="J10" s="68">
        <v>0</v>
      </c>
      <c r="K10" s="68">
        <v>344.46759999999989</v>
      </c>
      <c r="L10" s="68">
        <v>344.46759999999989</v>
      </c>
      <c r="M10" s="68"/>
      <c r="N10" s="68"/>
      <c r="O10" s="68">
        <v>0</v>
      </c>
      <c r="P10" s="68"/>
      <c r="Q10" s="68"/>
      <c r="R10" s="68">
        <v>0</v>
      </c>
      <c r="S10" s="68">
        <v>31.75</v>
      </c>
      <c r="T10" s="68">
        <v>0</v>
      </c>
      <c r="U10" s="68">
        <v>31.75</v>
      </c>
      <c r="V10" s="68">
        <v>0</v>
      </c>
      <c r="W10" s="68">
        <v>765.55549999999994</v>
      </c>
      <c r="X10" s="68">
        <v>765.55549999999994</v>
      </c>
      <c r="Y10" s="68"/>
      <c r="Z10" s="68"/>
      <c r="AA10" s="68">
        <v>0</v>
      </c>
      <c r="AB10" s="68">
        <v>0</v>
      </c>
      <c r="AC10" s="68">
        <v>243.25</v>
      </c>
      <c r="AD10" s="68">
        <f t="shared" si="1"/>
        <v>243.25</v>
      </c>
      <c r="AE10" s="68"/>
      <c r="AF10" s="68"/>
      <c r="AG10" s="68">
        <v>0</v>
      </c>
      <c r="AH10" s="14">
        <f t="shared" si="2"/>
        <v>442</v>
      </c>
      <c r="AI10" s="14">
        <f t="shared" si="3"/>
        <v>2171.7730999999999</v>
      </c>
      <c r="AJ10" s="94">
        <f t="shared" si="4"/>
        <v>2613.7730999999999</v>
      </c>
      <c r="AK10" s="126"/>
      <c r="AL10" s="104"/>
      <c r="AM10" s="104"/>
      <c r="AN10" s="74"/>
    </row>
    <row r="11" spans="1:42" x14ac:dyDescent="0.2">
      <c r="A11" s="13">
        <v>3</v>
      </c>
      <c r="B11" s="81"/>
      <c r="C11" s="13">
        <v>7</v>
      </c>
      <c r="D11" s="68">
        <v>440</v>
      </c>
      <c r="E11" s="68">
        <v>482.5</v>
      </c>
      <c r="F11" s="68">
        <v>922.5</v>
      </c>
      <c r="G11" s="68">
        <v>32.25</v>
      </c>
      <c r="H11" s="68">
        <v>345.75</v>
      </c>
      <c r="I11" s="68">
        <v>378</v>
      </c>
      <c r="J11" s="68">
        <v>0</v>
      </c>
      <c r="K11" s="68">
        <v>355.32879999999983</v>
      </c>
      <c r="L11" s="68">
        <v>355.32879999999983</v>
      </c>
      <c r="M11" s="68"/>
      <c r="N11" s="68"/>
      <c r="O11" s="68">
        <v>0</v>
      </c>
      <c r="P11" s="68"/>
      <c r="Q11" s="68"/>
      <c r="R11" s="68">
        <v>0</v>
      </c>
      <c r="S11" s="68">
        <v>42.25</v>
      </c>
      <c r="T11" s="68">
        <v>10.56</v>
      </c>
      <c r="U11" s="68">
        <v>52.81</v>
      </c>
      <c r="V11" s="68">
        <v>0</v>
      </c>
      <c r="W11" s="68">
        <v>751.94575000000009</v>
      </c>
      <c r="X11" s="68">
        <v>751.94575000000009</v>
      </c>
      <c r="Y11" s="68"/>
      <c r="Z11" s="68"/>
      <c r="AA11" s="68">
        <v>0</v>
      </c>
      <c r="AB11" s="68">
        <v>0</v>
      </c>
      <c r="AC11" s="68">
        <v>283.5</v>
      </c>
      <c r="AD11" s="68">
        <f t="shared" si="1"/>
        <v>283.5</v>
      </c>
      <c r="AE11" s="68"/>
      <c r="AF11" s="68"/>
      <c r="AG11" s="68">
        <v>0</v>
      </c>
      <c r="AH11" s="14">
        <f t="shared" si="2"/>
        <v>514.5</v>
      </c>
      <c r="AI11" s="14">
        <f t="shared" si="3"/>
        <v>2229.5845499999996</v>
      </c>
      <c r="AJ11" s="94">
        <f t="shared" si="4"/>
        <v>2744.0845499999996</v>
      </c>
      <c r="AK11" s="126"/>
      <c r="AL11" s="104"/>
      <c r="AM11" s="104"/>
      <c r="AN11" s="74"/>
      <c r="AO11" s="74"/>
      <c r="AP11" s="74"/>
    </row>
    <row r="12" spans="1:42" x14ac:dyDescent="0.2">
      <c r="A12" s="13">
        <v>4</v>
      </c>
      <c r="B12" s="81"/>
      <c r="C12" s="13">
        <v>8</v>
      </c>
      <c r="D12" s="68">
        <v>547.5</v>
      </c>
      <c r="E12" s="68">
        <v>290</v>
      </c>
      <c r="F12" s="68">
        <v>837.5</v>
      </c>
      <c r="G12" s="68">
        <v>21.75</v>
      </c>
      <c r="H12" s="68">
        <v>481.5</v>
      </c>
      <c r="I12" s="68">
        <v>503.25</v>
      </c>
      <c r="J12" s="68">
        <v>0</v>
      </c>
      <c r="K12" s="68">
        <v>287.48009999999988</v>
      </c>
      <c r="L12" s="68">
        <v>287.48009999999988</v>
      </c>
      <c r="M12" s="68"/>
      <c r="N12" s="68"/>
      <c r="O12" s="68">
        <v>0</v>
      </c>
      <c r="P12" s="68"/>
      <c r="Q12" s="68"/>
      <c r="R12" s="68">
        <v>0</v>
      </c>
      <c r="S12" s="68">
        <v>68.75</v>
      </c>
      <c r="T12" s="68">
        <v>15.84</v>
      </c>
      <c r="U12" s="68">
        <v>84.59</v>
      </c>
      <c r="V12" s="68">
        <v>0</v>
      </c>
      <c r="W12" s="68">
        <v>615.73250000000007</v>
      </c>
      <c r="X12" s="68">
        <v>615.73250000000007</v>
      </c>
      <c r="Y12" s="68"/>
      <c r="Z12" s="68"/>
      <c r="AA12" s="68">
        <v>0</v>
      </c>
      <c r="AB12" s="68">
        <v>0</v>
      </c>
      <c r="AC12" s="68">
        <v>271.25</v>
      </c>
      <c r="AD12" s="68">
        <f t="shared" si="1"/>
        <v>271.25</v>
      </c>
      <c r="AE12" s="68"/>
      <c r="AF12" s="68"/>
      <c r="AG12" s="68">
        <v>0</v>
      </c>
      <c r="AH12" s="14">
        <f t="shared" si="2"/>
        <v>638</v>
      </c>
      <c r="AI12" s="14">
        <f t="shared" si="3"/>
        <v>1961.8025999999998</v>
      </c>
      <c r="AJ12" s="94">
        <f t="shared" si="4"/>
        <v>2599.8026</v>
      </c>
      <c r="AK12" s="126"/>
      <c r="AL12" s="104"/>
      <c r="AM12" s="104"/>
      <c r="AN12" s="74"/>
      <c r="AO12" s="74"/>
      <c r="AP12" s="74"/>
    </row>
    <row r="13" spans="1:42" x14ac:dyDescent="0.2">
      <c r="A13" s="13">
        <v>5</v>
      </c>
      <c r="B13" s="81"/>
      <c r="C13" s="13">
        <v>9</v>
      </c>
      <c r="D13" s="68">
        <v>245</v>
      </c>
      <c r="E13" s="68">
        <v>510</v>
      </c>
      <c r="F13" s="68">
        <v>755</v>
      </c>
      <c r="G13" s="68">
        <v>10.5</v>
      </c>
      <c r="H13" s="68">
        <v>515.25</v>
      </c>
      <c r="I13" s="68">
        <v>525.75</v>
      </c>
      <c r="J13" s="68">
        <v>0</v>
      </c>
      <c r="K13" s="68">
        <v>440.68399999999963</v>
      </c>
      <c r="L13" s="68">
        <v>440.68399999999963</v>
      </c>
      <c r="M13" s="68"/>
      <c r="N13" s="68"/>
      <c r="O13" s="68">
        <v>0</v>
      </c>
      <c r="P13" s="68"/>
      <c r="Q13" s="68"/>
      <c r="R13" s="68">
        <v>0</v>
      </c>
      <c r="S13" s="68">
        <v>84.75</v>
      </c>
      <c r="T13" s="68">
        <v>15.84</v>
      </c>
      <c r="U13" s="68">
        <v>100.59</v>
      </c>
      <c r="V13" s="68">
        <v>0</v>
      </c>
      <c r="W13" s="68">
        <v>416.15724999999998</v>
      </c>
      <c r="X13" s="68">
        <v>416.15724999999998</v>
      </c>
      <c r="Y13" s="68"/>
      <c r="Z13" s="68"/>
      <c r="AA13" s="68">
        <v>0</v>
      </c>
      <c r="AB13" s="68">
        <v>0</v>
      </c>
      <c r="AC13" s="68">
        <v>286</v>
      </c>
      <c r="AD13" s="68">
        <f t="shared" si="1"/>
        <v>286</v>
      </c>
      <c r="AE13" s="68"/>
      <c r="AF13" s="68"/>
      <c r="AG13" s="68">
        <v>0</v>
      </c>
      <c r="AH13" s="14">
        <f t="shared" si="2"/>
        <v>340.25</v>
      </c>
      <c r="AI13" s="14">
        <f t="shared" si="3"/>
        <v>2183.9312499999996</v>
      </c>
      <c r="AJ13" s="94">
        <f t="shared" si="4"/>
        <v>2524.1812499999996</v>
      </c>
      <c r="AK13" s="126"/>
      <c r="AL13" s="104"/>
      <c r="AM13" s="104"/>
      <c r="AN13" s="74"/>
      <c r="AO13" s="74"/>
      <c r="AP13" s="74"/>
    </row>
    <row r="14" spans="1:42" x14ac:dyDescent="0.2">
      <c r="A14" s="13">
        <v>6</v>
      </c>
      <c r="B14" s="81"/>
      <c r="C14" s="13">
        <v>10</v>
      </c>
      <c r="D14" s="68">
        <v>300</v>
      </c>
      <c r="E14" s="68">
        <v>575</v>
      </c>
      <c r="F14" s="68">
        <v>875</v>
      </c>
      <c r="G14" s="68">
        <v>22.5</v>
      </c>
      <c r="H14" s="68">
        <v>504.75</v>
      </c>
      <c r="I14" s="68">
        <v>527.25</v>
      </c>
      <c r="J14" s="68">
        <v>0</v>
      </c>
      <c r="K14" s="68">
        <v>273.3565999999999</v>
      </c>
      <c r="L14" s="68">
        <v>273.3565999999999</v>
      </c>
      <c r="M14" s="68"/>
      <c r="N14" s="68"/>
      <c r="O14" s="68">
        <v>0</v>
      </c>
      <c r="P14" s="68"/>
      <c r="Q14" s="68"/>
      <c r="R14" s="68">
        <v>0</v>
      </c>
      <c r="S14" s="68">
        <v>105.5</v>
      </c>
      <c r="T14" s="68">
        <v>10.56</v>
      </c>
      <c r="U14" s="68">
        <v>116.06</v>
      </c>
      <c r="V14" s="68">
        <v>0</v>
      </c>
      <c r="W14" s="68">
        <v>323.97949999999997</v>
      </c>
      <c r="X14" s="68">
        <v>323.97949999999997</v>
      </c>
      <c r="Y14" s="68"/>
      <c r="Z14" s="68"/>
      <c r="AA14" s="68">
        <v>0</v>
      </c>
      <c r="AB14" s="68">
        <v>0</v>
      </c>
      <c r="AC14" s="68">
        <v>407.75</v>
      </c>
      <c r="AD14" s="68">
        <f t="shared" si="1"/>
        <v>407.75</v>
      </c>
      <c r="AE14" s="68"/>
      <c r="AF14" s="68"/>
      <c r="AG14" s="68">
        <v>0</v>
      </c>
      <c r="AH14" s="14">
        <f t="shared" si="2"/>
        <v>428</v>
      </c>
      <c r="AI14" s="14">
        <f t="shared" si="3"/>
        <v>2095.3960999999999</v>
      </c>
      <c r="AJ14" s="94">
        <f t="shared" si="4"/>
        <v>2523.3960999999999</v>
      </c>
      <c r="AK14" s="126"/>
      <c r="AL14" s="104"/>
      <c r="AM14" s="104"/>
      <c r="AN14" s="74"/>
      <c r="AO14" s="74"/>
      <c r="AP14" s="74"/>
    </row>
    <row r="15" spans="1:42" x14ac:dyDescent="0.2">
      <c r="A15" s="13">
        <v>7</v>
      </c>
      <c r="B15" s="81"/>
      <c r="C15" s="13">
        <v>11</v>
      </c>
      <c r="D15" s="68">
        <v>282.5</v>
      </c>
      <c r="E15" s="68">
        <v>453.75</v>
      </c>
      <c r="F15" s="68">
        <v>736.25</v>
      </c>
      <c r="G15" s="68">
        <v>38.25</v>
      </c>
      <c r="H15" s="68">
        <v>651.75</v>
      </c>
      <c r="I15" s="68">
        <v>690</v>
      </c>
      <c r="J15" s="68">
        <v>0</v>
      </c>
      <c r="K15" s="68">
        <v>420.78939999999989</v>
      </c>
      <c r="L15" s="68">
        <v>420.78939999999989</v>
      </c>
      <c r="M15" s="68"/>
      <c r="N15" s="68"/>
      <c r="O15" s="68">
        <v>0</v>
      </c>
      <c r="P15" s="68"/>
      <c r="Q15" s="68"/>
      <c r="R15" s="68">
        <v>0</v>
      </c>
      <c r="S15" s="68">
        <v>105.5</v>
      </c>
      <c r="T15" s="68">
        <v>52.800000000000004</v>
      </c>
      <c r="U15" s="68">
        <v>158.30000000000001</v>
      </c>
      <c r="V15" s="68">
        <v>0</v>
      </c>
      <c r="W15" s="68">
        <v>243.05</v>
      </c>
      <c r="X15" s="68">
        <v>243.05</v>
      </c>
      <c r="Y15" s="68">
        <v>0</v>
      </c>
      <c r="Z15" s="68">
        <v>0</v>
      </c>
      <c r="AA15" s="68">
        <v>0</v>
      </c>
      <c r="AB15" s="68">
        <v>0</v>
      </c>
      <c r="AC15" s="68">
        <v>410.5</v>
      </c>
      <c r="AD15" s="68">
        <f t="shared" si="1"/>
        <v>410.5</v>
      </c>
      <c r="AE15" s="68"/>
      <c r="AF15" s="68"/>
      <c r="AG15" s="68">
        <v>0</v>
      </c>
      <c r="AH15" s="14">
        <f t="shared" si="2"/>
        <v>426.25</v>
      </c>
      <c r="AI15" s="14">
        <f t="shared" si="3"/>
        <v>2232.6394</v>
      </c>
      <c r="AJ15" s="94">
        <f t="shared" si="4"/>
        <v>2658.8894</v>
      </c>
      <c r="AK15" s="126"/>
      <c r="AL15" s="104"/>
      <c r="AM15" s="104"/>
      <c r="AN15" s="74"/>
      <c r="AO15" s="74"/>
      <c r="AP15" s="74"/>
    </row>
    <row r="16" spans="1:42" x14ac:dyDescent="0.2">
      <c r="A16" s="13">
        <v>8</v>
      </c>
      <c r="B16" s="81"/>
      <c r="C16" s="13">
        <v>12</v>
      </c>
      <c r="D16" s="68">
        <v>215</v>
      </c>
      <c r="E16" s="68">
        <v>561.25</v>
      </c>
      <c r="F16" s="68">
        <v>776.25</v>
      </c>
      <c r="G16" s="68">
        <v>44.25</v>
      </c>
      <c r="H16" s="68">
        <v>720</v>
      </c>
      <c r="I16" s="68">
        <v>764.25</v>
      </c>
      <c r="J16" s="68">
        <v>0</v>
      </c>
      <c r="K16" s="68">
        <v>352.45060000000007</v>
      </c>
      <c r="L16" s="68">
        <v>352.45060000000007</v>
      </c>
      <c r="M16" s="68">
        <v>33.072000000000003</v>
      </c>
      <c r="N16" s="68">
        <v>62.400000000000006</v>
      </c>
      <c r="O16" s="68">
        <v>95.472000000000008</v>
      </c>
      <c r="P16" s="68"/>
      <c r="Q16" s="68"/>
      <c r="R16" s="68">
        <v>0</v>
      </c>
      <c r="S16" s="68">
        <v>103</v>
      </c>
      <c r="T16" s="68">
        <v>95.04</v>
      </c>
      <c r="U16" s="68">
        <v>198.04000000000002</v>
      </c>
      <c r="V16" s="68">
        <v>0</v>
      </c>
      <c r="W16" s="68">
        <v>171.11550000000003</v>
      </c>
      <c r="X16" s="68">
        <v>171.11550000000003</v>
      </c>
      <c r="Y16" s="68">
        <v>30.096</v>
      </c>
      <c r="Z16" s="68">
        <v>50.16</v>
      </c>
      <c r="AA16" s="68">
        <v>80.256</v>
      </c>
      <c r="AB16" s="68">
        <v>0</v>
      </c>
      <c r="AC16" s="68">
        <v>399</v>
      </c>
      <c r="AD16" s="68">
        <f t="shared" si="1"/>
        <v>399</v>
      </c>
      <c r="AE16" s="68">
        <v>0</v>
      </c>
      <c r="AF16" s="68">
        <v>0</v>
      </c>
      <c r="AG16" s="68">
        <v>0</v>
      </c>
      <c r="AH16" s="14">
        <f t="shared" si="2"/>
        <v>425.41800000000001</v>
      </c>
      <c r="AI16" s="14">
        <f t="shared" si="3"/>
        <v>2411.4161000000004</v>
      </c>
      <c r="AJ16" s="94">
        <f t="shared" si="4"/>
        <v>2836.8341000000005</v>
      </c>
      <c r="AK16" s="126"/>
      <c r="AL16" s="104"/>
      <c r="AM16" s="104"/>
      <c r="AN16" s="74"/>
      <c r="AO16" s="74"/>
      <c r="AP16" s="74"/>
    </row>
    <row r="17" spans="1:42" x14ac:dyDescent="0.2">
      <c r="A17" s="13">
        <v>9</v>
      </c>
      <c r="B17" s="81"/>
      <c r="C17" s="13">
        <v>13</v>
      </c>
      <c r="D17" s="68">
        <v>93.75</v>
      </c>
      <c r="E17" s="68">
        <v>566.25</v>
      </c>
      <c r="F17" s="68">
        <v>660</v>
      </c>
      <c r="G17" s="68">
        <v>63</v>
      </c>
      <c r="H17" s="68">
        <v>741</v>
      </c>
      <c r="I17" s="68">
        <v>804</v>
      </c>
      <c r="J17" s="68">
        <v>0</v>
      </c>
      <c r="K17" s="68">
        <v>199.73279999999997</v>
      </c>
      <c r="L17" s="68">
        <v>199.73279999999997</v>
      </c>
      <c r="M17" s="68">
        <v>33.072000000000003</v>
      </c>
      <c r="N17" s="68">
        <v>62.400000000000006</v>
      </c>
      <c r="O17" s="68">
        <v>95.472000000000008</v>
      </c>
      <c r="P17" s="68"/>
      <c r="Q17" s="68"/>
      <c r="R17" s="68">
        <v>0</v>
      </c>
      <c r="S17" s="68">
        <v>140</v>
      </c>
      <c r="T17" s="68">
        <v>110.88000000000001</v>
      </c>
      <c r="U17" s="68">
        <v>250.88</v>
      </c>
      <c r="V17" s="68">
        <v>0</v>
      </c>
      <c r="W17" s="68">
        <v>236.74124999999998</v>
      </c>
      <c r="X17" s="68">
        <v>236.74124999999998</v>
      </c>
      <c r="Y17" s="68">
        <v>75.504000000000005</v>
      </c>
      <c r="Z17" s="68">
        <v>40.92</v>
      </c>
      <c r="AA17" s="68">
        <v>116.42400000000001</v>
      </c>
      <c r="AB17" s="68">
        <v>0</v>
      </c>
      <c r="AC17" s="68">
        <v>397.75</v>
      </c>
      <c r="AD17" s="68">
        <f t="shared" si="1"/>
        <v>397.75</v>
      </c>
      <c r="AE17" s="68">
        <v>0</v>
      </c>
      <c r="AF17" s="68">
        <v>5.28</v>
      </c>
      <c r="AG17" s="68">
        <v>5.28</v>
      </c>
      <c r="AH17" s="14">
        <f t="shared" si="2"/>
        <v>405.32600000000002</v>
      </c>
      <c r="AI17" s="14">
        <f t="shared" si="3"/>
        <v>2360.9540500000007</v>
      </c>
      <c r="AJ17" s="94">
        <f t="shared" si="4"/>
        <v>2766.2800500000008</v>
      </c>
      <c r="AK17" s="126"/>
      <c r="AL17" s="104"/>
      <c r="AM17" s="104"/>
      <c r="AN17" s="74"/>
      <c r="AO17" s="74"/>
      <c r="AP17" s="74"/>
    </row>
    <row r="18" spans="1:42" x14ac:dyDescent="0.2">
      <c r="A18" s="13">
        <v>10</v>
      </c>
      <c r="B18" s="81"/>
      <c r="C18" s="13">
        <v>14</v>
      </c>
      <c r="D18" s="68">
        <v>56.25</v>
      </c>
      <c r="E18" s="68">
        <v>613.75</v>
      </c>
      <c r="F18" s="68">
        <v>670</v>
      </c>
      <c r="G18" s="68">
        <v>43.5</v>
      </c>
      <c r="H18" s="68">
        <v>892.5</v>
      </c>
      <c r="I18" s="68">
        <v>936</v>
      </c>
      <c r="J18" s="68">
        <v>0</v>
      </c>
      <c r="K18" s="68">
        <v>286.87279999999981</v>
      </c>
      <c r="L18" s="68">
        <v>286.87279999999981</v>
      </c>
      <c r="M18" s="68">
        <v>33.072000000000003</v>
      </c>
      <c r="N18" s="68">
        <v>62.400000000000006</v>
      </c>
      <c r="O18" s="68">
        <v>95.472000000000008</v>
      </c>
      <c r="P18" s="68"/>
      <c r="Q18" s="68"/>
      <c r="R18" s="68">
        <v>0</v>
      </c>
      <c r="S18" s="68">
        <v>153</v>
      </c>
      <c r="T18" s="68">
        <v>279.84000000000003</v>
      </c>
      <c r="U18" s="68">
        <v>432.84000000000003</v>
      </c>
      <c r="V18" s="68">
        <v>0</v>
      </c>
      <c r="W18" s="68">
        <v>153.39999999999998</v>
      </c>
      <c r="X18" s="68">
        <v>153.39999999999998</v>
      </c>
      <c r="Y18" s="68">
        <v>150.744</v>
      </c>
      <c r="Z18" s="68">
        <v>144.93600000000001</v>
      </c>
      <c r="AA18" s="68">
        <v>295.68</v>
      </c>
      <c r="AB18" s="68">
        <v>0</v>
      </c>
      <c r="AC18" s="68">
        <v>317.25</v>
      </c>
      <c r="AD18" s="68">
        <f t="shared" si="1"/>
        <v>317.25</v>
      </c>
      <c r="AE18" s="68">
        <v>0</v>
      </c>
      <c r="AF18" s="68">
        <v>58.080000000000005</v>
      </c>
      <c r="AG18" s="68">
        <v>58.080000000000005</v>
      </c>
      <c r="AH18" s="14">
        <f t="shared" si="2"/>
        <v>436.56600000000003</v>
      </c>
      <c r="AI18" s="14">
        <f t="shared" si="3"/>
        <v>2809.0288</v>
      </c>
      <c r="AJ18" s="94">
        <f t="shared" si="4"/>
        <v>3245.5947999999999</v>
      </c>
      <c r="AK18" s="126"/>
      <c r="AL18" s="104"/>
      <c r="AM18" s="104"/>
      <c r="AN18" s="74"/>
      <c r="AO18" s="74"/>
      <c r="AP18" s="74"/>
    </row>
    <row r="19" spans="1:42" x14ac:dyDescent="0.2">
      <c r="A19" s="13">
        <v>11</v>
      </c>
      <c r="B19" s="81"/>
      <c r="C19" s="13">
        <v>15</v>
      </c>
      <c r="D19" s="68">
        <v>7.5</v>
      </c>
      <c r="E19" s="68">
        <v>315</v>
      </c>
      <c r="F19" s="68">
        <v>322.5</v>
      </c>
      <c r="G19" s="68">
        <v>75</v>
      </c>
      <c r="H19" s="68">
        <v>462.5</v>
      </c>
      <c r="I19" s="68">
        <v>537.5</v>
      </c>
      <c r="J19" s="68">
        <v>0</v>
      </c>
      <c r="K19" s="68">
        <v>347.51679999999982</v>
      </c>
      <c r="L19" s="68">
        <v>347.51679999999982</v>
      </c>
      <c r="M19" s="68">
        <v>41.34</v>
      </c>
      <c r="N19" s="68">
        <v>78</v>
      </c>
      <c r="O19" s="68">
        <v>119.34</v>
      </c>
      <c r="P19" s="68"/>
      <c r="Q19" s="68"/>
      <c r="R19" s="68">
        <v>0</v>
      </c>
      <c r="S19" s="68">
        <v>192.75</v>
      </c>
      <c r="T19" s="68">
        <v>271.92</v>
      </c>
      <c r="U19" s="68">
        <v>464.67</v>
      </c>
      <c r="V19" s="68">
        <v>0</v>
      </c>
      <c r="W19" s="68">
        <v>112.5</v>
      </c>
      <c r="X19" s="68">
        <v>112.5</v>
      </c>
      <c r="Y19" s="68">
        <v>262.15199999999999</v>
      </c>
      <c r="Z19" s="68">
        <v>179.52</v>
      </c>
      <c r="AA19" s="68">
        <v>441.67200000000003</v>
      </c>
      <c r="AB19" s="68">
        <v>0</v>
      </c>
      <c r="AC19" s="68">
        <v>0</v>
      </c>
      <c r="AD19" s="68">
        <f t="shared" si="1"/>
        <v>0</v>
      </c>
      <c r="AE19" s="68">
        <v>0</v>
      </c>
      <c r="AF19" s="68">
        <v>184.8</v>
      </c>
      <c r="AG19" s="68">
        <v>184.8</v>
      </c>
      <c r="AH19" s="14">
        <f t="shared" si="2"/>
        <v>578.74199999999996</v>
      </c>
      <c r="AI19" s="14">
        <f t="shared" si="3"/>
        <v>1951.7567999999999</v>
      </c>
      <c r="AJ19" s="94">
        <f t="shared" si="4"/>
        <v>2530.4987999999998</v>
      </c>
      <c r="AK19" s="126"/>
      <c r="AL19" s="104"/>
      <c r="AM19" s="104"/>
      <c r="AN19" s="74"/>
      <c r="AO19" s="74"/>
      <c r="AP19" s="74"/>
    </row>
    <row r="20" spans="1:42" x14ac:dyDescent="0.2">
      <c r="A20" s="13">
        <v>12</v>
      </c>
      <c r="B20" s="81"/>
      <c r="C20" s="13">
        <v>16</v>
      </c>
      <c r="D20" s="68">
        <v>0</v>
      </c>
      <c r="E20" s="68">
        <v>207.5</v>
      </c>
      <c r="F20" s="68">
        <v>207.5</v>
      </c>
      <c r="G20" s="68">
        <v>26.88</v>
      </c>
      <c r="H20" s="68">
        <v>556.25</v>
      </c>
      <c r="I20" s="68">
        <v>583.13</v>
      </c>
      <c r="J20" s="68">
        <v>0</v>
      </c>
      <c r="K20" s="68">
        <v>182.53509999999997</v>
      </c>
      <c r="L20" s="68">
        <v>182.53509999999997</v>
      </c>
      <c r="M20" s="68">
        <v>50</v>
      </c>
      <c r="N20" s="68">
        <v>39</v>
      </c>
      <c r="O20" s="68">
        <v>89</v>
      </c>
      <c r="P20" s="68"/>
      <c r="Q20" s="68"/>
      <c r="R20" s="68">
        <v>0</v>
      </c>
      <c r="S20" s="68">
        <v>221.75</v>
      </c>
      <c r="T20" s="68">
        <v>776.95200000000011</v>
      </c>
      <c r="U20" s="68">
        <v>998.70200000000011</v>
      </c>
      <c r="V20" s="68">
        <v>0</v>
      </c>
      <c r="W20" s="68">
        <v>27.52</v>
      </c>
      <c r="X20" s="68">
        <v>27.52</v>
      </c>
      <c r="Y20" s="68">
        <v>279.048</v>
      </c>
      <c r="Z20" s="68">
        <v>245.256</v>
      </c>
      <c r="AA20" s="68">
        <v>524.30399999999997</v>
      </c>
      <c r="AB20" s="68">
        <v>0</v>
      </c>
      <c r="AC20" s="68">
        <v>267</v>
      </c>
      <c r="AD20" s="68">
        <f t="shared" si="1"/>
        <v>267</v>
      </c>
      <c r="AE20" s="68">
        <v>0</v>
      </c>
      <c r="AF20" s="68">
        <v>211.20000000000002</v>
      </c>
      <c r="AG20" s="68">
        <v>211.20000000000002</v>
      </c>
      <c r="AH20" s="14">
        <f t="shared" si="2"/>
        <v>577.678</v>
      </c>
      <c r="AI20" s="14">
        <f t="shared" si="3"/>
        <v>2513.2130999999999</v>
      </c>
      <c r="AJ20" s="94">
        <f t="shared" si="4"/>
        <v>3090.8910999999998</v>
      </c>
      <c r="AK20" s="126"/>
      <c r="AL20" s="104"/>
      <c r="AM20" s="104"/>
      <c r="AN20" s="74"/>
      <c r="AO20" s="74"/>
      <c r="AP20" s="74"/>
    </row>
    <row r="21" spans="1:42" x14ac:dyDescent="0.2">
      <c r="A21" s="13">
        <v>13</v>
      </c>
      <c r="B21" s="81"/>
      <c r="C21" s="13">
        <v>17</v>
      </c>
      <c r="D21" s="68">
        <v>0</v>
      </c>
      <c r="E21" s="68">
        <v>70</v>
      </c>
      <c r="F21" s="68">
        <v>70</v>
      </c>
      <c r="G21" s="68">
        <v>23.625</v>
      </c>
      <c r="H21" s="68">
        <v>781.125</v>
      </c>
      <c r="I21" s="68">
        <v>804.75</v>
      </c>
      <c r="J21" s="68">
        <v>0</v>
      </c>
      <c r="K21" s="68">
        <v>90.960699999999974</v>
      </c>
      <c r="L21" s="68">
        <v>90.960699999999974</v>
      </c>
      <c r="M21" s="68">
        <v>60</v>
      </c>
      <c r="N21" s="68">
        <v>39</v>
      </c>
      <c r="O21" s="68">
        <v>99</v>
      </c>
      <c r="P21" s="68"/>
      <c r="Q21" s="68"/>
      <c r="R21" s="68">
        <v>0</v>
      </c>
      <c r="S21" s="68">
        <v>345.75</v>
      </c>
      <c r="T21" s="68">
        <v>1140.8999999999999</v>
      </c>
      <c r="U21" s="68">
        <v>1486.6499999999999</v>
      </c>
      <c r="V21" s="68">
        <v>0</v>
      </c>
      <c r="W21" s="68">
        <v>165</v>
      </c>
      <c r="X21" s="68">
        <v>165</v>
      </c>
      <c r="Y21" s="68">
        <v>251.328</v>
      </c>
      <c r="Z21" s="68">
        <v>183.744</v>
      </c>
      <c r="AA21" s="68">
        <v>435.072</v>
      </c>
      <c r="AB21" s="68">
        <v>0</v>
      </c>
      <c r="AC21" s="68">
        <v>305.5</v>
      </c>
      <c r="AD21" s="68">
        <f t="shared" si="1"/>
        <v>305.5</v>
      </c>
      <c r="AE21" s="68">
        <v>0</v>
      </c>
      <c r="AF21" s="68">
        <v>211.20000000000002</v>
      </c>
      <c r="AG21" s="68">
        <v>211.20000000000002</v>
      </c>
      <c r="AH21" s="14">
        <f t="shared" si="2"/>
        <v>680.70299999999997</v>
      </c>
      <c r="AI21" s="14">
        <f t="shared" si="3"/>
        <v>2987.4296999999997</v>
      </c>
      <c r="AJ21" s="94">
        <f t="shared" si="4"/>
        <v>3668.1326999999997</v>
      </c>
      <c r="AK21" s="126"/>
      <c r="AL21" s="104"/>
      <c r="AM21" s="104"/>
      <c r="AN21" s="74"/>
      <c r="AO21" s="74"/>
      <c r="AP21" s="74"/>
    </row>
    <row r="22" spans="1:42" x14ac:dyDescent="0.2">
      <c r="A22" s="13">
        <v>14</v>
      </c>
      <c r="B22" s="81"/>
      <c r="C22" s="13">
        <v>18</v>
      </c>
      <c r="D22" s="68">
        <v>0</v>
      </c>
      <c r="E22" s="68">
        <v>10</v>
      </c>
      <c r="F22" s="68">
        <v>10</v>
      </c>
      <c r="G22" s="68">
        <v>1.5</v>
      </c>
      <c r="H22" s="68">
        <v>613.125</v>
      </c>
      <c r="I22" s="68">
        <v>614.625</v>
      </c>
      <c r="J22" s="68">
        <v>0</v>
      </c>
      <c r="K22" s="68">
        <v>32.050800000000002</v>
      </c>
      <c r="L22" s="68">
        <v>32.050800000000002</v>
      </c>
      <c r="M22" s="68">
        <v>79.868880000000004</v>
      </c>
      <c r="N22" s="68">
        <v>150.696</v>
      </c>
      <c r="O22" s="68">
        <v>230.56488000000002</v>
      </c>
      <c r="P22" s="68"/>
      <c r="Q22" s="68"/>
      <c r="R22" s="68">
        <v>0</v>
      </c>
      <c r="S22" s="68">
        <v>353.75</v>
      </c>
      <c r="T22" s="68">
        <v>1703.6940000000004</v>
      </c>
      <c r="U22" s="68">
        <v>2057.4440000000004</v>
      </c>
      <c r="V22" s="68">
        <v>0</v>
      </c>
      <c r="W22" s="68">
        <v>49.68</v>
      </c>
      <c r="X22" s="68">
        <v>49.68</v>
      </c>
      <c r="Y22" s="68">
        <v>294.88799999999998</v>
      </c>
      <c r="Z22" s="68">
        <v>207.24</v>
      </c>
      <c r="AA22" s="68">
        <v>502.12799999999999</v>
      </c>
      <c r="AB22" s="68">
        <v>0</v>
      </c>
      <c r="AC22" s="68">
        <v>288.75</v>
      </c>
      <c r="AD22" s="68">
        <f t="shared" si="1"/>
        <v>288.75</v>
      </c>
      <c r="AE22" s="68">
        <v>0</v>
      </c>
      <c r="AF22" s="68">
        <v>211.20000000000002</v>
      </c>
      <c r="AG22" s="68">
        <v>211.20000000000002</v>
      </c>
      <c r="AH22" s="14">
        <f t="shared" si="2"/>
        <v>730.00687999999991</v>
      </c>
      <c r="AI22" s="14">
        <f t="shared" si="3"/>
        <v>3266.4358000000002</v>
      </c>
      <c r="AJ22" s="94">
        <f t="shared" si="4"/>
        <v>3996.4426800000001</v>
      </c>
      <c r="AK22" s="126"/>
      <c r="AL22" s="104"/>
      <c r="AM22" s="104"/>
      <c r="AN22" s="74"/>
      <c r="AO22" s="74"/>
      <c r="AP22" s="74"/>
    </row>
    <row r="23" spans="1:42" x14ac:dyDescent="0.2">
      <c r="A23" s="13">
        <v>15</v>
      </c>
      <c r="B23" s="81"/>
      <c r="C23" s="13">
        <v>19</v>
      </c>
      <c r="D23" s="68"/>
      <c r="E23" s="68"/>
      <c r="F23" s="68">
        <v>0</v>
      </c>
      <c r="G23" s="68">
        <v>0.375</v>
      </c>
      <c r="H23" s="68">
        <v>175.125</v>
      </c>
      <c r="I23" s="68">
        <v>175.5</v>
      </c>
      <c r="J23" s="68">
        <v>0</v>
      </c>
      <c r="K23" s="68">
        <v>11.048400000000001</v>
      </c>
      <c r="L23" s="68">
        <v>11.048400000000001</v>
      </c>
      <c r="M23" s="68">
        <v>108.39348</v>
      </c>
      <c r="N23" s="68">
        <v>107.64</v>
      </c>
      <c r="O23" s="68">
        <v>216.03348</v>
      </c>
      <c r="P23" s="68"/>
      <c r="Q23" s="68"/>
      <c r="R23" s="68">
        <v>0</v>
      </c>
      <c r="S23" s="68">
        <v>316.75</v>
      </c>
      <c r="T23" s="68">
        <v>2084.4120000000007</v>
      </c>
      <c r="U23" s="68">
        <v>2401.1620000000007</v>
      </c>
      <c r="V23" s="68">
        <v>0</v>
      </c>
      <c r="W23" s="68">
        <v>16.567999999999998</v>
      </c>
      <c r="X23" s="68">
        <v>16.567999999999998</v>
      </c>
      <c r="Y23" s="68">
        <v>290.39999999999998</v>
      </c>
      <c r="Z23" s="68">
        <v>291.45600000000002</v>
      </c>
      <c r="AA23" s="68">
        <v>581.85599999999999</v>
      </c>
      <c r="AB23" s="68">
        <v>0</v>
      </c>
      <c r="AC23" s="68">
        <v>195.75</v>
      </c>
      <c r="AD23" s="68">
        <f t="shared" si="1"/>
        <v>195.75</v>
      </c>
      <c r="AE23" s="68">
        <v>0</v>
      </c>
      <c r="AF23" s="68">
        <v>211.20000000000002</v>
      </c>
      <c r="AG23" s="68">
        <v>211.20000000000002</v>
      </c>
      <c r="AH23" s="14">
        <f t="shared" si="2"/>
        <v>715.91848000000005</v>
      </c>
      <c r="AI23" s="14">
        <f t="shared" si="3"/>
        <v>3093.1994000000009</v>
      </c>
      <c r="AJ23" s="94">
        <f t="shared" si="4"/>
        <v>3809.1178800000007</v>
      </c>
      <c r="AK23" s="126"/>
      <c r="AL23" s="104"/>
      <c r="AM23" s="104"/>
      <c r="AN23" s="74"/>
      <c r="AO23" s="74"/>
      <c r="AP23" s="74"/>
    </row>
    <row r="24" spans="1:42" x14ac:dyDescent="0.2">
      <c r="A24" s="13">
        <v>16</v>
      </c>
      <c r="B24" s="81"/>
      <c r="C24" s="13">
        <v>20</v>
      </c>
      <c r="D24" s="68"/>
      <c r="E24" s="68"/>
      <c r="F24" s="68">
        <v>0</v>
      </c>
      <c r="G24" s="68">
        <v>0</v>
      </c>
      <c r="H24" s="68">
        <v>127.68</v>
      </c>
      <c r="I24" s="68">
        <v>127.68</v>
      </c>
      <c r="J24" s="68">
        <v>0</v>
      </c>
      <c r="K24" s="68">
        <v>16.367999999999999</v>
      </c>
      <c r="L24" s="68">
        <v>16.367999999999999</v>
      </c>
      <c r="M24" s="68">
        <v>119.80331999999999</v>
      </c>
      <c r="N24" s="68">
        <v>86.111999999999995</v>
      </c>
      <c r="O24" s="68">
        <v>205.91531999999998</v>
      </c>
      <c r="P24" s="68"/>
      <c r="Q24" s="68"/>
      <c r="R24" s="68">
        <v>0</v>
      </c>
      <c r="S24" s="68">
        <v>269.25</v>
      </c>
      <c r="T24" s="68">
        <v>2307.36</v>
      </c>
      <c r="U24" s="68">
        <v>2576.61</v>
      </c>
      <c r="V24" s="68">
        <v>0</v>
      </c>
      <c r="W24" s="68">
        <v>16.567999999999998</v>
      </c>
      <c r="X24" s="68">
        <v>16.567999999999998</v>
      </c>
      <c r="Y24" s="68">
        <v>253.17599999999999</v>
      </c>
      <c r="Z24" s="68">
        <v>458.56799999999998</v>
      </c>
      <c r="AA24" s="68">
        <v>711.74399999999991</v>
      </c>
      <c r="AB24" s="68">
        <v>0</v>
      </c>
      <c r="AC24" s="68">
        <v>195.5</v>
      </c>
      <c r="AD24" s="68">
        <f t="shared" si="1"/>
        <v>195.5</v>
      </c>
      <c r="AE24" s="68">
        <v>0</v>
      </c>
      <c r="AF24" s="68">
        <v>211.20000000000002</v>
      </c>
      <c r="AG24" s="68">
        <v>211.20000000000002</v>
      </c>
      <c r="AH24" s="14">
        <f t="shared" si="2"/>
        <v>642.22931999999992</v>
      </c>
      <c r="AI24" s="14">
        <f t="shared" si="3"/>
        <v>3419.3559999999998</v>
      </c>
      <c r="AJ24" s="94">
        <f t="shared" si="4"/>
        <v>4061.5853199999997</v>
      </c>
      <c r="AK24" s="126"/>
      <c r="AL24" s="104"/>
      <c r="AM24" s="104"/>
      <c r="AN24" s="74"/>
      <c r="AO24" s="74"/>
      <c r="AP24" s="74"/>
    </row>
    <row r="25" spans="1:42" x14ac:dyDescent="0.2">
      <c r="A25" s="13">
        <v>17</v>
      </c>
      <c r="B25" s="81"/>
      <c r="C25" s="13">
        <v>21</v>
      </c>
      <c r="D25" s="68"/>
      <c r="E25" s="68"/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125.50823999999999</v>
      </c>
      <c r="N25" s="68">
        <v>64.584000000000003</v>
      </c>
      <c r="O25" s="68">
        <v>190.09224</v>
      </c>
      <c r="P25" s="68"/>
      <c r="Q25" s="68"/>
      <c r="R25" s="68">
        <v>0</v>
      </c>
      <c r="S25" s="68">
        <v>206</v>
      </c>
      <c r="T25" s="68">
        <v>2075.04</v>
      </c>
      <c r="U25" s="68">
        <v>2281.04</v>
      </c>
      <c r="V25" s="68">
        <v>0</v>
      </c>
      <c r="W25" s="68">
        <v>11</v>
      </c>
      <c r="X25" s="68">
        <v>11</v>
      </c>
      <c r="Y25" s="68">
        <v>170.28</v>
      </c>
      <c r="Z25" s="68">
        <v>466.488</v>
      </c>
      <c r="AA25" s="68">
        <v>636.76800000000003</v>
      </c>
      <c r="AB25" s="68">
        <v>0</v>
      </c>
      <c r="AC25" s="68">
        <v>251</v>
      </c>
      <c r="AD25" s="68">
        <f t="shared" si="1"/>
        <v>251</v>
      </c>
      <c r="AE25" s="68">
        <v>0</v>
      </c>
      <c r="AF25" s="68">
        <v>184.8</v>
      </c>
      <c r="AG25" s="68">
        <v>184.8</v>
      </c>
      <c r="AH25" s="14">
        <f t="shared" si="2"/>
        <v>501.78823999999997</v>
      </c>
      <c r="AI25" s="14">
        <f t="shared" si="3"/>
        <v>3052.9119999999998</v>
      </c>
      <c r="AJ25" s="94">
        <f t="shared" si="4"/>
        <v>3554.7002399999997</v>
      </c>
      <c r="AK25" s="126"/>
      <c r="AL25" s="104"/>
      <c r="AM25" s="104"/>
      <c r="AN25" s="74"/>
      <c r="AO25" s="74"/>
      <c r="AP25" s="74"/>
    </row>
    <row r="26" spans="1:42" x14ac:dyDescent="0.2">
      <c r="A26" s="13">
        <v>18</v>
      </c>
      <c r="B26" s="81"/>
      <c r="C26" s="13">
        <v>22</v>
      </c>
      <c r="D26" s="68"/>
      <c r="E26" s="68"/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148.32792000000001</v>
      </c>
      <c r="N26" s="68">
        <v>96.876000000000005</v>
      </c>
      <c r="O26" s="68">
        <v>245.20392000000001</v>
      </c>
      <c r="P26" s="68"/>
      <c r="Q26" s="68"/>
      <c r="R26" s="68">
        <v>0</v>
      </c>
      <c r="S26" s="68">
        <v>116.25</v>
      </c>
      <c r="T26" s="68">
        <v>2415.6</v>
      </c>
      <c r="U26" s="68">
        <v>2531.85</v>
      </c>
      <c r="V26" s="68">
        <v>0</v>
      </c>
      <c r="W26" s="68">
        <v>0</v>
      </c>
      <c r="X26" s="68">
        <v>0</v>
      </c>
      <c r="Y26" s="68">
        <v>220.17599999999999</v>
      </c>
      <c r="Z26" s="68">
        <v>415.536</v>
      </c>
      <c r="AA26" s="68">
        <v>635.71199999999999</v>
      </c>
      <c r="AB26" s="68">
        <v>0</v>
      </c>
      <c r="AC26" s="68">
        <v>216.5</v>
      </c>
      <c r="AD26" s="68">
        <f t="shared" si="1"/>
        <v>216.5</v>
      </c>
      <c r="AE26" s="68">
        <v>0</v>
      </c>
      <c r="AF26" s="68">
        <v>184.8</v>
      </c>
      <c r="AG26" s="68">
        <v>184.8</v>
      </c>
      <c r="AH26" s="14">
        <f t="shared" si="2"/>
        <v>484.75391999999999</v>
      </c>
      <c r="AI26" s="14">
        <f t="shared" si="3"/>
        <v>3329.3120000000004</v>
      </c>
      <c r="AJ26" s="94">
        <f t="shared" si="4"/>
        <v>3814.0659200000005</v>
      </c>
      <c r="AK26" s="126"/>
      <c r="AL26" s="104"/>
      <c r="AM26" s="104"/>
      <c r="AN26" s="74"/>
      <c r="AO26" s="74"/>
      <c r="AP26" s="74"/>
    </row>
    <row r="27" spans="1:42" x14ac:dyDescent="0.2">
      <c r="A27" s="13">
        <v>19</v>
      </c>
      <c r="B27" s="81"/>
      <c r="C27" s="13">
        <v>23</v>
      </c>
      <c r="D27" s="68"/>
      <c r="E27" s="68"/>
      <c r="F27" s="68">
        <v>0</v>
      </c>
      <c r="G27" s="68"/>
      <c r="H27" s="68"/>
      <c r="I27" s="68">
        <v>0</v>
      </c>
      <c r="J27" s="68">
        <v>0</v>
      </c>
      <c r="K27" s="68">
        <v>0</v>
      </c>
      <c r="L27" s="68">
        <v>0</v>
      </c>
      <c r="M27" s="68">
        <v>142.62300000000002</v>
      </c>
      <c r="N27" s="68">
        <v>43.055999999999997</v>
      </c>
      <c r="O27" s="68">
        <v>185.67900000000003</v>
      </c>
      <c r="P27" s="68"/>
      <c r="Q27" s="68"/>
      <c r="R27" s="68">
        <v>0</v>
      </c>
      <c r="S27" s="68">
        <v>132</v>
      </c>
      <c r="T27" s="68">
        <v>2125.2000000000003</v>
      </c>
      <c r="U27" s="68">
        <v>2257.2000000000003</v>
      </c>
      <c r="V27" s="68">
        <v>0</v>
      </c>
      <c r="W27" s="68">
        <v>0</v>
      </c>
      <c r="X27" s="68">
        <v>0</v>
      </c>
      <c r="Y27" s="68">
        <v>246.57599999999999</v>
      </c>
      <c r="Z27" s="68">
        <v>506.35199999999998</v>
      </c>
      <c r="AA27" s="68">
        <v>752.928</v>
      </c>
      <c r="AB27" s="68">
        <v>0</v>
      </c>
      <c r="AC27" s="68">
        <v>169</v>
      </c>
      <c r="AD27" s="68">
        <f t="shared" si="1"/>
        <v>169</v>
      </c>
      <c r="AE27" s="68">
        <v>0</v>
      </c>
      <c r="AF27" s="68">
        <v>184.8</v>
      </c>
      <c r="AG27" s="68">
        <v>184.8</v>
      </c>
      <c r="AH27" s="14">
        <f t="shared" si="2"/>
        <v>521.19900000000007</v>
      </c>
      <c r="AI27" s="14">
        <f t="shared" si="3"/>
        <v>3028.4080000000004</v>
      </c>
      <c r="AJ27" s="94">
        <f t="shared" si="4"/>
        <v>3549.6070000000004</v>
      </c>
      <c r="AK27" s="126"/>
      <c r="AL27" s="104"/>
      <c r="AM27" s="104"/>
      <c r="AN27" s="74"/>
      <c r="AO27" s="74"/>
      <c r="AP27" s="74"/>
    </row>
    <row r="28" spans="1:42" x14ac:dyDescent="0.2">
      <c r="A28" s="13">
        <v>20</v>
      </c>
      <c r="B28" s="81"/>
      <c r="C28" s="13">
        <v>24</v>
      </c>
      <c r="D28" s="68"/>
      <c r="E28" s="68"/>
      <c r="F28" s="68">
        <v>0</v>
      </c>
      <c r="G28" s="68"/>
      <c r="H28" s="68"/>
      <c r="I28" s="68">
        <v>0</v>
      </c>
      <c r="J28" s="68">
        <v>0</v>
      </c>
      <c r="K28" s="68">
        <v>0</v>
      </c>
      <c r="L28" s="68">
        <v>0</v>
      </c>
      <c r="M28" s="68">
        <v>125.50823999999999</v>
      </c>
      <c r="N28" s="68">
        <v>53.82</v>
      </c>
      <c r="O28" s="68">
        <v>179.32823999999999</v>
      </c>
      <c r="P28" s="68"/>
      <c r="Q28" s="68"/>
      <c r="R28" s="68">
        <v>0</v>
      </c>
      <c r="S28" s="68">
        <v>63.25</v>
      </c>
      <c r="T28" s="68">
        <v>2035.5</v>
      </c>
      <c r="U28" s="68">
        <v>2098.75</v>
      </c>
      <c r="V28" s="68">
        <v>0</v>
      </c>
      <c r="W28" s="68">
        <v>0</v>
      </c>
      <c r="X28" s="68">
        <v>0</v>
      </c>
      <c r="Y28" s="68">
        <v>235.75200000000001</v>
      </c>
      <c r="Z28" s="68">
        <v>498.43200000000002</v>
      </c>
      <c r="AA28" s="68">
        <v>734.18399999999997</v>
      </c>
      <c r="AB28" s="68">
        <v>0</v>
      </c>
      <c r="AC28" s="68">
        <v>79</v>
      </c>
      <c r="AD28" s="68">
        <f t="shared" si="1"/>
        <v>79</v>
      </c>
      <c r="AE28" s="68">
        <v>0</v>
      </c>
      <c r="AF28" s="68">
        <v>26.400000000000002</v>
      </c>
      <c r="AG28" s="68">
        <v>26.400000000000002</v>
      </c>
      <c r="AH28" s="14">
        <f t="shared" si="2"/>
        <v>424.51024000000001</v>
      </c>
      <c r="AI28" s="14">
        <f t="shared" si="3"/>
        <v>2693.1520000000005</v>
      </c>
      <c r="AJ28" s="94">
        <f t="shared" si="4"/>
        <v>3117.6622400000006</v>
      </c>
      <c r="AK28" s="126"/>
      <c r="AL28" s="104"/>
      <c r="AM28" s="104"/>
      <c r="AN28" s="74"/>
      <c r="AO28" s="74"/>
      <c r="AP28" s="74"/>
    </row>
    <row r="29" spans="1:42" x14ac:dyDescent="0.2">
      <c r="A29" s="13">
        <v>21</v>
      </c>
      <c r="B29" s="81"/>
      <c r="C29" s="13">
        <v>25</v>
      </c>
      <c r="D29" s="68"/>
      <c r="E29" s="68"/>
      <c r="F29" s="68">
        <v>0</v>
      </c>
      <c r="G29" s="68"/>
      <c r="H29" s="68"/>
      <c r="I29" s="68">
        <v>0</v>
      </c>
      <c r="J29" s="68">
        <v>0</v>
      </c>
      <c r="K29" s="68">
        <v>0</v>
      </c>
      <c r="L29" s="68">
        <v>0</v>
      </c>
      <c r="M29" s="68">
        <v>136.91808</v>
      </c>
      <c r="N29" s="68">
        <v>129.16800000000001</v>
      </c>
      <c r="O29" s="68">
        <v>266.08608000000004</v>
      </c>
      <c r="P29" s="68"/>
      <c r="Q29" s="68"/>
      <c r="R29" s="68">
        <v>0</v>
      </c>
      <c r="S29" s="68">
        <v>121.5</v>
      </c>
      <c r="T29" s="68">
        <v>1752.96</v>
      </c>
      <c r="U29" s="68">
        <v>1874.46</v>
      </c>
      <c r="V29" s="68"/>
      <c r="W29" s="68"/>
      <c r="X29" s="68">
        <v>0</v>
      </c>
      <c r="Y29" s="68">
        <v>171.864</v>
      </c>
      <c r="Z29" s="68">
        <v>467.28</v>
      </c>
      <c r="AA29" s="68">
        <v>639.14400000000001</v>
      </c>
      <c r="AB29" s="68">
        <v>0</v>
      </c>
      <c r="AC29" s="68">
        <v>187.25</v>
      </c>
      <c r="AD29" s="68">
        <f t="shared" si="1"/>
        <v>187.25</v>
      </c>
      <c r="AE29" s="68">
        <v>0</v>
      </c>
      <c r="AF29" s="68">
        <v>26.400000000000002</v>
      </c>
      <c r="AG29" s="68">
        <v>26.400000000000002</v>
      </c>
      <c r="AH29" s="14">
        <f t="shared" si="2"/>
        <v>430.28208000000006</v>
      </c>
      <c r="AI29" s="14">
        <f t="shared" si="3"/>
        <v>2563.0580000000004</v>
      </c>
      <c r="AJ29" s="94">
        <f t="shared" si="4"/>
        <v>2993.3400800000004</v>
      </c>
      <c r="AK29" s="126"/>
      <c r="AL29" s="104"/>
      <c r="AM29" s="104"/>
      <c r="AN29" s="74"/>
      <c r="AO29" s="74"/>
      <c r="AP29" s="74"/>
    </row>
    <row r="30" spans="1:42" x14ac:dyDescent="0.2">
      <c r="A30" s="13">
        <v>22</v>
      </c>
      <c r="B30" s="81"/>
      <c r="C30" s="13">
        <v>26</v>
      </c>
      <c r="D30" s="68"/>
      <c r="E30" s="68"/>
      <c r="F30" s="68">
        <v>0</v>
      </c>
      <c r="G30" s="68"/>
      <c r="H30" s="68"/>
      <c r="I30" s="68">
        <v>0</v>
      </c>
      <c r="J30" s="68">
        <v>0</v>
      </c>
      <c r="K30" s="68">
        <v>0</v>
      </c>
      <c r="L30" s="68">
        <v>0</v>
      </c>
      <c r="M30" s="68">
        <v>136.91808</v>
      </c>
      <c r="N30" s="68">
        <v>129.16800000000001</v>
      </c>
      <c r="O30" s="68">
        <v>266.08608000000004</v>
      </c>
      <c r="P30" s="68"/>
      <c r="Q30" s="68"/>
      <c r="R30" s="68">
        <v>0</v>
      </c>
      <c r="S30" s="68">
        <v>63.25</v>
      </c>
      <c r="T30" s="68">
        <v>1536.48</v>
      </c>
      <c r="U30" s="68">
        <v>1599.73</v>
      </c>
      <c r="V30" s="68"/>
      <c r="W30" s="68"/>
      <c r="X30" s="68">
        <v>0</v>
      </c>
      <c r="Y30" s="68">
        <v>243.672</v>
      </c>
      <c r="Z30" s="68">
        <v>442.2</v>
      </c>
      <c r="AA30" s="68">
        <v>685.87199999999996</v>
      </c>
      <c r="AB30" s="68">
        <v>0</v>
      </c>
      <c r="AC30" s="68">
        <v>252.25</v>
      </c>
      <c r="AD30" s="68">
        <f t="shared" si="1"/>
        <v>252.25</v>
      </c>
      <c r="AE30" s="68">
        <v>0</v>
      </c>
      <c r="AF30" s="68">
        <v>26.400000000000002</v>
      </c>
      <c r="AG30" s="68">
        <v>26.400000000000002</v>
      </c>
      <c r="AH30" s="14">
        <f t="shared" si="2"/>
        <v>443.84008</v>
      </c>
      <c r="AI30" s="14">
        <f t="shared" si="3"/>
        <v>2386.498</v>
      </c>
      <c r="AJ30" s="94">
        <f t="shared" si="4"/>
        <v>2830.33808</v>
      </c>
      <c r="AK30" s="126"/>
      <c r="AL30" s="104"/>
      <c r="AM30" s="104"/>
      <c r="AN30" s="74"/>
      <c r="AO30" s="74"/>
      <c r="AP30" s="74"/>
    </row>
    <row r="31" spans="1:42" x14ac:dyDescent="0.2">
      <c r="A31" s="13">
        <v>23</v>
      </c>
      <c r="B31" s="81"/>
      <c r="C31" s="13">
        <v>27</v>
      </c>
      <c r="D31" s="68"/>
      <c r="E31" s="68"/>
      <c r="F31" s="68">
        <v>0</v>
      </c>
      <c r="G31" s="68"/>
      <c r="H31" s="68"/>
      <c r="I31" s="68">
        <v>0</v>
      </c>
      <c r="J31" s="68">
        <v>0</v>
      </c>
      <c r="K31" s="68">
        <v>0</v>
      </c>
      <c r="L31" s="68">
        <v>0</v>
      </c>
      <c r="M31" s="68">
        <v>119.80331999999999</v>
      </c>
      <c r="N31" s="68">
        <v>150.696</v>
      </c>
      <c r="O31" s="68">
        <v>270.49932000000001</v>
      </c>
      <c r="P31" s="68"/>
      <c r="Q31" s="68"/>
      <c r="R31" s="68">
        <v>0</v>
      </c>
      <c r="S31" s="68">
        <v>52.75</v>
      </c>
      <c r="T31" s="68">
        <v>1502.1002173913043</v>
      </c>
      <c r="U31" s="68">
        <v>1554.8502173913043</v>
      </c>
      <c r="V31" s="68"/>
      <c r="W31" s="68"/>
      <c r="X31" s="68">
        <v>0</v>
      </c>
      <c r="Y31" s="68">
        <v>204.6</v>
      </c>
      <c r="Z31" s="68">
        <v>432.43200000000002</v>
      </c>
      <c r="AA31" s="68">
        <v>637.03200000000004</v>
      </c>
      <c r="AB31" s="68">
        <v>0</v>
      </c>
      <c r="AC31" s="68">
        <v>432.75</v>
      </c>
      <c r="AD31" s="68">
        <f t="shared" si="1"/>
        <v>432.75</v>
      </c>
      <c r="AE31" s="68">
        <v>0</v>
      </c>
      <c r="AF31" s="68">
        <v>26.400000000000002</v>
      </c>
      <c r="AG31" s="68">
        <v>26.400000000000002</v>
      </c>
      <c r="AH31" s="14">
        <f t="shared" si="2"/>
        <v>377.15332000000001</v>
      </c>
      <c r="AI31" s="14">
        <f t="shared" si="3"/>
        <v>2544.3782173913046</v>
      </c>
      <c r="AJ31" s="94">
        <f t="shared" si="4"/>
        <v>2921.5315373913045</v>
      </c>
      <c r="AK31" s="126"/>
      <c r="AL31" s="104"/>
      <c r="AM31" s="104"/>
      <c r="AN31" s="74"/>
      <c r="AO31" s="74"/>
      <c r="AP31" s="74"/>
    </row>
    <row r="32" spans="1:42" x14ac:dyDescent="0.2">
      <c r="A32" s="13">
        <v>24</v>
      </c>
      <c r="B32" s="81"/>
      <c r="C32" s="13">
        <v>28</v>
      </c>
      <c r="D32" s="68"/>
      <c r="E32" s="68"/>
      <c r="F32" s="68">
        <v>0</v>
      </c>
      <c r="G32" s="68"/>
      <c r="H32" s="68"/>
      <c r="I32" s="68">
        <v>0</v>
      </c>
      <c r="J32" s="68">
        <v>0</v>
      </c>
      <c r="K32" s="68">
        <v>0</v>
      </c>
      <c r="L32" s="68">
        <v>0</v>
      </c>
      <c r="M32" s="68">
        <v>102.68856000000001</v>
      </c>
      <c r="N32" s="68">
        <v>161.45999999999998</v>
      </c>
      <c r="O32" s="68">
        <v>264.14855999999997</v>
      </c>
      <c r="P32" s="68"/>
      <c r="Q32" s="68"/>
      <c r="R32" s="68">
        <v>0</v>
      </c>
      <c r="S32" s="68">
        <v>68.5</v>
      </c>
      <c r="T32" s="68">
        <v>1547.04</v>
      </c>
      <c r="U32" s="68">
        <v>1615.54</v>
      </c>
      <c r="V32" s="68"/>
      <c r="W32" s="68"/>
      <c r="X32" s="68">
        <v>0</v>
      </c>
      <c r="Y32" s="68">
        <v>239.184</v>
      </c>
      <c r="Z32" s="68">
        <v>420.55200000000002</v>
      </c>
      <c r="AA32" s="68">
        <v>659.73599999999999</v>
      </c>
      <c r="AB32" s="68">
        <v>0</v>
      </c>
      <c r="AC32" s="68">
        <v>547.5</v>
      </c>
      <c r="AD32" s="68">
        <f t="shared" si="1"/>
        <v>547.5</v>
      </c>
      <c r="AE32" s="68">
        <v>0</v>
      </c>
      <c r="AF32" s="68">
        <v>26.400000000000002</v>
      </c>
      <c r="AG32" s="68">
        <v>26.400000000000002</v>
      </c>
      <c r="AH32" s="14">
        <f t="shared" si="2"/>
        <v>410.37256000000002</v>
      </c>
      <c r="AI32" s="14">
        <f t="shared" si="3"/>
        <v>2702.9520000000002</v>
      </c>
      <c r="AJ32" s="94">
        <f t="shared" si="4"/>
        <v>3113.32456</v>
      </c>
      <c r="AK32" s="126"/>
      <c r="AL32" s="104"/>
      <c r="AM32" s="104"/>
      <c r="AN32" s="74"/>
      <c r="AO32" s="74"/>
      <c r="AP32" s="74"/>
    </row>
    <row r="33" spans="1:49" x14ac:dyDescent="0.2">
      <c r="A33" s="13">
        <v>25</v>
      </c>
      <c r="B33" s="81"/>
      <c r="C33" s="13">
        <v>29</v>
      </c>
      <c r="D33" s="68"/>
      <c r="E33" s="68"/>
      <c r="F33" s="68">
        <v>0</v>
      </c>
      <c r="G33" s="68"/>
      <c r="H33" s="68"/>
      <c r="I33" s="68">
        <v>0</v>
      </c>
      <c r="J33" s="68">
        <v>0</v>
      </c>
      <c r="K33" s="68">
        <v>32.64</v>
      </c>
      <c r="L33" s="68">
        <v>32.64</v>
      </c>
      <c r="M33" s="68">
        <v>74.163960000000003</v>
      </c>
      <c r="N33" s="68">
        <v>204.51599999999999</v>
      </c>
      <c r="O33" s="68">
        <v>278.67995999999999</v>
      </c>
      <c r="P33" s="68"/>
      <c r="Q33" s="68"/>
      <c r="R33" s="68">
        <v>0</v>
      </c>
      <c r="S33" s="68">
        <v>68.75</v>
      </c>
      <c r="T33" s="68">
        <v>1692.24</v>
      </c>
      <c r="U33" s="68">
        <v>1760.99</v>
      </c>
      <c r="V33" s="68"/>
      <c r="W33" s="68"/>
      <c r="X33" s="68">
        <v>0</v>
      </c>
      <c r="Y33" s="68">
        <v>158.4</v>
      </c>
      <c r="Z33" s="68">
        <v>261.096</v>
      </c>
      <c r="AA33" s="68">
        <v>419.49599999999998</v>
      </c>
      <c r="AB33" s="68">
        <v>0</v>
      </c>
      <c r="AC33" s="68">
        <v>168.75</v>
      </c>
      <c r="AD33" s="68">
        <f t="shared" si="1"/>
        <v>168.75</v>
      </c>
      <c r="AE33" s="68">
        <v>0</v>
      </c>
      <c r="AF33" s="68">
        <v>26.400000000000002</v>
      </c>
      <c r="AG33" s="68">
        <v>26.400000000000002</v>
      </c>
      <c r="AH33" s="14">
        <f t="shared" si="2"/>
        <v>301.31396000000001</v>
      </c>
      <c r="AI33" s="14">
        <f t="shared" si="3"/>
        <v>2385.6420000000003</v>
      </c>
      <c r="AJ33" s="94">
        <f t="shared" si="4"/>
        <v>2686.9559600000002</v>
      </c>
      <c r="AK33" s="126"/>
      <c r="AL33" s="104"/>
      <c r="AM33" s="104"/>
      <c r="AN33" s="74"/>
      <c r="AO33" s="74"/>
      <c r="AP33" s="74"/>
    </row>
    <row r="34" spans="1:49" x14ac:dyDescent="0.2">
      <c r="A34" s="13">
        <v>26</v>
      </c>
      <c r="B34" s="81"/>
      <c r="C34" s="13">
        <v>30</v>
      </c>
      <c r="D34" s="68"/>
      <c r="E34" s="68"/>
      <c r="F34" s="68">
        <v>0</v>
      </c>
      <c r="G34" s="68"/>
      <c r="H34" s="68"/>
      <c r="I34" s="68">
        <v>0</v>
      </c>
      <c r="J34" s="68">
        <v>0</v>
      </c>
      <c r="K34" s="68">
        <v>64.88</v>
      </c>
      <c r="L34" s="68">
        <v>64.88</v>
      </c>
      <c r="M34" s="68">
        <v>57.049200000000006</v>
      </c>
      <c r="N34" s="68">
        <v>226.04399999999995</v>
      </c>
      <c r="O34" s="68">
        <v>283.09319999999997</v>
      </c>
      <c r="P34" s="68"/>
      <c r="Q34" s="68"/>
      <c r="R34" s="68">
        <v>0</v>
      </c>
      <c r="S34" s="68">
        <v>52.75</v>
      </c>
      <c r="T34" s="68">
        <v>1694.88</v>
      </c>
      <c r="U34" s="68">
        <v>1747.63</v>
      </c>
      <c r="V34" s="68"/>
      <c r="W34" s="68"/>
      <c r="X34" s="68">
        <v>0</v>
      </c>
      <c r="Y34" s="68">
        <v>177.40799999999999</v>
      </c>
      <c r="Z34" s="68">
        <v>411.84</v>
      </c>
      <c r="AA34" s="68">
        <v>589.24799999999993</v>
      </c>
      <c r="AB34" s="68">
        <v>0</v>
      </c>
      <c r="AC34" s="68">
        <v>66.5</v>
      </c>
      <c r="AD34" s="68">
        <f t="shared" si="1"/>
        <v>66.5</v>
      </c>
      <c r="AE34" s="68">
        <v>0</v>
      </c>
      <c r="AF34" s="68">
        <v>26.400000000000002</v>
      </c>
      <c r="AG34" s="68">
        <v>26.400000000000002</v>
      </c>
      <c r="AH34" s="14">
        <f t="shared" si="2"/>
        <v>287.2072</v>
      </c>
      <c r="AI34" s="14">
        <f t="shared" si="3"/>
        <v>2490.5440000000003</v>
      </c>
      <c r="AJ34" s="94">
        <f t="shared" si="4"/>
        <v>2777.7512000000002</v>
      </c>
      <c r="AK34" s="126"/>
      <c r="AL34" s="104"/>
      <c r="AM34" s="104"/>
      <c r="AN34" s="74"/>
      <c r="AO34" s="74"/>
      <c r="AP34" s="74"/>
      <c r="AQ34" s="34"/>
    </row>
    <row r="35" spans="1:49" x14ac:dyDescent="0.2">
      <c r="A35" s="13">
        <v>27</v>
      </c>
      <c r="B35" s="81"/>
      <c r="C35" s="13">
        <v>31</v>
      </c>
      <c r="D35" s="68"/>
      <c r="E35" s="68"/>
      <c r="F35" s="68">
        <v>0</v>
      </c>
      <c r="G35" s="68"/>
      <c r="H35" s="68"/>
      <c r="I35" s="68">
        <v>0</v>
      </c>
      <c r="J35" s="68">
        <v>0</v>
      </c>
      <c r="K35" s="68">
        <v>92.251599999999996</v>
      </c>
      <c r="L35" s="68">
        <v>92.251599999999996</v>
      </c>
      <c r="M35" s="68">
        <v>75</v>
      </c>
      <c r="N35" s="68">
        <v>236.80799999999996</v>
      </c>
      <c r="O35" s="68">
        <v>311.80799999999999</v>
      </c>
      <c r="P35" s="68"/>
      <c r="Q35" s="68"/>
      <c r="R35" s="68">
        <v>0</v>
      </c>
      <c r="S35" s="68">
        <v>100.25</v>
      </c>
      <c r="T35" s="68">
        <v>1861.3377391304348</v>
      </c>
      <c r="U35" s="68">
        <v>1961.5877391304348</v>
      </c>
      <c r="V35" s="68"/>
      <c r="W35" s="68"/>
      <c r="X35" s="68">
        <v>0</v>
      </c>
      <c r="Y35" s="68">
        <v>261.36</v>
      </c>
      <c r="Z35" s="68">
        <v>501.33600000000001</v>
      </c>
      <c r="AA35" s="68">
        <v>762.69600000000003</v>
      </c>
      <c r="AB35" s="68">
        <v>0</v>
      </c>
      <c r="AC35" s="68">
        <v>109.25</v>
      </c>
      <c r="AD35" s="68">
        <f t="shared" si="1"/>
        <v>109.25</v>
      </c>
      <c r="AE35" s="68">
        <v>0</v>
      </c>
      <c r="AF35" s="68">
        <v>26.400000000000002</v>
      </c>
      <c r="AG35" s="68">
        <v>26.400000000000002</v>
      </c>
      <c r="AH35" s="14">
        <f t="shared" si="2"/>
        <v>436.61</v>
      </c>
      <c r="AI35" s="14">
        <f t="shared" si="3"/>
        <v>2827.3833391304347</v>
      </c>
      <c r="AJ35" s="94">
        <f t="shared" si="4"/>
        <v>3263.9933391304348</v>
      </c>
      <c r="AK35" s="126"/>
      <c r="AL35" s="104"/>
      <c r="AM35" s="104"/>
      <c r="AN35" s="74"/>
      <c r="AO35" s="74"/>
      <c r="AP35" s="74"/>
      <c r="AQ35" s="34"/>
    </row>
    <row r="36" spans="1:49" x14ac:dyDescent="0.2">
      <c r="A36" s="13">
        <v>28</v>
      </c>
      <c r="B36" s="81"/>
      <c r="C36" s="13">
        <v>32</v>
      </c>
      <c r="D36" s="68"/>
      <c r="E36" s="68"/>
      <c r="F36" s="68">
        <v>0</v>
      </c>
      <c r="G36" s="68"/>
      <c r="H36" s="68"/>
      <c r="I36" s="68">
        <v>0</v>
      </c>
      <c r="J36" s="68">
        <v>0</v>
      </c>
      <c r="K36" s="68">
        <v>119.50279999999998</v>
      </c>
      <c r="L36" s="68">
        <v>119.50279999999998</v>
      </c>
      <c r="M36" s="68">
        <v>34.229520000000001</v>
      </c>
      <c r="N36" s="68">
        <v>279.86399999999998</v>
      </c>
      <c r="O36" s="68">
        <v>314.09351999999996</v>
      </c>
      <c r="P36" s="68"/>
      <c r="Q36" s="68"/>
      <c r="R36" s="68">
        <v>0</v>
      </c>
      <c r="S36" s="68">
        <v>97.75</v>
      </c>
      <c r="T36" s="68">
        <v>2091.8900869565218</v>
      </c>
      <c r="U36" s="68">
        <v>2189.6400869565218</v>
      </c>
      <c r="V36" s="68"/>
      <c r="W36" s="68"/>
      <c r="X36" s="68">
        <v>0</v>
      </c>
      <c r="Y36" s="68">
        <v>178.72800000000001</v>
      </c>
      <c r="Z36" s="68">
        <v>333.16800000000001</v>
      </c>
      <c r="AA36" s="68">
        <v>511.89600000000002</v>
      </c>
      <c r="AB36" s="68">
        <v>0</v>
      </c>
      <c r="AC36" s="68">
        <v>54.25</v>
      </c>
      <c r="AD36" s="68">
        <f t="shared" si="1"/>
        <v>54.25</v>
      </c>
      <c r="AE36" s="68">
        <v>0</v>
      </c>
      <c r="AF36" s="68">
        <v>26.400000000000002</v>
      </c>
      <c r="AG36" s="68">
        <v>26.400000000000002</v>
      </c>
      <c r="AH36" s="14">
        <f t="shared" si="2"/>
        <v>310.70752000000005</v>
      </c>
      <c r="AI36" s="14">
        <f t="shared" si="3"/>
        <v>2905.0748869565218</v>
      </c>
      <c r="AJ36" s="94">
        <f t="shared" si="4"/>
        <v>3215.7824069565218</v>
      </c>
      <c r="AK36" s="126"/>
      <c r="AL36" s="104"/>
      <c r="AM36" s="104"/>
      <c r="AN36" s="74"/>
      <c r="AO36" s="74"/>
      <c r="AP36" s="74"/>
      <c r="AQ36" s="34"/>
    </row>
    <row r="37" spans="1:49" x14ac:dyDescent="0.2">
      <c r="A37" s="13">
        <v>29</v>
      </c>
      <c r="B37" s="81"/>
      <c r="C37" s="13">
        <v>33</v>
      </c>
      <c r="D37" s="68"/>
      <c r="E37" s="68"/>
      <c r="F37" s="68">
        <v>0</v>
      </c>
      <c r="G37" s="68"/>
      <c r="H37" s="68"/>
      <c r="I37" s="68">
        <v>0</v>
      </c>
      <c r="J37" s="68">
        <v>0</v>
      </c>
      <c r="K37" s="68">
        <v>220.0191999999999</v>
      </c>
      <c r="L37" s="68">
        <v>220.0191999999999</v>
      </c>
      <c r="M37" s="68">
        <v>51.344280000000005</v>
      </c>
      <c r="N37" s="68">
        <v>269.10000000000002</v>
      </c>
      <c r="O37" s="68">
        <v>320.44428000000005</v>
      </c>
      <c r="P37" s="68"/>
      <c r="Q37" s="68"/>
      <c r="R37" s="68">
        <v>0</v>
      </c>
      <c r="S37" s="68">
        <v>113.5</v>
      </c>
      <c r="T37" s="68">
        <v>2046.424695652174</v>
      </c>
      <c r="U37" s="68">
        <v>2159.9246956521738</v>
      </c>
      <c r="V37" s="68">
        <v>0</v>
      </c>
      <c r="W37" s="68">
        <v>6.0305</v>
      </c>
      <c r="X37" s="68">
        <v>6.0305</v>
      </c>
      <c r="Y37" s="68">
        <v>110.08799999999999</v>
      </c>
      <c r="Z37" s="68">
        <v>224.66399999999999</v>
      </c>
      <c r="AA37" s="68">
        <v>334.75199999999995</v>
      </c>
      <c r="AB37" s="68">
        <v>0</v>
      </c>
      <c r="AC37" s="68">
        <v>107.5</v>
      </c>
      <c r="AD37" s="68">
        <f t="shared" si="1"/>
        <v>107.5</v>
      </c>
      <c r="AE37" s="68">
        <v>0</v>
      </c>
      <c r="AF37" s="68">
        <v>26.400000000000002</v>
      </c>
      <c r="AG37" s="68">
        <v>26.400000000000002</v>
      </c>
      <c r="AH37" s="14">
        <f t="shared" si="2"/>
        <v>274.93227999999999</v>
      </c>
      <c r="AI37" s="14">
        <f t="shared" si="3"/>
        <v>2900.1383956521736</v>
      </c>
      <c r="AJ37" s="94">
        <f t="shared" si="4"/>
        <v>3175.0706756521736</v>
      </c>
      <c r="AK37" s="126"/>
      <c r="AL37" s="104"/>
      <c r="AM37" s="104"/>
      <c r="AN37" s="74"/>
      <c r="AO37" s="74"/>
      <c r="AP37" s="74"/>
      <c r="AQ37" s="34"/>
    </row>
    <row r="38" spans="1:49" x14ac:dyDescent="0.2">
      <c r="A38" s="13">
        <v>30</v>
      </c>
      <c r="B38" s="81"/>
      <c r="C38" s="13">
        <v>34</v>
      </c>
      <c r="D38" s="68"/>
      <c r="E38" s="68"/>
      <c r="F38" s="68">
        <v>0</v>
      </c>
      <c r="G38" s="68"/>
      <c r="H38" s="68"/>
      <c r="I38" s="68">
        <v>0</v>
      </c>
      <c r="J38" s="68">
        <v>0</v>
      </c>
      <c r="K38" s="68">
        <v>298.22144999999983</v>
      </c>
      <c r="L38" s="68">
        <v>298.22144999999983</v>
      </c>
      <c r="M38" s="68">
        <v>50</v>
      </c>
      <c r="N38" s="68">
        <v>236.80799999999996</v>
      </c>
      <c r="O38" s="68">
        <v>286.80799999999999</v>
      </c>
      <c r="P38" s="68"/>
      <c r="Q38" s="68"/>
      <c r="R38" s="68">
        <v>0</v>
      </c>
      <c r="S38" s="68">
        <v>100.25</v>
      </c>
      <c r="T38" s="68">
        <v>1555.5568695652175</v>
      </c>
      <c r="U38" s="68">
        <v>1655.8068695652175</v>
      </c>
      <c r="V38" s="68">
        <v>0</v>
      </c>
      <c r="W38" s="68">
        <v>64.163250000000005</v>
      </c>
      <c r="X38" s="68">
        <v>64.163250000000005</v>
      </c>
      <c r="Y38" s="68">
        <v>161.83199999999999</v>
      </c>
      <c r="Z38" s="68">
        <v>326.04000000000002</v>
      </c>
      <c r="AA38" s="68">
        <v>487.87200000000001</v>
      </c>
      <c r="AB38" s="68">
        <v>0</v>
      </c>
      <c r="AC38" s="68">
        <v>76</v>
      </c>
      <c r="AD38" s="68">
        <f t="shared" si="1"/>
        <v>76</v>
      </c>
      <c r="AE38" s="68">
        <v>0</v>
      </c>
      <c r="AF38" s="68">
        <v>26.400000000000002</v>
      </c>
      <c r="AG38" s="68">
        <v>26.400000000000002</v>
      </c>
      <c r="AH38" s="14">
        <f t="shared" si="2"/>
        <v>312.08199999999999</v>
      </c>
      <c r="AI38" s="14">
        <f t="shared" si="3"/>
        <v>2583.1895695652174</v>
      </c>
      <c r="AJ38" s="94">
        <f t="shared" si="4"/>
        <v>2895.2715695652173</v>
      </c>
      <c r="AK38" s="126"/>
      <c r="AL38" s="104"/>
      <c r="AM38" s="104"/>
      <c r="AN38" s="74"/>
      <c r="AO38" s="74"/>
      <c r="AP38" s="74"/>
      <c r="AQ38" s="34"/>
    </row>
    <row r="39" spans="1:49" x14ac:dyDescent="0.2">
      <c r="A39" s="13">
        <v>31</v>
      </c>
      <c r="B39" s="81"/>
      <c r="C39" s="13">
        <v>35</v>
      </c>
      <c r="D39" s="68"/>
      <c r="E39" s="68"/>
      <c r="F39" s="68">
        <v>0</v>
      </c>
      <c r="G39" s="68"/>
      <c r="H39" s="68"/>
      <c r="I39" s="68">
        <v>0</v>
      </c>
      <c r="J39" s="68">
        <v>0</v>
      </c>
      <c r="K39" s="68">
        <v>357.46199999999982</v>
      </c>
      <c r="L39" s="68">
        <v>357.46199999999982</v>
      </c>
      <c r="M39" s="68">
        <v>50</v>
      </c>
      <c r="N39" s="68">
        <v>258.33600000000001</v>
      </c>
      <c r="O39" s="68">
        <v>308.33600000000001</v>
      </c>
      <c r="P39" s="68"/>
      <c r="Q39" s="68"/>
      <c r="R39" s="68">
        <v>0</v>
      </c>
      <c r="S39" s="68">
        <v>79.25</v>
      </c>
      <c r="T39" s="68">
        <v>1262.3561739130434</v>
      </c>
      <c r="U39" s="68">
        <v>1341.6061739130434</v>
      </c>
      <c r="V39" s="68">
        <v>0</v>
      </c>
      <c r="W39" s="68">
        <v>167.76574999999997</v>
      </c>
      <c r="X39" s="68">
        <v>167.76574999999997</v>
      </c>
      <c r="Y39" s="68">
        <v>152.85599999999999</v>
      </c>
      <c r="Z39" s="68">
        <v>342.14400000000001</v>
      </c>
      <c r="AA39" s="68">
        <v>495</v>
      </c>
      <c r="AB39" s="68">
        <v>0</v>
      </c>
      <c r="AC39" s="68">
        <v>184</v>
      </c>
      <c r="AD39" s="68">
        <f t="shared" si="1"/>
        <v>184</v>
      </c>
      <c r="AE39" s="68">
        <v>0</v>
      </c>
      <c r="AF39" s="68">
        <v>26.400000000000002</v>
      </c>
      <c r="AG39" s="68">
        <v>26.400000000000002</v>
      </c>
      <c r="AH39" s="14">
        <f t="shared" si="2"/>
        <v>282.10599999999999</v>
      </c>
      <c r="AI39" s="14">
        <f t="shared" si="3"/>
        <v>2598.4639239130433</v>
      </c>
      <c r="AJ39" s="94">
        <f t="shared" si="4"/>
        <v>2880.5699239130436</v>
      </c>
      <c r="AK39" s="126"/>
      <c r="AL39" s="104"/>
      <c r="AM39" s="104"/>
      <c r="AN39" s="74"/>
      <c r="AO39" s="74"/>
      <c r="AP39" s="74"/>
      <c r="AQ39" s="34"/>
    </row>
    <row r="40" spans="1:49" x14ac:dyDescent="0.2">
      <c r="A40" s="13">
        <v>32</v>
      </c>
      <c r="B40" s="81"/>
      <c r="C40" s="13">
        <v>36</v>
      </c>
      <c r="D40" s="68">
        <v>70</v>
      </c>
      <c r="E40" s="68">
        <v>0</v>
      </c>
      <c r="F40" s="68">
        <v>70</v>
      </c>
      <c r="G40" s="68"/>
      <c r="H40" s="68"/>
      <c r="I40" s="68">
        <v>0</v>
      </c>
      <c r="J40" s="68">
        <v>0</v>
      </c>
      <c r="K40" s="68">
        <v>502.44559999999979</v>
      </c>
      <c r="L40" s="68">
        <v>502.44559999999979</v>
      </c>
      <c r="M40" s="68">
        <v>25</v>
      </c>
      <c r="N40" s="68">
        <v>258.33600000000001</v>
      </c>
      <c r="O40" s="68">
        <v>283.33600000000001</v>
      </c>
      <c r="P40" s="68"/>
      <c r="Q40" s="68"/>
      <c r="R40" s="68">
        <v>0</v>
      </c>
      <c r="S40" s="68">
        <v>55.5</v>
      </c>
      <c r="T40" s="68">
        <v>1311.2994782608696</v>
      </c>
      <c r="U40" s="68">
        <v>1366.7994782608696</v>
      </c>
      <c r="V40" s="68">
        <v>0</v>
      </c>
      <c r="W40" s="68">
        <v>383.40824999999995</v>
      </c>
      <c r="X40" s="68">
        <v>383.40824999999995</v>
      </c>
      <c r="Y40" s="68">
        <v>131.73599999999999</v>
      </c>
      <c r="Z40" s="68">
        <v>279.31200000000001</v>
      </c>
      <c r="AA40" s="68">
        <v>411.048</v>
      </c>
      <c r="AB40" s="68">
        <v>0</v>
      </c>
      <c r="AC40" s="68">
        <v>133.25</v>
      </c>
      <c r="AD40" s="68">
        <f t="shared" si="1"/>
        <v>133.25</v>
      </c>
      <c r="AE40" s="68">
        <v>0</v>
      </c>
      <c r="AF40" s="68">
        <v>26.400000000000002</v>
      </c>
      <c r="AG40" s="68">
        <v>26.400000000000002</v>
      </c>
      <c r="AH40" s="14">
        <f t="shared" si="2"/>
        <v>282.23599999999999</v>
      </c>
      <c r="AI40" s="14">
        <f t="shared" si="3"/>
        <v>2894.4513282608696</v>
      </c>
      <c r="AJ40" s="94">
        <f t="shared" si="4"/>
        <v>3176.6873282608694</v>
      </c>
      <c r="AK40" s="126"/>
      <c r="AL40" s="104"/>
      <c r="AM40" s="104"/>
      <c r="AN40" s="74"/>
      <c r="AO40" s="74"/>
      <c r="AP40" s="74"/>
      <c r="AQ40" s="34"/>
      <c r="AR40" s="34"/>
    </row>
    <row r="41" spans="1:49" x14ac:dyDescent="0.2">
      <c r="A41" s="13">
        <v>33</v>
      </c>
      <c r="B41" s="81"/>
      <c r="C41" s="13">
        <v>37</v>
      </c>
      <c r="D41" s="68">
        <v>80</v>
      </c>
      <c r="E41" s="68">
        <v>0</v>
      </c>
      <c r="F41" s="68">
        <v>80</v>
      </c>
      <c r="G41" s="68"/>
      <c r="H41" s="68"/>
      <c r="I41" s="68">
        <v>0</v>
      </c>
      <c r="J41" s="68">
        <v>0</v>
      </c>
      <c r="K41" s="68">
        <v>445.49639999999988</v>
      </c>
      <c r="L41" s="68">
        <v>445.49639999999988</v>
      </c>
      <c r="M41" s="68">
        <v>25</v>
      </c>
      <c r="N41" s="68">
        <v>226.04399999999995</v>
      </c>
      <c r="O41" s="68">
        <v>251.04399999999995</v>
      </c>
      <c r="P41" s="68"/>
      <c r="Q41" s="68"/>
      <c r="R41" s="68">
        <v>0</v>
      </c>
      <c r="S41" s="68">
        <v>95</v>
      </c>
      <c r="T41" s="68">
        <v>1088.9655652173913</v>
      </c>
      <c r="U41" s="68">
        <v>1183.9655652173913</v>
      </c>
      <c r="V41" s="68">
        <v>0</v>
      </c>
      <c r="W41" s="68">
        <v>607.21375</v>
      </c>
      <c r="X41" s="68">
        <v>607.21375</v>
      </c>
      <c r="Y41" s="68">
        <v>78.671999999999997</v>
      </c>
      <c r="Z41" s="68">
        <v>256.08</v>
      </c>
      <c r="AA41" s="68">
        <v>334.75199999999995</v>
      </c>
      <c r="AB41" s="68">
        <v>0</v>
      </c>
      <c r="AC41" s="68">
        <v>271.25</v>
      </c>
      <c r="AD41" s="68">
        <f t="shared" si="1"/>
        <v>271.25</v>
      </c>
      <c r="AE41" s="68">
        <v>0</v>
      </c>
      <c r="AF41" s="68">
        <v>26.400000000000002</v>
      </c>
      <c r="AG41" s="68">
        <v>26.400000000000002</v>
      </c>
      <c r="AH41" s="14">
        <f t="shared" si="2"/>
        <v>278.67200000000003</v>
      </c>
      <c r="AI41" s="14">
        <f t="shared" si="3"/>
        <v>2921.4497152173913</v>
      </c>
      <c r="AJ41" s="94">
        <f t="shared" si="4"/>
        <v>3200.1217152173913</v>
      </c>
      <c r="AK41" s="126"/>
      <c r="AL41" s="104"/>
      <c r="AM41" s="104"/>
      <c r="AN41" s="74"/>
      <c r="AO41" s="74"/>
      <c r="AP41" s="74"/>
      <c r="AQ41" s="34"/>
      <c r="AR41" s="34"/>
    </row>
    <row r="42" spans="1:49" x14ac:dyDescent="0.2">
      <c r="A42" s="13">
        <v>34</v>
      </c>
      <c r="B42" s="81"/>
      <c r="C42" s="13">
        <v>38</v>
      </c>
      <c r="D42" s="68">
        <v>87.5</v>
      </c>
      <c r="E42" s="68">
        <v>0</v>
      </c>
      <c r="F42" s="68">
        <v>87.5</v>
      </c>
      <c r="G42" s="68"/>
      <c r="H42" s="68"/>
      <c r="I42" s="68">
        <v>0</v>
      </c>
      <c r="J42" s="68">
        <v>0</v>
      </c>
      <c r="K42" s="68">
        <v>509.04399999999976</v>
      </c>
      <c r="L42" s="68">
        <v>509.04399999999976</v>
      </c>
      <c r="M42" s="68">
        <v>25</v>
      </c>
      <c r="N42" s="68">
        <v>193.75200000000001</v>
      </c>
      <c r="O42" s="68">
        <v>218.75200000000001</v>
      </c>
      <c r="P42" s="68"/>
      <c r="Q42" s="68"/>
      <c r="R42" s="68">
        <v>0</v>
      </c>
      <c r="S42" s="68">
        <v>68.75</v>
      </c>
      <c r="T42" s="68">
        <v>859.29608695652178</v>
      </c>
      <c r="U42" s="68">
        <v>928.04608695652178</v>
      </c>
      <c r="V42" s="68">
        <v>0</v>
      </c>
      <c r="W42" s="68">
        <v>840.88599999999997</v>
      </c>
      <c r="X42" s="68">
        <v>840.88599999999997</v>
      </c>
      <c r="Y42" s="68">
        <v>40.128</v>
      </c>
      <c r="Z42" s="68">
        <v>185.328</v>
      </c>
      <c r="AA42" s="68">
        <v>225.45600000000002</v>
      </c>
      <c r="AB42" s="68">
        <v>0</v>
      </c>
      <c r="AC42" s="68">
        <v>145</v>
      </c>
      <c r="AD42" s="68">
        <f t="shared" si="1"/>
        <v>145</v>
      </c>
      <c r="AE42" s="68">
        <v>0</v>
      </c>
      <c r="AF42" s="68">
        <v>26.400000000000002</v>
      </c>
      <c r="AG42" s="68">
        <v>26.400000000000002</v>
      </c>
      <c r="AH42" s="14">
        <f t="shared" si="2"/>
        <v>221.37799999999999</v>
      </c>
      <c r="AI42" s="14">
        <f t="shared" si="3"/>
        <v>2759.7060869565216</v>
      </c>
      <c r="AJ42" s="94">
        <f t="shared" si="4"/>
        <v>2981.0840869565218</v>
      </c>
      <c r="AK42" s="126"/>
      <c r="AL42" s="104"/>
      <c r="AM42" s="104"/>
      <c r="AN42" s="74"/>
      <c r="AO42" s="74"/>
      <c r="AP42" s="74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1"/>
      <c r="C43" s="13">
        <v>39</v>
      </c>
      <c r="D43" s="68">
        <v>192.5</v>
      </c>
      <c r="E43" s="68">
        <v>0</v>
      </c>
      <c r="F43" s="68">
        <v>192.5</v>
      </c>
      <c r="G43" s="68"/>
      <c r="H43" s="68"/>
      <c r="I43" s="68">
        <v>0</v>
      </c>
      <c r="J43" s="68">
        <v>0</v>
      </c>
      <c r="K43" s="77">
        <v>453.61639999999977</v>
      </c>
      <c r="L43" s="68">
        <v>453.61639999999977</v>
      </c>
      <c r="M43" s="68">
        <v>25</v>
      </c>
      <c r="N43" s="68">
        <v>139.93199999999999</v>
      </c>
      <c r="O43" s="68">
        <v>164.93199999999999</v>
      </c>
      <c r="P43" s="68"/>
      <c r="Q43" s="68"/>
      <c r="R43" s="68">
        <v>0</v>
      </c>
      <c r="S43" s="68">
        <v>31.75</v>
      </c>
      <c r="T43" s="68">
        <v>464.64000000000004</v>
      </c>
      <c r="U43" s="68">
        <v>496.39000000000004</v>
      </c>
      <c r="V43" s="68">
        <v>0</v>
      </c>
      <c r="W43" s="68">
        <v>1137.6785</v>
      </c>
      <c r="X43" s="68">
        <v>1137.6785</v>
      </c>
      <c r="Y43" s="68">
        <v>31.943999999999999</v>
      </c>
      <c r="Z43" s="68">
        <v>143.08799999999999</v>
      </c>
      <c r="AA43" s="68">
        <v>175.03199999999998</v>
      </c>
      <c r="AB43" s="68">
        <v>0</v>
      </c>
      <c r="AC43" s="68">
        <v>177.5</v>
      </c>
      <c r="AD43" s="68">
        <f t="shared" si="1"/>
        <v>177.5</v>
      </c>
      <c r="AE43" s="68"/>
      <c r="AF43" s="68"/>
      <c r="AG43" s="68">
        <v>0</v>
      </c>
      <c r="AH43" s="14">
        <f t="shared" si="2"/>
        <v>281.19400000000002</v>
      </c>
      <c r="AI43" s="14">
        <f t="shared" si="3"/>
        <v>2516.4549000000002</v>
      </c>
      <c r="AJ43" s="94">
        <f t="shared" si="4"/>
        <v>2797.6489000000001</v>
      </c>
      <c r="AK43" s="126"/>
      <c r="AL43" s="104"/>
      <c r="AM43" s="104"/>
      <c r="AN43" s="74"/>
      <c r="AO43" s="74"/>
      <c r="AP43" s="74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1"/>
      <c r="C44" s="13">
        <v>40</v>
      </c>
      <c r="D44" s="68">
        <v>287.5</v>
      </c>
      <c r="E44" s="68">
        <v>0</v>
      </c>
      <c r="F44" s="68">
        <v>287.5</v>
      </c>
      <c r="G44" s="68"/>
      <c r="H44" s="68"/>
      <c r="I44" s="68">
        <v>0</v>
      </c>
      <c r="J44" s="68">
        <v>0</v>
      </c>
      <c r="K44" s="68">
        <v>669.80694999999992</v>
      </c>
      <c r="L44" s="68">
        <v>669.80694999999992</v>
      </c>
      <c r="M44" s="68">
        <v>26.5</v>
      </c>
      <c r="N44" s="68">
        <v>50</v>
      </c>
      <c r="O44" s="68">
        <v>76.5</v>
      </c>
      <c r="P44" s="68"/>
      <c r="Q44" s="68"/>
      <c r="R44" s="68">
        <v>0</v>
      </c>
      <c r="S44" s="68">
        <v>42.25</v>
      </c>
      <c r="T44" s="68">
        <v>364.25</v>
      </c>
      <c r="U44" s="68">
        <v>406.5</v>
      </c>
      <c r="V44" s="68">
        <v>0</v>
      </c>
      <c r="W44" s="68">
        <v>1286.3862499999998</v>
      </c>
      <c r="X44" s="68">
        <v>1286.3862499999998</v>
      </c>
      <c r="Y44" s="68">
        <v>43.823999999999998</v>
      </c>
      <c r="Z44" s="68">
        <v>91.608000000000004</v>
      </c>
      <c r="AA44" s="68">
        <v>135.43200000000002</v>
      </c>
      <c r="AB44" s="68">
        <v>0</v>
      </c>
      <c r="AC44" s="68">
        <v>81</v>
      </c>
      <c r="AD44" s="68">
        <f t="shared" si="1"/>
        <v>81</v>
      </c>
      <c r="AE44" s="68"/>
      <c r="AF44" s="68"/>
      <c r="AG44" s="68">
        <v>0</v>
      </c>
      <c r="AH44" s="14">
        <f t="shared" si="2"/>
        <v>400.07400000000001</v>
      </c>
      <c r="AI44" s="14">
        <f t="shared" si="3"/>
        <v>2543.0511999999999</v>
      </c>
      <c r="AJ44" s="94">
        <f t="shared" si="4"/>
        <v>2943.1251999999999</v>
      </c>
      <c r="AK44" s="126"/>
      <c r="AL44" s="104"/>
      <c r="AM44" s="104"/>
      <c r="AN44" s="74"/>
      <c r="AO44" s="74"/>
      <c r="AP44" s="74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1"/>
      <c r="C45" s="13">
        <v>41</v>
      </c>
      <c r="D45" s="68">
        <v>181.25</v>
      </c>
      <c r="E45" s="68">
        <v>0</v>
      </c>
      <c r="F45" s="68">
        <v>181.25</v>
      </c>
      <c r="G45" s="68"/>
      <c r="H45" s="68"/>
      <c r="I45" s="68">
        <v>0</v>
      </c>
      <c r="J45" s="68">
        <v>0</v>
      </c>
      <c r="K45" s="68">
        <v>414.30425000000002</v>
      </c>
      <c r="L45" s="68">
        <v>414.30425000000002</v>
      </c>
      <c r="M45" s="68">
        <v>0</v>
      </c>
      <c r="N45" s="68">
        <v>0</v>
      </c>
      <c r="O45" s="68">
        <v>0</v>
      </c>
      <c r="P45" s="68">
        <v>5</v>
      </c>
      <c r="Q45" s="68">
        <v>0</v>
      </c>
      <c r="R45" s="68">
        <v>5</v>
      </c>
      <c r="S45" s="68">
        <v>0</v>
      </c>
      <c r="T45" s="68">
        <v>311.5</v>
      </c>
      <c r="U45" s="68">
        <v>311.5</v>
      </c>
      <c r="V45" s="68">
        <v>0</v>
      </c>
      <c r="W45" s="68">
        <v>1490.4585</v>
      </c>
      <c r="X45" s="68">
        <v>1490.4585</v>
      </c>
      <c r="Y45" s="68">
        <v>19.007999999999999</v>
      </c>
      <c r="Z45" s="68">
        <v>118.27200000000001</v>
      </c>
      <c r="AA45" s="68">
        <v>137.28</v>
      </c>
      <c r="AB45" s="68">
        <v>0</v>
      </c>
      <c r="AC45" s="68">
        <v>149.25</v>
      </c>
      <c r="AD45" s="68">
        <f t="shared" si="1"/>
        <v>149.25</v>
      </c>
      <c r="AE45" s="68"/>
      <c r="AF45" s="68"/>
      <c r="AG45" s="68">
        <v>0</v>
      </c>
      <c r="AH45" s="14">
        <f t="shared" si="2"/>
        <v>205.25800000000001</v>
      </c>
      <c r="AI45" s="14">
        <f t="shared" si="3"/>
        <v>2483.7847499999998</v>
      </c>
      <c r="AJ45" s="94">
        <f t="shared" si="4"/>
        <v>2689.0427499999996</v>
      </c>
      <c r="AK45" s="126"/>
      <c r="AL45" s="104"/>
      <c r="AM45" s="104"/>
      <c r="AN45" s="74"/>
      <c r="AO45" s="74"/>
      <c r="AP45" s="74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1"/>
      <c r="C46" s="13">
        <v>42</v>
      </c>
      <c r="D46" s="68">
        <v>272.5</v>
      </c>
      <c r="E46" s="68">
        <v>0</v>
      </c>
      <c r="F46" s="68">
        <v>272.5</v>
      </c>
      <c r="G46" s="68"/>
      <c r="H46" s="68"/>
      <c r="I46" s="68">
        <v>0</v>
      </c>
      <c r="J46" s="68">
        <v>0</v>
      </c>
      <c r="K46" s="68">
        <v>780.44414999999992</v>
      </c>
      <c r="L46" s="68">
        <v>780.44414999999992</v>
      </c>
      <c r="M46" s="68">
        <v>0</v>
      </c>
      <c r="N46" s="68">
        <v>0</v>
      </c>
      <c r="O46" s="68">
        <v>0</v>
      </c>
      <c r="P46" s="68">
        <v>5</v>
      </c>
      <c r="Q46" s="68">
        <v>0</v>
      </c>
      <c r="R46" s="68">
        <v>5</v>
      </c>
      <c r="S46" s="68">
        <v>0</v>
      </c>
      <c r="T46" s="68">
        <v>232.25</v>
      </c>
      <c r="U46" s="68">
        <v>232.25</v>
      </c>
      <c r="V46" s="68">
        <v>0</v>
      </c>
      <c r="W46" s="68">
        <v>1086.885</v>
      </c>
      <c r="X46" s="68">
        <v>1086.885</v>
      </c>
      <c r="Y46" s="68">
        <v>10.56</v>
      </c>
      <c r="Z46" s="68">
        <v>6.3360000000000003</v>
      </c>
      <c r="AA46" s="68">
        <v>16.896000000000001</v>
      </c>
      <c r="AB46" s="68">
        <v>0</v>
      </c>
      <c r="AC46" s="68">
        <v>117.75</v>
      </c>
      <c r="AD46" s="68">
        <f t="shared" si="1"/>
        <v>117.75</v>
      </c>
      <c r="AE46" s="68"/>
      <c r="AF46" s="68"/>
      <c r="AG46" s="68">
        <v>0</v>
      </c>
      <c r="AH46" s="14">
        <f t="shared" si="2"/>
        <v>288.06</v>
      </c>
      <c r="AI46" s="14">
        <f t="shared" si="3"/>
        <v>2223.6651499999998</v>
      </c>
      <c r="AJ46" s="94">
        <f t="shared" si="4"/>
        <v>2511.7251499999998</v>
      </c>
      <c r="AK46" s="126"/>
      <c r="AL46" s="104"/>
      <c r="AM46" s="104"/>
      <c r="AN46" s="74"/>
      <c r="AO46" s="74"/>
      <c r="AP46" s="74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1"/>
      <c r="C47" s="13">
        <v>43</v>
      </c>
      <c r="D47" s="68">
        <v>222.5</v>
      </c>
      <c r="E47" s="68">
        <v>0</v>
      </c>
      <c r="F47" s="68">
        <v>222.5</v>
      </c>
      <c r="G47" s="68">
        <v>0</v>
      </c>
      <c r="H47" s="68">
        <v>0.31875000000000003</v>
      </c>
      <c r="I47" s="68">
        <v>86.062499999999986</v>
      </c>
      <c r="J47" s="68">
        <v>0</v>
      </c>
      <c r="K47" s="68">
        <v>304.19259999999991</v>
      </c>
      <c r="L47" s="68">
        <v>304.19259999999991</v>
      </c>
      <c r="M47" s="68"/>
      <c r="N47" s="68"/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52.75</v>
      </c>
      <c r="U47" s="68">
        <v>52.75</v>
      </c>
      <c r="V47" s="68">
        <v>0</v>
      </c>
      <c r="W47" s="68">
        <v>604.43849999999998</v>
      </c>
      <c r="X47" s="68">
        <v>604.43849999999998</v>
      </c>
      <c r="Y47" s="68">
        <v>15.84</v>
      </c>
      <c r="Z47" s="68">
        <v>124.08</v>
      </c>
      <c r="AA47" s="68">
        <v>139.91999999999999</v>
      </c>
      <c r="AB47" s="68">
        <v>0</v>
      </c>
      <c r="AC47" s="68">
        <v>171.75</v>
      </c>
      <c r="AD47" s="68">
        <f t="shared" si="1"/>
        <v>171.75</v>
      </c>
      <c r="AE47" s="68"/>
      <c r="AF47" s="68"/>
      <c r="AG47" s="68">
        <v>0</v>
      </c>
      <c r="AH47" s="14">
        <f t="shared" si="2"/>
        <v>238.34</v>
      </c>
      <c r="AI47" s="14">
        <f t="shared" si="3"/>
        <v>1257.5298499999999</v>
      </c>
      <c r="AJ47" s="94">
        <f t="shared" si="4"/>
        <v>1495.8698499999998</v>
      </c>
      <c r="AK47" s="126"/>
      <c r="AL47" s="104"/>
      <c r="AM47" s="104"/>
      <c r="AN47" s="74"/>
      <c r="AO47" s="74"/>
      <c r="AP47" s="74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1"/>
      <c r="C48" s="13">
        <v>44</v>
      </c>
      <c r="D48" s="68">
        <v>207.5</v>
      </c>
      <c r="E48" s="68">
        <v>17.5</v>
      </c>
      <c r="F48" s="68">
        <v>225</v>
      </c>
      <c r="G48" s="68">
        <v>151.5</v>
      </c>
      <c r="H48" s="68">
        <v>0</v>
      </c>
      <c r="I48" s="68">
        <v>114.74999999999999</v>
      </c>
      <c r="J48" s="68">
        <v>0</v>
      </c>
      <c r="K48" s="68">
        <v>202.09</v>
      </c>
      <c r="L48" s="68">
        <v>202.09</v>
      </c>
      <c r="M48" s="68"/>
      <c r="N48" s="68"/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15.75</v>
      </c>
      <c r="U48" s="68">
        <v>15.75</v>
      </c>
      <c r="V48" s="68">
        <v>0</v>
      </c>
      <c r="W48" s="68">
        <v>1285.2417499999997</v>
      </c>
      <c r="X48" s="68">
        <v>1285.2417499999997</v>
      </c>
      <c r="Y48" s="68">
        <v>0</v>
      </c>
      <c r="Z48" s="68">
        <v>10.56</v>
      </c>
      <c r="AA48" s="68">
        <v>10.56</v>
      </c>
      <c r="AB48" s="68">
        <v>0</v>
      </c>
      <c r="AC48" s="68">
        <v>106.5</v>
      </c>
      <c r="AD48" s="68">
        <f t="shared" si="1"/>
        <v>106.5</v>
      </c>
      <c r="AE48" s="68"/>
      <c r="AF48" s="68"/>
      <c r="AG48" s="68">
        <v>0</v>
      </c>
      <c r="AH48" s="14">
        <f t="shared" si="2"/>
        <v>359</v>
      </c>
      <c r="AI48" s="14">
        <f t="shared" si="3"/>
        <v>1637.6417499999995</v>
      </c>
      <c r="AJ48" s="94">
        <f t="shared" si="4"/>
        <v>1996.6417499999995</v>
      </c>
      <c r="AK48" s="126"/>
      <c r="AL48" s="104"/>
      <c r="AM48" s="104"/>
      <c r="AN48" s="74"/>
      <c r="AO48" s="74"/>
      <c r="AP48" s="74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8">
        <v>260</v>
      </c>
      <c r="E49" s="68">
        <v>120</v>
      </c>
      <c r="F49" s="68">
        <v>380</v>
      </c>
      <c r="G49" s="68">
        <v>181.5</v>
      </c>
      <c r="H49" s="68">
        <v>0</v>
      </c>
      <c r="I49" s="68">
        <v>216.11249999999998</v>
      </c>
      <c r="J49" s="68">
        <v>0</v>
      </c>
      <c r="K49" s="68">
        <v>472.87</v>
      </c>
      <c r="L49" s="68">
        <v>472.87</v>
      </c>
      <c r="M49" s="68"/>
      <c r="N49" s="68"/>
      <c r="O49" s="68">
        <v>0</v>
      </c>
      <c r="P49" s="68">
        <v>5</v>
      </c>
      <c r="Q49" s="68">
        <v>0</v>
      </c>
      <c r="R49" s="68">
        <v>5</v>
      </c>
      <c r="S49" s="68">
        <v>0</v>
      </c>
      <c r="T49" s="68">
        <v>26.5</v>
      </c>
      <c r="U49" s="68">
        <v>26.5</v>
      </c>
      <c r="V49" s="68">
        <v>0</v>
      </c>
      <c r="W49" s="68">
        <v>1509</v>
      </c>
      <c r="X49" s="68">
        <v>1509</v>
      </c>
      <c r="Y49" s="68">
        <v>0</v>
      </c>
      <c r="Z49" s="68">
        <v>15.84</v>
      </c>
      <c r="AA49" s="68">
        <v>15.84</v>
      </c>
      <c r="AB49" s="68">
        <v>0</v>
      </c>
      <c r="AC49" s="68">
        <v>240.25</v>
      </c>
      <c r="AD49" s="68">
        <f t="shared" si="1"/>
        <v>240.25</v>
      </c>
      <c r="AE49" s="68"/>
      <c r="AF49" s="68"/>
      <c r="AG49" s="68">
        <v>0</v>
      </c>
      <c r="AH49" s="14">
        <f t="shared" si="2"/>
        <v>446.5</v>
      </c>
      <c r="AI49" s="14">
        <f t="shared" si="3"/>
        <v>2384.46</v>
      </c>
      <c r="AJ49" s="94">
        <f t="shared" si="4"/>
        <v>2830.96</v>
      </c>
      <c r="AK49" s="126"/>
      <c r="AL49" s="104"/>
      <c r="AM49" s="104"/>
      <c r="AN49" s="130"/>
      <c r="AO49" s="74"/>
      <c r="AP49" s="74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8">
        <v>240</v>
      </c>
      <c r="E50" s="68">
        <v>131.25</v>
      </c>
      <c r="F50" s="68">
        <v>371.25</v>
      </c>
      <c r="G50" s="68">
        <v>213.75</v>
      </c>
      <c r="H50" s="68">
        <v>25.5</v>
      </c>
      <c r="I50" s="68">
        <v>255.63750000000002</v>
      </c>
      <c r="J50" s="68">
        <v>0</v>
      </c>
      <c r="K50" s="68">
        <v>328.96</v>
      </c>
      <c r="L50" s="68">
        <v>328.96</v>
      </c>
      <c r="M50" s="68"/>
      <c r="N50" s="68"/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1523.75</v>
      </c>
      <c r="X50" s="68">
        <v>1523.75</v>
      </c>
      <c r="Y50" s="68">
        <v>0</v>
      </c>
      <c r="Z50" s="68">
        <v>15.84</v>
      </c>
      <c r="AA50" s="68">
        <v>15.84</v>
      </c>
      <c r="AB50" s="68">
        <v>0</v>
      </c>
      <c r="AC50" s="68">
        <v>96</v>
      </c>
      <c r="AD50" s="68">
        <f t="shared" si="1"/>
        <v>96</v>
      </c>
      <c r="AE50" s="68"/>
      <c r="AF50" s="68"/>
      <c r="AG50" s="68">
        <v>0</v>
      </c>
      <c r="AH50" s="14">
        <f t="shared" si="2"/>
        <v>453.75</v>
      </c>
      <c r="AI50" s="14">
        <f t="shared" si="3"/>
        <v>2121.3000000000002</v>
      </c>
      <c r="AJ50" s="94">
        <f t="shared" si="4"/>
        <v>2575.0500000000002</v>
      </c>
      <c r="AK50" s="126"/>
      <c r="AL50" s="104"/>
      <c r="AM50" s="104"/>
      <c r="AN50" s="130"/>
      <c r="AO50" s="74"/>
      <c r="AP50" s="74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8">
        <v>235</v>
      </c>
      <c r="E51" s="68">
        <v>117.5</v>
      </c>
      <c r="F51" s="68">
        <v>352.5</v>
      </c>
      <c r="G51" s="68">
        <v>290.25</v>
      </c>
      <c r="H51" s="68">
        <v>102.75</v>
      </c>
      <c r="I51" s="68">
        <v>310.14375000000001</v>
      </c>
      <c r="J51" s="68">
        <v>0</v>
      </c>
      <c r="K51" s="68">
        <v>353.01299999999998</v>
      </c>
      <c r="L51" s="68">
        <v>353.01299999999998</v>
      </c>
      <c r="M51" s="68"/>
      <c r="N51" s="68"/>
      <c r="O51" s="68">
        <v>0</v>
      </c>
      <c r="P51" s="68">
        <v>0</v>
      </c>
      <c r="Q51" s="68">
        <v>0</v>
      </c>
      <c r="R51" s="68">
        <v>0</v>
      </c>
      <c r="S51" s="68"/>
      <c r="T51" s="68">
        <v>0</v>
      </c>
      <c r="U51" s="68">
        <v>0</v>
      </c>
      <c r="V51" s="68">
        <v>0</v>
      </c>
      <c r="W51" s="68">
        <v>444.75</v>
      </c>
      <c r="X51" s="68">
        <v>444.75</v>
      </c>
      <c r="Y51" s="68">
        <v>0</v>
      </c>
      <c r="Z51" s="68">
        <v>15.84</v>
      </c>
      <c r="AA51" s="68">
        <v>15.84</v>
      </c>
      <c r="AB51" s="68">
        <v>0</v>
      </c>
      <c r="AC51" s="68">
        <v>168</v>
      </c>
      <c r="AD51" s="68">
        <f t="shared" si="1"/>
        <v>168</v>
      </c>
      <c r="AE51" s="68"/>
      <c r="AF51" s="68"/>
      <c r="AG51" s="68">
        <v>0</v>
      </c>
      <c r="AH51" s="14">
        <f t="shared" si="2"/>
        <v>525.25</v>
      </c>
      <c r="AI51" s="14">
        <f t="shared" si="3"/>
        <v>1201.8529999999998</v>
      </c>
      <c r="AJ51" s="94">
        <f t="shared" si="4"/>
        <v>1727.1029999999998</v>
      </c>
      <c r="AK51" s="126"/>
      <c r="AL51" s="104"/>
      <c r="AM51" s="104"/>
      <c r="AN51" s="130"/>
      <c r="AO51" s="130"/>
      <c r="AP51" s="74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8">
        <v>290</v>
      </c>
      <c r="E52" s="68">
        <v>130</v>
      </c>
      <c r="F52" s="68">
        <v>420</v>
      </c>
      <c r="G52" s="68">
        <v>159</v>
      </c>
      <c r="H52" s="68">
        <v>236.25</v>
      </c>
      <c r="I52" s="68">
        <v>272.84999999999997</v>
      </c>
      <c r="J52" s="68">
        <v>0</v>
      </c>
      <c r="K52" s="68">
        <v>444.35500000000002</v>
      </c>
      <c r="L52" s="68">
        <v>444.35500000000002</v>
      </c>
      <c r="M52" s="68"/>
      <c r="N52" s="68"/>
      <c r="O52" s="68">
        <v>0</v>
      </c>
      <c r="P52" s="68">
        <v>0</v>
      </c>
      <c r="Q52" s="68">
        <v>0</v>
      </c>
      <c r="R52" s="68">
        <v>0</v>
      </c>
      <c r="S52" s="68"/>
      <c r="T52" s="68">
        <v>0</v>
      </c>
      <c r="U52" s="68">
        <v>0</v>
      </c>
      <c r="V52" s="68">
        <v>0</v>
      </c>
      <c r="W52" s="68">
        <v>279</v>
      </c>
      <c r="X52" s="68">
        <v>279</v>
      </c>
      <c r="Y52" s="68">
        <v>0</v>
      </c>
      <c r="Z52" s="68">
        <v>5.28</v>
      </c>
      <c r="AA52" s="68">
        <v>5.28</v>
      </c>
      <c r="AB52" s="68">
        <v>0</v>
      </c>
      <c r="AC52" s="68">
        <v>221.5</v>
      </c>
      <c r="AD52" s="68">
        <f t="shared" si="1"/>
        <v>221.5</v>
      </c>
      <c r="AE52" s="68"/>
      <c r="AF52" s="68"/>
      <c r="AG52" s="68">
        <v>0</v>
      </c>
      <c r="AH52" s="14">
        <f t="shared" si="2"/>
        <v>449</v>
      </c>
      <c r="AI52" s="14">
        <f t="shared" si="3"/>
        <v>1316.385</v>
      </c>
      <c r="AJ52" s="94">
        <f t="shared" si="4"/>
        <v>1765.385</v>
      </c>
      <c r="AK52" s="126"/>
      <c r="AL52" s="104"/>
      <c r="AM52" s="104"/>
      <c r="AN52" s="130"/>
      <c r="AO52" s="130"/>
      <c r="AP52" s="74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8">
        <v>315</v>
      </c>
      <c r="E53" s="68">
        <v>173.75</v>
      </c>
      <c r="F53" s="68">
        <v>488.75</v>
      </c>
      <c r="G53" s="68">
        <v>152.25</v>
      </c>
      <c r="H53" s="68">
        <v>284.25</v>
      </c>
      <c r="I53" s="68">
        <v>375.80624999999998</v>
      </c>
      <c r="J53" s="68">
        <v>0</v>
      </c>
      <c r="K53" s="68">
        <v>309.673</v>
      </c>
      <c r="L53" s="68">
        <v>309.673</v>
      </c>
      <c r="M53" s="68"/>
      <c r="N53" s="68"/>
      <c r="O53" s="68">
        <v>0</v>
      </c>
      <c r="P53" s="68"/>
      <c r="Q53" s="68"/>
      <c r="R53" s="68">
        <v>0</v>
      </c>
      <c r="S53" s="68"/>
      <c r="T53" s="68"/>
      <c r="U53" s="68">
        <v>0</v>
      </c>
      <c r="V53" s="68">
        <v>0</v>
      </c>
      <c r="W53" s="68">
        <v>799</v>
      </c>
      <c r="X53" s="68">
        <v>799</v>
      </c>
      <c r="Y53" s="68">
        <v>0</v>
      </c>
      <c r="Z53" s="68">
        <v>0</v>
      </c>
      <c r="AA53" s="68">
        <v>0</v>
      </c>
      <c r="AB53" s="68">
        <v>0</v>
      </c>
      <c r="AC53" s="68">
        <v>139.5</v>
      </c>
      <c r="AD53" s="68">
        <f t="shared" si="1"/>
        <v>139.5</v>
      </c>
      <c r="AE53" s="68"/>
      <c r="AF53" s="68"/>
      <c r="AG53" s="68">
        <v>0</v>
      </c>
      <c r="AH53" s="14">
        <f t="shared" si="2"/>
        <v>467.25</v>
      </c>
      <c r="AI53" s="14">
        <f t="shared" si="3"/>
        <v>1706.173</v>
      </c>
      <c r="AJ53" s="94">
        <f t="shared" si="4"/>
        <v>2173.4229999999998</v>
      </c>
      <c r="AK53" s="126"/>
      <c r="AL53" s="104"/>
      <c r="AM53" s="104"/>
      <c r="AN53" s="130"/>
      <c r="AO53" s="130"/>
      <c r="AP53" s="74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8">
        <v>246.25</v>
      </c>
      <c r="E54" s="68">
        <v>222.5</v>
      </c>
      <c r="F54" s="68">
        <v>468.75</v>
      </c>
      <c r="G54" s="68">
        <v>126</v>
      </c>
      <c r="H54" s="68">
        <v>269.25</v>
      </c>
      <c r="I54" s="68">
        <v>408.95624999999995</v>
      </c>
      <c r="J54" s="68">
        <v>0</v>
      </c>
      <c r="K54" s="68">
        <v>241.66</v>
      </c>
      <c r="L54" s="68">
        <v>241.66</v>
      </c>
      <c r="M54" s="68"/>
      <c r="N54" s="68"/>
      <c r="O54" s="68">
        <v>0</v>
      </c>
      <c r="P54" s="68"/>
      <c r="Q54" s="68"/>
      <c r="R54" s="68">
        <v>0</v>
      </c>
      <c r="S54" s="68"/>
      <c r="T54" s="68"/>
      <c r="U54" s="68">
        <v>0</v>
      </c>
      <c r="V54" s="68">
        <v>0</v>
      </c>
      <c r="W54" s="68">
        <v>1338</v>
      </c>
      <c r="X54" s="68">
        <v>1338</v>
      </c>
      <c r="Y54" s="68">
        <v>0</v>
      </c>
      <c r="Z54" s="68">
        <v>0</v>
      </c>
      <c r="AA54" s="68">
        <v>0</v>
      </c>
      <c r="AB54" s="68">
        <v>0</v>
      </c>
      <c r="AC54" s="68">
        <v>73.5</v>
      </c>
      <c r="AD54" s="68">
        <f t="shared" si="1"/>
        <v>73.5</v>
      </c>
      <c r="AE54" s="68"/>
      <c r="AF54" s="68"/>
      <c r="AG54" s="68">
        <v>0</v>
      </c>
      <c r="AH54" s="14">
        <f t="shared" si="2"/>
        <v>372.25</v>
      </c>
      <c r="AI54" s="14">
        <f t="shared" si="3"/>
        <v>2144.91</v>
      </c>
      <c r="AJ54" s="94">
        <f t="shared" si="4"/>
        <v>2517.16</v>
      </c>
      <c r="AK54" s="126"/>
      <c r="AL54" s="104"/>
      <c r="AM54" s="104"/>
      <c r="AN54" s="130"/>
      <c r="AO54" s="130"/>
      <c r="AP54" s="74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8">
        <v>270</v>
      </c>
      <c r="E55" s="68">
        <v>112.5</v>
      </c>
      <c r="F55" s="68">
        <v>483.75</v>
      </c>
      <c r="G55" s="68">
        <v>165</v>
      </c>
      <c r="H55" s="68">
        <v>351.75</v>
      </c>
      <c r="I55" s="68">
        <v>676.06874999999991</v>
      </c>
      <c r="J55" s="68">
        <v>0</v>
      </c>
      <c r="K55" s="68">
        <v>200.31800000000001</v>
      </c>
      <c r="L55" s="68">
        <v>200.31800000000001</v>
      </c>
      <c r="M55" s="68"/>
      <c r="N55" s="68"/>
      <c r="O55" s="68">
        <v>0</v>
      </c>
      <c r="P55" s="68"/>
      <c r="Q55" s="68"/>
      <c r="R55" s="68">
        <v>0</v>
      </c>
      <c r="S55" s="68"/>
      <c r="T55" s="68"/>
      <c r="U55" s="68">
        <v>0</v>
      </c>
      <c r="V55" s="68">
        <v>0</v>
      </c>
      <c r="W55" s="68">
        <v>1205.25</v>
      </c>
      <c r="X55" s="68">
        <v>1205.25</v>
      </c>
      <c r="Y55" s="68">
        <v>0</v>
      </c>
      <c r="Z55" s="68">
        <v>0</v>
      </c>
      <c r="AA55" s="68">
        <v>0</v>
      </c>
      <c r="AB55" s="68">
        <v>0</v>
      </c>
      <c r="AC55" s="68">
        <v>300</v>
      </c>
      <c r="AD55" s="68">
        <f t="shared" si="1"/>
        <v>300</v>
      </c>
      <c r="AE55" s="68"/>
      <c r="AF55" s="68"/>
      <c r="AG55" s="68">
        <v>0</v>
      </c>
      <c r="AH55" s="14">
        <f t="shared" si="2"/>
        <v>435</v>
      </c>
      <c r="AI55" s="14">
        <f t="shared" si="3"/>
        <v>2169.8180000000002</v>
      </c>
      <c r="AJ55" s="94">
        <f t="shared" si="4"/>
        <v>2604.8180000000002</v>
      </c>
      <c r="AK55" s="126"/>
      <c r="AL55" s="104"/>
      <c r="AM55" s="104"/>
      <c r="AN55" s="130"/>
      <c r="AO55" s="130"/>
      <c r="AP55" s="74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8">
        <v>295</v>
      </c>
      <c r="E56" s="68">
        <v>172.5</v>
      </c>
      <c r="F56" s="68">
        <v>531.25</v>
      </c>
      <c r="G56" s="68">
        <v>95.25</v>
      </c>
      <c r="H56" s="68">
        <v>461.25</v>
      </c>
      <c r="I56" s="68">
        <v>789.90234374999989</v>
      </c>
      <c r="J56" s="68">
        <v>0</v>
      </c>
      <c r="K56" s="68">
        <v>71.503</v>
      </c>
      <c r="L56" s="68">
        <v>71.503</v>
      </c>
      <c r="M56" s="68"/>
      <c r="N56" s="68"/>
      <c r="O56" s="68">
        <v>0</v>
      </c>
      <c r="P56" s="68"/>
      <c r="Q56" s="68"/>
      <c r="R56" s="68">
        <v>0</v>
      </c>
      <c r="S56" s="68"/>
      <c r="T56" s="68"/>
      <c r="U56" s="68">
        <v>0</v>
      </c>
      <c r="V56" s="68">
        <v>0</v>
      </c>
      <c r="W56" s="68">
        <v>630.5</v>
      </c>
      <c r="X56" s="68">
        <v>630.5</v>
      </c>
      <c r="Y56" s="68"/>
      <c r="Z56" s="68"/>
      <c r="AA56" s="68">
        <v>0</v>
      </c>
      <c r="AB56" s="68">
        <v>0</v>
      </c>
      <c r="AC56" s="68">
        <v>284.75</v>
      </c>
      <c r="AD56" s="68">
        <f t="shared" si="1"/>
        <v>284.75</v>
      </c>
      <c r="AE56" s="68"/>
      <c r="AF56" s="68"/>
      <c r="AG56" s="68">
        <v>0</v>
      </c>
      <c r="AH56" s="14">
        <f t="shared" si="2"/>
        <v>390.25</v>
      </c>
      <c r="AI56" s="14">
        <f t="shared" si="3"/>
        <v>1620.5030000000002</v>
      </c>
      <c r="AJ56" s="94">
        <f t="shared" si="4"/>
        <v>2010.7530000000002</v>
      </c>
      <c r="AK56" s="126"/>
      <c r="AL56" s="104"/>
      <c r="AM56" s="104"/>
      <c r="AN56" s="130"/>
      <c r="AO56" s="130"/>
      <c r="AP56" s="74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5">SUM(D5:D56)</f>
        <v>7823.75</v>
      </c>
      <c r="E57" s="14">
        <f t="shared" si="5"/>
        <v>8041.25</v>
      </c>
      <c r="F57" s="14">
        <f t="shared" si="5"/>
        <v>16030</v>
      </c>
      <c r="G57" s="14">
        <f t="shared" si="5"/>
        <v>2501.13</v>
      </c>
      <c r="H57" s="14">
        <f t="shared" si="5"/>
        <v>11481.373750000001</v>
      </c>
      <c r="I57" s="14">
        <f t="shared" si="5"/>
        <v>14222.974843749998</v>
      </c>
      <c r="J57" s="14">
        <f t="shared" si="5"/>
        <v>0</v>
      </c>
      <c r="K57" s="14">
        <f t="shared" si="5"/>
        <v>13478.237799999995</v>
      </c>
      <c r="L57" s="14">
        <f t="shared" si="5"/>
        <v>13478.237799999995</v>
      </c>
      <c r="M57" s="14">
        <f>SUM(M5:M56)</f>
        <v>2115.20408</v>
      </c>
      <c r="N57" s="14">
        <f t="shared" si="5"/>
        <v>4096.0159999999996</v>
      </c>
      <c r="O57" s="14">
        <f t="shared" si="5"/>
        <v>6211.2200800000001</v>
      </c>
      <c r="P57" s="14">
        <f t="shared" si="5"/>
        <v>15</v>
      </c>
      <c r="Q57" s="14">
        <f t="shared" si="5"/>
        <v>0</v>
      </c>
      <c r="R57" s="14">
        <f t="shared" si="5"/>
        <v>15</v>
      </c>
      <c r="S57" s="14">
        <f t="shared" si="5"/>
        <v>4349.25</v>
      </c>
      <c r="T57" s="14">
        <f t="shared" si="5"/>
        <v>40805.184913043486</v>
      </c>
      <c r="U57" s="14">
        <f t="shared" si="5"/>
        <v>45154.434913043478</v>
      </c>
      <c r="V57" s="14">
        <f t="shared" si="5"/>
        <v>0</v>
      </c>
      <c r="W57" s="14">
        <f t="shared" si="5"/>
        <v>25003.304000000004</v>
      </c>
      <c r="X57" s="14">
        <f t="shared" si="5"/>
        <v>25003.304000000004</v>
      </c>
      <c r="Y57" s="14">
        <f t="shared" si="5"/>
        <v>5191.8239999999996</v>
      </c>
      <c r="Z57" s="14">
        <f t="shared" si="5"/>
        <v>9118.8240000000005</v>
      </c>
      <c r="AA57" s="14">
        <f t="shared" si="5"/>
        <v>14310.648000000003</v>
      </c>
      <c r="AB57" s="14">
        <f t="shared" si="5"/>
        <v>0</v>
      </c>
      <c r="AC57" s="14">
        <f t="shared" si="5"/>
        <v>10878.75</v>
      </c>
      <c r="AD57" s="14">
        <f t="shared" si="5"/>
        <v>10878.75</v>
      </c>
      <c r="AE57" s="14">
        <f t="shared" si="5"/>
        <v>0</v>
      </c>
      <c r="AF57" s="14">
        <f t="shared" si="5"/>
        <v>2254.5600000000013</v>
      </c>
      <c r="AG57" s="14">
        <f t="shared" si="5"/>
        <v>2254.5600000000013</v>
      </c>
      <c r="AH57" s="14">
        <f t="shared" si="5"/>
        <v>21996.158080000005</v>
      </c>
      <c r="AI57" s="14">
        <f t="shared" si="5"/>
        <v>125157.5004630435</v>
      </c>
      <c r="AJ57" s="14">
        <f t="shared" si="5"/>
        <v>147153.65854304348</v>
      </c>
      <c r="AK57" s="127"/>
      <c r="AL57" s="104"/>
      <c r="AM57" s="104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6"/>
      <c r="AL58" s="104"/>
      <c r="AM58" s="104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6">F57*4</f>
        <v>64120</v>
      </c>
      <c r="G59" s="27">
        <f t="shared" si="6"/>
        <v>10004.52</v>
      </c>
      <c r="H59" s="27">
        <f t="shared" si="6"/>
        <v>45925.495000000003</v>
      </c>
      <c r="I59" s="27">
        <f t="shared" si="6"/>
        <v>56891.899374999994</v>
      </c>
      <c r="J59" s="27">
        <f t="shared" si="6"/>
        <v>0</v>
      </c>
      <c r="K59" s="27">
        <f t="shared" si="6"/>
        <v>53912.951199999981</v>
      </c>
      <c r="L59" s="28">
        <f t="shared" si="6"/>
        <v>53912.951199999981</v>
      </c>
      <c r="M59" s="28">
        <f t="shared" si="6"/>
        <v>8460.8163199999999</v>
      </c>
      <c r="N59" s="28">
        <f t="shared" si="6"/>
        <v>16384.063999999998</v>
      </c>
      <c r="O59" s="28">
        <f t="shared" si="6"/>
        <v>24844.88032</v>
      </c>
      <c r="P59" s="28">
        <f t="shared" si="6"/>
        <v>60</v>
      </c>
      <c r="Q59" s="28">
        <f t="shared" si="6"/>
        <v>0</v>
      </c>
      <c r="R59" s="28">
        <f t="shared" si="6"/>
        <v>60</v>
      </c>
      <c r="S59" s="28">
        <f t="shared" si="6"/>
        <v>17397</v>
      </c>
      <c r="T59" s="28">
        <f t="shared" si="6"/>
        <v>163220.73965217394</v>
      </c>
      <c r="U59" s="28">
        <f t="shared" si="6"/>
        <v>180617.73965217391</v>
      </c>
      <c r="V59" s="28">
        <f t="shared" si="6"/>
        <v>0</v>
      </c>
      <c r="W59" s="28">
        <f t="shared" si="6"/>
        <v>100013.21600000001</v>
      </c>
      <c r="X59" s="28">
        <f t="shared" si="6"/>
        <v>100013.21600000001</v>
      </c>
      <c r="Y59" s="28">
        <f t="shared" si="6"/>
        <v>20767.295999999998</v>
      </c>
      <c r="Z59" s="28">
        <f t="shared" si="6"/>
        <v>36475.296000000002</v>
      </c>
      <c r="AA59" s="28">
        <f t="shared" si="6"/>
        <v>57242.592000000011</v>
      </c>
      <c r="AB59" s="28">
        <f t="shared" si="6"/>
        <v>0</v>
      </c>
      <c r="AC59" s="28">
        <f t="shared" si="6"/>
        <v>43515</v>
      </c>
      <c r="AD59" s="28">
        <f t="shared" si="6"/>
        <v>43515</v>
      </c>
      <c r="AE59" s="28">
        <f t="shared" si="6"/>
        <v>0</v>
      </c>
      <c r="AF59" s="28">
        <f t="shared" si="6"/>
        <v>9018.2400000000052</v>
      </c>
      <c r="AG59" s="28">
        <f t="shared" si="6"/>
        <v>9018.2400000000052</v>
      </c>
      <c r="AH59" s="29">
        <f t="shared" si="6"/>
        <v>87984.632320000019</v>
      </c>
      <c r="AI59" s="29">
        <f t="shared" si="6"/>
        <v>500630.001852174</v>
      </c>
      <c r="AJ59" s="29">
        <f t="shared" si="6"/>
        <v>588614.63417217392</v>
      </c>
      <c r="AK59" s="127"/>
      <c r="AL59" s="28"/>
      <c r="AM59" s="28"/>
      <c r="AN59" s="80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9"/>
      <c r="G61" s="129"/>
      <c r="H61" s="129"/>
      <c r="I61" s="129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30"/>
      <c r="G65" s="18"/>
      <c r="H65" s="18"/>
      <c r="I65" s="13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4"/>
      <c r="AP73" s="74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4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horizontalDpi="300" verticalDpi="300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view="pageBreakPreview" zoomScale="6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scale="66" orientation="portrait" r:id="rId1"/>
  <headerFooter alignWithMargins="0"/>
  <colBreaks count="1" manualBreakCount="1">
    <brk id="9" max="3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I63" sqref="BI63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7"/>
    </row>
    <row r="2" spans="1:71" ht="13.5" thickBot="1" x14ac:dyDescent="0.25"/>
    <row r="3" spans="1:71" ht="13.5" thickBot="1" x14ac:dyDescent="0.25">
      <c r="A3" s="1"/>
      <c r="B3" s="238" t="s">
        <v>22</v>
      </c>
      <c r="C3" s="239"/>
      <c r="D3" s="240"/>
      <c r="E3" s="37"/>
      <c r="F3" s="37" t="s">
        <v>23</v>
      </c>
      <c r="G3" s="37"/>
      <c r="H3" s="238" t="s">
        <v>24</v>
      </c>
      <c r="I3" s="239"/>
      <c r="J3" s="240"/>
      <c r="K3" s="37"/>
      <c r="L3" s="37" t="s">
        <v>25</v>
      </c>
      <c r="M3" s="37"/>
      <c r="N3" s="238" t="s">
        <v>26</v>
      </c>
      <c r="O3" s="239"/>
      <c r="P3" s="240"/>
      <c r="Q3" s="103"/>
      <c r="R3" s="37" t="s">
        <v>27</v>
      </c>
      <c r="S3" s="37"/>
      <c r="T3" s="238" t="s">
        <v>28</v>
      </c>
      <c r="U3" s="239"/>
      <c r="V3" s="240"/>
      <c r="W3" s="37"/>
      <c r="X3" s="37" t="s">
        <v>29</v>
      </c>
      <c r="Y3" s="37"/>
      <c r="Z3" s="238" t="s">
        <v>30</v>
      </c>
      <c r="AA3" s="239"/>
      <c r="AB3" s="239"/>
      <c r="AC3" s="37"/>
      <c r="AD3" s="37" t="s">
        <v>31</v>
      </c>
      <c r="AE3" s="37"/>
      <c r="AF3" s="239" t="s">
        <v>32</v>
      </c>
      <c r="AG3" s="239"/>
      <c r="AH3" s="240"/>
      <c r="AI3" s="37"/>
      <c r="AJ3" s="37" t="s">
        <v>33</v>
      </c>
      <c r="AK3" s="37"/>
      <c r="AL3" s="238" t="s">
        <v>34</v>
      </c>
      <c r="AM3" s="239"/>
      <c r="AN3" s="240"/>
      <c r="AO3" s="66"/>
      <c r="AP3" s="37" t="s">
        <v>35</v>
      </c>
      <c r="AQ3" s="38"/>
      <c r="AR3" s="238" t="s">
        <v>36</v>
      </c>
      <c r="AS3" s="239"/>
      <c r="AT3" s="240"/>
      <c r="AU3" s="37"/>
      <c r="AV3" s="37" t="s">
        <v>37</v>
      </c>
      <c r="AW3" s="37"/>
      <c r="AX3" s="109"/>
      <c r="AY3" s="102" t="s">
        <v>50</v>
      </c>
      <c r="AZ3" s="110"/>
      <c r="BA3" s="37"/>
      <c r="BB3" s="37" t="s">
        <v>51</v>
      </c>
      <c r="BC3" s="37"/>
      <c r="BD3" s="238" t="s">
        <v>43</v>
      </c>
      <c r="BE3" s="239"/>
      <c r="BF3" s="240"/>
      <c r="BG3" s="229" t="s">
        <v>44</v>
      </c>
      <c r="BH3" s="230"/>
      <c r="BI3" s="231"/>
      <c r="BJ3" s="241" t="s">
        <v>41</v>
      </c>
      <c r="BK3" s="242"/>
      <c r="BL3" s="243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2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2" t="s">
        <v>8</v>
      </c>
      <c r="AX4" s="53" t="s">
        <v>10</v>
      </c>
      <c r="AY4" s="54" t="s">
        <v>11</v>
      </c>
      <c r="AZ4" s="115" t="s">
        <v>8</v>
      </c>
      <c r="BA4" s="42" t="s">
        <v>10</v>
      </c>
      <c r="BB4" s="43" t="s">
        <v>11</v>
      </c>
      <c r="BC4" s="92" t="s">
        <v>8</v>
      </c>
      <c r="BD4" s="53" t="s">
        <v>10</v>
      </c>
      <c r="BE4" s="54" t="s">
        <v>11</v>
      </c>
      <c r="BF4" s="115" t="s">
        <v>8</v>
      </c>
      <c r="BG4" s="42" t="s">
        <v>10</v>
      </c>
      <c r="BH4" s="43" t="s">
        <v>11</v>
      </c>
      <c r="BI4" s="92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2"/>
      <c r="I5" s="63"/>
      <c r="J5" s="64"/>
      <c r="K5" s="52"/>
      <c r="L5" s="52"/>
      <c r="M5" s="52"/>
      <c r="N5" s="62"/>
      <c r="O5" s="63"/>
      <c r="P5" s="64"/>
      <c r="Q5" s="52"/>
      <c r="R5" s="52"/>
      <c r="S5" s="52"/>
      <c r="T5" s="65"/>
      <c r="U5" s="63"/>
      <c r="V5" s="64"/>
      <c r="W5" s="52"/>
      <c r="X5" s="52"/>
      <c r="Y5" s="52"/>
      <c r="Z5" s="62"/>
      <c r="AA5" s="63"/>
      <c r="AB5" s="64"/>
      <c r="AC5" s="52"/>
      <c r="AD5" s="52"/>
      <c r="AE5" s="52"/>
      <c r="AF5" s="62"/>
      <c r="AG5" s="63"/>
      <c r="AH5" s="64"/>
      <c r="AI5" s="52"/>
      <c r="AJ5" s="52"/>
      <c r="AK5" s="52"/>
      <c r="AL5" s="133"/>
      <c r="AM5" s="134"/>
      <c r="AN5" s="64"/>
      <c r="AO5" s="52"/>
      <c r="AP5" s="52"/>
      <c r="AQ5" s="52"/>
      <c r="AR5" s="62"/>
      <c r="AS5" s="63"/>
      <c r="AT5" s="64"/>
      <c r="AU5" s="52"/>
      <c r="AV5" s="52"/>
      <c r="AW5" s="52"/>
      <c r="AX5" s="96"/>
      <c r="AY5" s="97"/>
      <c r="AZ5" s="98"/>
      <c r="BA5" s="113"/>
      <c r="BB5" s="52"/>
      <c r="BC5" s="114"/>
      <c r="BD5" s="96"/>
      <c r="BE5" s="97"/>
      <c r="BF5" s="98"/>
      <c r="BG5" s="52"/>
      <c r="BH5" s="52"/>
      <c r="BI5" s="52"/>
      <c r="BJ5" s="62"/>
      <c r="BK5" s="63"/>
      <c r="BL5" s="64"/>
    </row>
    <row r="6" spans="1:71" x14ac:dyDescent="0.2">
      <c r="A6" s="13">
        <v>1</v>
      </c>
      <c r="B6" s="70">
        <v>261.25</v>
      </c>
      <c r="C6" s="70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9">
        <v>123.75</v>
      </c>
      <c r="I6" s="69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70">
        <v>0</v>
      </c>
      <c r="O6" s="70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9"/>
      <c r="U6" s="69"/>
      <c r="V6" s="59">
        <f t="shared" ref="V6:V57" si="3">T6+U6</f>
        <v>0</v>
      </c>
      <c r="W6" s="41"/>
      <c r="X6" s="41"/>
      <c r="Y6" s="41">
        <f>W6+X6</f>
        <v>0</v>
      </c>
      <c r="Z6" s="69"/>
      <c r="AA6" s="69"/>
      <c r="AB6" s="59">
        <f t="shared" ref="AB6:AB28" si="4">Z6+AA6</f>
        <v>0</v>
      </c>
      <c r="AC6" s="41"/>
      <c r="AD6" s="41"/>
      <c r="AE6" s="41">
        <f>AC6+AD6</f>
        <v>0</v>
      </c>
      <c r="AF6" s="69"/>
      <c r="AG6" s="69"/>
      <c r="AH6" s="59">
        <f t="shared" ref="AH6:AH57" si="5">AF6+AG6</f>
        <v>0</v>
      </c>
      <c r="AI6" s="41">
        <v>12.75</v>
      </c>
      <c r="AJ6" s="41">
        <v>0</v>
      </c>
      <c r="AK6" s="132">
        <f>AI6+AJ6</f>
        <v>12.75</v>
      </c>
      <c r="AL6" s="69">
        <v>0</v>
      </c>
      <c r="AM6" s="69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9"/>
      <c r="AS6" s="69"/>
      <c r="AT6" s="59">
        <f t="shared" ref="AT6:AT14" si="7">AR6+AS6</f>
        <v>0</v>
      </c>
      <c r="AU6" s="41"/>
      <c r="AV6" s="41"/>
      <c r="AW6" s="93">
        <f t="shared" ref="AW6:AW17" si="8">AU6+AV6</f>
        <v>0</v>
      </c>
      <c r="AX6" s="99"/>
      <c r="AY6" s="59"/>
      <c r="AZ6" s="100">
        <f t="shared" ref="AZ6:AZ12" si="9">AX6+AY6</f>
        <v>0</v>
      </c>
      <c r="BA6" s="95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1">
        <f t="shared" ref="BJ6:BJ14" si="12">B6+H6+N6+T6+Z6+AF6+AL6+AR6+AX6</f>
        <v>385</v>
      </c>
      <c r="BK6" s="101">
        <f t="shared" ref="BK6:BK14" si="13">C6+I6+O6+U6+AA6+AG6+AM6+AS6+AY6</f>
        <v>1872.5765500000002</v>
      </c>
      <c r="BL6" s="101">
        <f t="shared" ref="BL6:BL37" si="14">D6+J6+P6+V6+AB6+AH6+AN6+AT6+AZ6</f>
        <v>2257.5765499999998</v>
      </c>
      <c r="BN6" s="104"/>
      <c r="BO6" s="104"/>
      <c r="BP6" s="80"/>
      <c r="BQ6" s="80"/>
      <c r="BR6" s="104"/>
      <c r="BS6" s="104"/>
    </row>
    <row r="7" spans="1:71" x14ac:dyDescent="0.2">
      <c r="A7" s="13">
        <v>2</v>
      </c>
      <c r="B7" s="70">
        <v>270</v>
      </c>
      <c r="C7" s="70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9">
        <v>121.5</v>
      </c>
      <c r="I7" s="69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70">
        <v>0</v>
      </c>
      <c r="O7" s="70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70"/>
      <c r="U7" s="70"/>
      <c r="V7" s="60">
        <f t="shared" si="3"/>
        <v>0</v>
      </c>
      <c r="W7" s="15"/>
      <c r="X7" s="15"/>
      <c r="Y7" s="41">
        <f t="shared" ref="Y7:Y57" si="18">W7+X7</f>
        <v>0</v>
      </c>
      <c r="Z7" s="70"/>
      <c r="AA7" s="70"/>
      <c r="AB7" s="60">
        <f t="shared" si="4"/>
        <v>0</v>
      </c>
      <c r="AC7" s="15"/>
      <c r="AD7" s="15"/>
      <c r="AE7" s="41">
        <f t="shared" ref="AE7:AE22" si="19">AC7+AD7</f>
        <v>0</v>
      </c>
      <c r="AF7" s="70"/>
      <c r="AG7" s="70"/>
      <c r="AH7" s="60">
        <f t="shared" si="5"/>
        <v>0</v>
      </c>
      <c r="AI7" s="15">
        <v>31.75</v>
      </c>
      <c r="AJ7" s="15">
        <v>2.04</v>
      </c>
      <c r="AK7" s="132">
        <f>AI7+AJ7</f>
        <v>33.79</v>
      </c>
      <c r="AL7" s="70">
        <v>0</v>
      </c>
      <c r="AM7" s="70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70"/>
      <c r="AS7" s="70"/>
      <c r="AT7" s="60">
        <f t="shared" si="7"/>
        <v>0</v>
      </c>
      <c r="AU7" s="15"/>
      <c r="AV7" s="15"/>
      <c r="AW7" s="93">
        <f t="shared" si="8"/>
        <v>0</v>
      </c>
      <c r="AX7" s="99"/>
      <c r="AY7" s="59"/>
      <c r="AZ7" s="100">
        <f t="shared" si="9"/>
        <v>0</v>
      </c>
      <c r="BA7" s="95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1">
        <f t="shared" si="12"/>
        <v>391.5</v>
      </c>
      <c r="BK7" s="101">
        <f t="shared" si="13"/>
        <v>2021.7272499999997</v>
      </c>
      <c r="BL7" s="101">
        <f t="shared" si="14"/>
        <v>2413.2272499999999</v>
      </c>
      <c r="BN7" s="104"/>
      <c r="BO7" s="104"/>
      <c r="BP7" s="80"/>
      <c r="BQ7" s="80"/>
      <c r="BR7" s="104"/>
      <c r="BS7" s="104"/>
    </row>
    <row r="8" spans="1:71" x14ac:dyDescent="0.2">
      <c r="A8" s="13">
        <v>3</v>
      </c>
      <c r="B8" s="70">
        <v>285</v>
      </c>
      <c r="C8" s="70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9">
        <v>111.375</v>
      </c>
      <c r="I8" s="69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70">
        <v>0</v>
      </c>
      <c r="O8" s="70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70"/>
      <c r="U8" s="70"/>
      <c r="V8" s="60">
        <f t="shared" si="3"/>
        <v>0</v>
      </c>
      <c r="W8" s="15"/>
      <c r="X8" s="15"/>
      <c r="Y8" s="41">
        <f t="shared" si="18"/>
        <v>0</v>
      </c>
      <c r="Z8" s="70"/>
      <c r="AA8" s="70"/>
      <c r="AB8" s="60">
        <f t="shared" si="4"/>
        <v>0</v>
      </c>
      <c r="AC8" s="15"/>
      <c r="AD8" s="15"/>
      <c r="AE8" s="41">
        <f t="shared" si="19"/>
        <v>0</v>
      </c>
      <c r="AF8" s="70"/>
      <c r="AG8" s="70"/>
      <c r="AH8" s="60">
        <f t="shared" si="5"/>
        <v>0</v>
      </c>
      <c r="AI8" s="15">
        <v>14.5</v>
      </c>
      <c r="AJ8" s="15">
        <v>0</v>
      </c>
      <c r="AK8" s="132">
        <f>AI8+AJ8</f>
        <v>14.5</v>
      </c>
      <c r="AL8" s="70">
        <v>0</v>
      </c>
      <c r="AM8" s="70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70"/>
      <c r="AS8" s="70"/>
      <c r="AT8" s="60">
        <f t="shared" si="7"/>
        <v>0</v>
      </c>
      <c r="AU8" s="15"/>
      <c r="AV8" s="15"/>
      <c r="AW8" s="93">
        <f t="shared" si="8"/>
        <v>0</v>
      </c>
      <c r="AX8" s="99"/>
      <c r="AY8" s="59"/>
      <c r="AZ8" s="100">
        <f t="shared" si="9"/>
        <v>0</v>
      </c>
      <c r="BA8" s="95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1">
        <f t="shared" si="12"/>
        <v>396.375</v>
      </c>
      <c r="BK8" s="101">
        <f t="shared" si="13"/>
        <v>2251.0133999999998</v>
      </c>
      <c r="BL8" s="101">
        <f t="shared" si="14"/>
        <v>2647.3883999999998</v>
      </c>
      <c r="BN8" s="104"/>
      <c r="BO8" s="104"/>
      <c r="BP8" s="80"/>
      <c r="BQ8" s="80"/>
      <c r="BR8" s="104"/>
      <c r="BS8" s="104"/>
    </row>
    <row r="9" spans="1:71" x14ac:dyDescent="0.2">
      <c r="A9" s="13">
        <v>4</v>
      </c>
      <c r="B9" s="70">
        <v>285</v>
      </c>
      <c r="C9" s="70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9">
        <v>204.75</v>
      </c>
      <c r="I9" s="69">
        <v>663.75</v>
      </c>
      <c r="J9" s="60">
        <f t="shared" si="1"/>
        <v>868.5</v>
      </c>
      <c r="K9" s="68">
        <v>120</v>
      </c>
      <c r="L9" s="68">
        <v>611.25</v>
      </c>
      <c r="M9" s="41">
        <f t="shared" si="16"/>
        <v>731.25</v>
      </c>
      <c r="N9" s="70">
        <v>0</v>
      </c>
      <c r="O9" s="70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70"/>
      <c r="U9" s="70"/>
      <c r="V9" s="60">
        <f t="shared" si="3"/>
        <v>0</v>
      </c>
      <c r="W9" s="15"/>
      <c r="X9" s="15"/>
      <c r="Y9" s="41">
        <f t="shared" si="18"/>
        <v>0</v>
      </c>
      <c r="Z9" s="70"/>
      <c r="AA9" s="70"/>
      <c r="AB9" s="60">
        <f t="shared" si="4"/>
        <v>0</v>
      </c>
      <c r="AC9" s="15"/>
      <c r="AD9" s="15"/>
      <c r="AE9" s="41">
        <f t="shared" si="19"/>
        <v>0</v>
      </c>
      <c r="AF9" s="70"/>
      <c r="AG9" s="70"/>
      <c r="AH9" s="60">
        <f t="shared" si="5"/>
        <v>0</v>
      </c>
      <c r="AI9" s="15">
        <v>15.84</v>
      </c>
      <c r="AJ9" s="15">
        <v>0</v>
      </c>
      <c r="AK9" s="132">
        <f>AI9+AJ9</f>
        <v>15.84</v>
      </c>
      <c r="AL9" s="70">
        <v>0</v>
      </c>
      <c r="AM9" s="70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70"/>
      <c r="AS9" s="70"/>
      <c r="AT9" s="60">
        <f t="shared" si="7"/>
        <v>0</v>
      </c>
      <c r="AU9" s="15"/>
      <c r="AV9" s="15"/>
      <c r="AW9" s="93">
        <f t="shared" si="8"/>
        <v>0</v>
      </c>
      <c r="AX9" s="99"/>
      <c r="AY9" s="59"/>
      <c r="AZ9" s="100">
        <f t="shared" si="9"/>
        <v>0</v>
      </c>
      <c r="BA9" s="95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1">
        <f t="shared" si="12"/>
        <v>489.75</v>
      </c>
      <c r="BK9" s="101">
        <f t="shared" si="13"/>
        <v>2284.2896000000001</v>
      </c>
      <c r="BL9" s="101">
        <f t="shared" si="14"/>
        <v>2774.0396000000001</v>
      </c>
      <c r="BN9" s="31"/>
      <c r="BO9" s="31"/>
      <c r="BP9" s="80"/>
      <c r="BQ9" s="80"/>
      <c r="BR9" s="31"/>
      <c r="BS9" s="31"/>
    </row>
    <row r="10" spans="1:71" x14ac:dyDescent="0.2">
      <c r="A10" s="13">
        <v>5</v>
      </c>
      <c r="B10" s="70">
        <v>287.5</v>
      </c>
      <c r="C10" s="70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9">
        <v>185.625</v>
      </c>
      <c r="I10" s="69">
        <v>794.25</v>
      </c>
      <c r="J10" s="60">
        <f t="shared" si="1"/>
        <v>979.875</v>
      </c>
      <c r="K10" s="68">
        <v>65.25</v>
      </c>
      <c r="L10" s="68">
        <v>660</v>
      </c>
      <c r="M10" s="41">
        <f t="shared" si="16"/>
        <v>725.25</v>
      </c>
      <c r="N10" s="70">
        <v>0</v>
      </c>
      <c r="O10" s="70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70"/>
      <c r="U10" s="70"/>
      <c r="V10" s="60">
        <f t="shared" si="3"/>
        <v>0</v>
      </c>
      <c r="W10" s="15"/>
      <c r="X10" s="15"/>
      <c r="Y10" s="41">
        <f t="shared" si="18"/>
        <v>0</v>
      </c>
      <c r="Z10" s="70"/>
      <c r="AA10" s="70"/>
      <c r="AB10" s="60">
        <f t="shared" si="4"/>
        <v>0</v>
      </c>
      <c r="AC10" s="15"/>
      <c r="AD10" s="15"/>
      <c r="AE10" s="41">
        <f t="shared" si="19"/>
        <v>0</v>
      </c>
      <c r="AF10" s="70">
        <v>26.5</v>
      </c>
      <c r="AG10" s="70">
        <v>0</v>
      </c>
      <c r="AH10" s="60">
        <f t="shared" si="5"/>
        <v>26.5</v>
      </c>
      <c r="AI10" s="15">
        <v>52.800000000000004</v>
      </c>
      <c r="AJ10" s="15">
        <v>0</v>
      </c>
      <c r="AK10" s="132">
        <f t="shared" ref="AK10:AK22" si="22">AI10+AJ10</f>
        <v>52.800000000000004</v>
      </c>
      <c r="AL10" s="70">
        <v>0</v>
      </c>
      <c r="AM10" s="70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70"/>
      <c r="AS10" s="70"/>
      <c r="AT10" s="60">
        <f t="shared" si="7"/>
        <v>0</v>
      </c>
      <c r="AU10" s="15"/>
      <c r="AV10" s="15"/>
      <c r="AW10" s="93">
        <f t="shared" si="8"/>
        <v>0</v>
      </c>
      <c r="AX10" s="99"/>
      <c r="AY10" s="59"/>
      <c r="AZ10" s="100">
        <f t="shared" si="9"/>
        <v>0</v>
      </c>
      <c r="BA10" s="95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1">
        <f t="shared" si="12"/>
        <v>499.625</v>
      </c>
      <c r="BK10" s="101">
        <f t="shared" si="13"/>
        <v>2202.5788499999999</v>
      </c>
      <c r="BL10" s="101">
        <f t="shared" si="14"/>
        <v>2702.2038499999999</v>
      </c>
      <c r="BN10" s="31"/>
      <c r="BO10" s="31"/>
      <c r="BP10" s="80"/>
      <c r="BQ10" s="80"/>
      <c r="BR10" s="31"/>
      <c r="BS10" s="31"/>
    </row>
    <row r="11" spans="1:71" x14ac:dyDescent="0.2">
      <c r="A11" s="13">
        <v>6</v>
      </c>
      <c r="B11" s="70">
        <v>323.75</v>
      </c>
      <c r="C11" s="70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9">
        <v>97.875</v>
      </c>
      <c r="I11" s="69">
        <v>537.75</v>
      </c>
      <c r="J11" s="60">
        <f t="shared" si="1"/>
        <v>635.625</v>
      </c>
      <c r="K11" s="68">
        <v>52.5</v>
      </c>
      <c r="L11" s="68">
        <v>881.25</v>
      </c>
      <c r="M11" s="41">
        <f t="shared" si="16"/>
        <v>933.75</v>
      </c>
      <c r="N11" s="70">
        <v>0</v>
      </c>
      <c r="O11" s="70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70"/>
      <c r="U11" s="70"/>
      <c r="V11" s="60">
        <f t="shared" si="3"/>
        <v>0</v>
      </c>
      <c r="W11" s="15"/>
      <c r="X11" s="15"/>
      <c r="Y11" s="41">
        <f t="shared" si="18"/>
        <v>0</v>
      </c>
      <c r="Z11" s="70"/>
      <c r="AA11" s="70"/>
      <c r="AB11" s="60">
        <f t="shared" si="4"/>
        <v>0</v>
      </c>
      <c r="AC11" s="15"/>
      <c r="AD11" s="15"/>
      <c r="AE11" s="41">
        <f t="shared" si="19"/>
        <v>0</v>
      </c>
      <c r="AF11" s="70">
        <v>31.75</v>
      </c>
      <c r="AG11" s="70">
        <v>0</v>
      </c>
      <c r="AH11" s="60">
        <f t="shared" si="5"/>
        <v>31.75</v>
      </c>
      <c r="AI11" s="15">
        <v>113.52000000000001</v>
      </c>
      <c r="AJ11" s="15">
        <v>13.200000000000001</v>
      </c>
      <c r="AK11" s="132">
        <f t="shared" si="22"/>
        <v>126.72000000000001</v>
      </c>
      <c r="AL11" s="70">
        <v>0</v>
      </c>
      <c r="AM11" s="70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70"/>
      <c r="AS11" s="70"/>
      <c r="AT11" s="60">
        <f t="shared" si="7"/>
        <v>0</v>
      </c>
      <c r="AU11" s="15"/>
      <c r="AV11" s="15"/>
      <c r="AW11" s="93">
        <f t="shared" si="8"/>
        <v>0</v>
      </c>
      <c r="AX11" s="99"/>
      <c r="AY11" s="59"/>
      <c r="AZ11" s="100">
        <f t="shared" si="9"/>
        <v>0</v>
      </c>
      <c r="BA11" s="95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1">
        <f t="shared" si="12"/>
        <v>453.375</v>
      </c>
      <c r="BK11" s="101">
        <f t="shared" si="13"/>
        <v>2062.7730999999999</v>
      </c>
      <c r="BL11" s="101">
        <f t="shared" si="14"/>
        <v>2516.1480999999999</v>
      </c>
      <c r="BN11" s="31"/>
      <c r="BO11" s="31"/>
      <c r="BP11" s="80"/>
      <c r="BQ11" s="80"/>
      <c r="BR11" s="31"/>
      <c r="BS11" s="31"/>
    </row>
    <row r="12" spans="1:71" x14ac:dyDescent="0.2">
      <c r="A12" s="13">
        <v>7</v>
      </c>
      <c r="B12" s="70">
        <v>342.5</v>
      </c>
      <c r="C12" s="70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9">
        <v>48.375</v>
      </c>
      <c r="I12" s="69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70">
        <v>0</v>
      </c>
      <c r="O12" s="70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70"/>
      <c r="U12" s="70"/>
      <c r="V12" s="60">
        <f t="shared" si="3"/>
        <v>0</v>
      </c>
      <c r="W12" s="15"/>
      <c r="X12" s="15"/>
      <c r="Y12" s="41">
        <f t="shared" si="18"/>
        <v>0</v>
      </c>
      <c r="Z12" s="70"/>
      <c r="AA12" s="70"/>
      <c r="AB12" s="60">
        <f t="shared" si="4"/>
        <v>0</v>
      </c>
      <c r="AC12" s="15"/>
      <c r="AD12" s="15"/>
      <c r="AE12" s="41">
        <f t="shared" si="19"/>
        <v>0</v>
      </c>
      <c r="AF12" s="70">
        <v>42.25</v>
      </c>
      <c r="AG12" s="70">
        <v>13.2</v>
      </c>
      <c r="AH12" s="60">
        <f t="shared" si="5"/>
        <v>55.45</v>
      </c>
      <c r="AI12" s="15">
        <v>145.20000000000002</v>
      </c>
      <c r="AJ12" s="15">
        <v>22.704000000000001</v>
      </c>
      <c r="AK12" s="132">
        <f t="shared" si="22"/>
        <v>167.90400000000002</v>
      </c>
      <c r="AL12" s="70">
        <v>0</v>
      </c>
      <c r="AM12" s="70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70"/>
      <c r="AS12" s="70"/>
      <c r="AT12" s="60">
        <f t="shared" si="7"/>
        <v>0</v>
      </c>
      <c r="AU12" s="15"/>
      <c r="AV12" s="15"/>
      <c r="AW12" s="93">
        <f t="shared" si="8"/>
        <v>0</v>
      </c>
      <c r="AX12" s="99"/>
      <c r="AY12" s="59"/>
      <c r="AZ12" s="100">
        <f t="shared" si="9"/>
        <v>0</v>
      </c>
      <c r="BA12" s="95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1">
        <f t="shared" si="12"/>
        <v>433.125</v>
      </c>
      <c r="BK12" s="101">
        <f t="shared" si="13"/>
        <v>2121.5995499999999</v>
      </c>
      <c r="BL12" s="101">
        <f t="shared" si="14"/>
        <v>2554.7245499999999</v>
      </c>
      <c r="BN12" s="104"/>
      <c r="BO12" s="104"/>
      <c r="BP12" s="80"/>
      <c r="BQ12" s="80"/>
      <c r="BR12" s="104"/>
      <c r="BS12" s="104"/>
    </row>
    <row r="13" spans="1:71" x14ac:dyDescent="0.2">
      <c r="A13" s="13">
        <v>8</v>
      </c>
      <c r="B13" s="70">
        <v>275</v>
      </c>
      <c r="C13" s="70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9">
        <v>32.625</v>
      </c>
      <c r="I13" s="69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70">
        <v>0</v>
      </c>
      <c r="O13" s="70">
        <v>287.48009999999988</v>
      </c>
      <c r="P13" s="60">
        <f>N13+O13</f>
        <v>287.48009999999988</v>
      </c>
      <c r="Q13" s="77">
        <v>0</v>
      </c>
      <c r="R13" s="68">
        <v>37.263999999999996</v>
      </c>
      <c r="S13" s="41">
        <f t="shared" si="17"/>
        <v>37.263999999999996</v>
      </c>
      <c r="T13" s="70"/>
      <c r="U13" s="70"/>
      <c r="V13" s="60">
        <f t="shared" si="3"/>
        <v>0</v>
      </c>
      <c r="W13" s="15"/>
      <c r="X13" s="15"/>
      <c r="Y13" s="41">
        <f t="shared" si="18"/>
        <v>0</v>
      </c>
      <c r="Z13" s="70"/>
      <c r="AA13" s="70"/>
      <c r="AB13" s="60">
        <f t="shared" si="4"/>
        <v>0</v>
      </c>
      <c r="AC13" s="15"/>
      <c r="AD13" s="15"/>
      <c r="AE13" s="41">
        <f t="shared" si="19"/>
        <v>0</v>
      </c>
      <c r="AF13" s="70">
        <v>68.75</v>
      </c>
      <c r="AG13" s="70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2">
        <f t="shared" si="22"/>
        <v>218.898</v>
      </c>
      <c r="AL13" s="70">
        <v>0</v>
      </c>
      <c r="AM13" s="70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70"/>
      <c r="AS13" s="70"/>
      <c r="AT13" s="60">
        <f t="shared" si="7"/>
        <v>0</v>
      </c>
      <c r="AU13" s="15"/>
      <c r="AV13" s="15"/>
      <c r="AW13" s="93">
        <f t="shared" si="8"/>
        <v>0</v>
      </c>
      <c r="AX13" s="99"/>
      <c r="AY13" s="59"/>
      <c r="AZ13" s="100">
        <f t="shared" ref="AZ13:AZ57" si="24">AX13+AY13</f>
        <v>0</v>
      </c>
      <c r="BA13" s="95">
        <v>0</v>
      </c>
      <c r="BB13" s="41">
        <v>962.75</v>
      </c>
      <c r="BC13" s="41">
        <f t="shared" si="23"/>
        <v>962.75</v>
      </c>
      <c r="BD13" s="59">
        <v>0</v>
      </c>
      <c r="BE13" s="59">
        <v>0</v>
      </c>
      <c r="BF13" s="59">
        <f t="shared" si="21"/>
        <v>0</v>
      </c>
      <c r="BG13" s="41"/>
      <c r="BH13" s="41"/>
      <c r="BI13" s="41">
        <f t="shared" si="11"/>
        <v>0</v>
      </c>
      <c r="BJ13" s="101">
        <f t="shared" si="12"/>
        <v>376.375</v>
      </c>
      <c r="BK13" s="101">
        <f t="shared" si="13"/>
        <v>2160.6665999999996</v>
      </c>
      <c r="BL13" s="101">
        <f t="shared" si="14"/>
        <v>2537.0415999999996</v>
      </c>
      <c r="BN13" s="104"/>
      <c r="BO13" s="104"/>
      <c r="BP13" s="80"/>
      <c r="BQ13" s="80"/>
      <c r="BR13" s="104"/>
      <c r="BS13" s="104"/>
    </row>
    <row r="14" spans="1:71" x14ac:dyDescent="0.2">
      <c r="A14" s="13">
        <v>9</v>
      </c>
      <c r="B14" s="70">
        <v>275</v>
      </c>
      <c r="C14" s="70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9">
        <v>15.75</v>
      </c>
      <c r="I14" s="69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70">
        <v>0</v>
      </c>
      <c r="O14" s="70">
        <v>440.68399999999963</v>
      </c>
      <c r="P14" s="60">
        <f>N14+O14</f>
        <v>440.68399999999963</v>
      </c>
      <c r="Q14" s="77">
        <v>0</v>
      </c>
      <c r="R14" s="68">
        <v>75.046600000000012</v>
      </c>
      <c r="S14" s="41">
        <f t="shared" si="17"/>
        <v>75.046600000000012</v>
      </c>
      <c r="T14" s="70"/>
      <c r="U14" s="70"/>
      <c r="V14" s="60">
        <f t="shared" si="3"/>
        <v>0</v>
      </c>
      <c r="W14" s="15"/>
      <c r="X14" s="15"/>
      <c r="Y14" s="41">
        <f t="shared" si="18"/>
        <v>0</v>
      </c>
      <c r="Z14" s="70"/>
      <c r="AA14" s="70"/>
      <c r="AB14" s="60">
        <f t="shared" si="4"/>
        <v>0</v>
      </c>
      <c r="AC14" s="15"/>
      <c r="AD14" s="15"/>
      <c r="AE14" s="41">
        <f t="shared" si="19"/>
        <v>0</v>
      </c>
      <c r="AF14" s="70">
        <v>84.75</v>
      </c>
      <c r="AG14" s="70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2">
        <f t="shared" si="22"/>
        <v>282.48</v>
      </c>
      <c r="AL14" s="70">
        <v>0</v>
      </c>
      <c r="AM14" s="70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70"/>
      <c r="AS14" s="70"/>
      <c r="AT14" s="60">
        <f t="shared" si="7"/>
        <v>0</v>
      </c>
      <c r="AU14" s="15"/>
      <c r="AV14" s="15"/>
      <c r="AW14" s="93">
        <f t="shared" si="8"/>
        <v>0</v>
      </c>
      <c r="AX14" s="99"/>
      <c r="AY14" s="59"/>
      <c r="AZ14" s="100">
        <f t="shared" si="24"/>
        <v>0</v>
      </c>
      <c r="BA14" s="95">
        <v>0</v>
      </c>
      <c r="BB14" s="41">
        <v>1149.75</v>
      </c>
      <c r="BC14" s="41">
        <f t="shared" si="23"/>
        <v>1149.75</v>
      </c>
      <c r="BD14" s="59">
        <v>0</v>
      </c>
      <c r="BE14" s="59">
        <v>12.225</v>
      </c>
      <c r="BF14" s="59">
        <f t="shared" si="21"/>
        <v>12.225</v>
      </c>
      <c r="BG14" s="41"/>
      <c r="BH14" s="41"/>
      <c r="BI14" s="41">
        <f t="shared" si="11"/>
        <v>0</v>
      </c>
      <c r="BJ14" s="101">
        <f t="shared" si="12"/>
        <v>375.5</v>
      </c>
      <c r="BK14" s="101">
        <f t="shared" si="13"/>
        <v>2192.1542499999996</v>
      </c>
      <c r="BL14" s="101">
        <f t="shared" si="14"/>
        <v>2567.6542499999996</v>
      </c>
      <c r="BN14" s="104"/>
      <c r="BO14" s="104"/>
      <c r="BP14" s="80"/>
      <c r="BQ14" s="80"/>
      <c r="BR14" s="104"/>
      <c r="BS14" s="104"/>
    </row>
    <row r="15" spans="1:71" x14ac:dyDescent="0.2">
      <c r="A15" s="13">
        <v>10</v>
      </c>
      <c r="B15" s="70">
        <v>275</v>
      </c>
      <c r="C15" s="70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9">
        <v>33.75</v>
      </c>
      <c r="I15" s="69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70">
        <v>0</v>
      </c>
      <c r="O15" s="70">
        <v>273.3565999999999</v>
      </c>
      <c r="P15" s="60">
        <f t="shared" ref="P15:P57" si="26">N15+O15</f>
        <v>273.3565999999999</v>
      </c>
      <c r="Q15" s="77">
        <v>0</v>
      </c>
      <c r="R15" s="68">
        <v>104.81240000000001</v>
      </c>
      <c r="S15" s="41">
        <f t="shared" si="17"/>
        <v>104.81240000000001</v>
      </c>
      <c r="T15" s="70"/>
      <c r="U15" s="70"/>
      <c r="V15" s="60">
        <f t="shared" si="3"/>
        <v>0</v>
      </c>
      <c r="W15" s="15"/>
      <c r="X15" s="15"/>
      <c r="Y15" s="41">
        <f t="shared" si="18"/>
        <v>0</v>
      </c>
      <c r="Z15" s="70"/>
      <c r="AA15" s="70"/>
      <c r="AB15" s="60">
        <f t="shared" si="4"/>
        <v>0</v>
      </c>
      <c r="AC15" s="15"/>
      <c r="AD15" s="15"/>
      <c r="AE15" s="41">
        <f t="shared" si="19"/>
        <v>0</v>
      </c>
      <c r="AF15" s="70">
        <v>105.5</v>
      </c>
      <c r="AG15" s="70">
        <v>73.92</v>
      </c>
      <c r="AH15" s="60">
        <f t="shared" si="5"/>
        <v>179.42000000000002</v>
      </c>
      <c r="AI15" s="82">
        <v>234.96</v>
      </c>
      <c r="AJ15" s="67">
        <v>95.04</v>
      </c>
      <c r="AK15" s="132">
        <f t="shared" si="22"/>
        <v>330</v>
      </c>
      <c r="AL15" s="70">
        <v>0</v>
      </c>
      <c r="AM15" s="70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70"/>
      <c r="AS15" s="70"/>
      <c r="AT15" s="60">
        <f t="shared" ref="AT15" si="27">AR15+AS15</f>
        <v>0</v>
      </c>
      <c r="AU15" s="15"/>
      <c r="AV15" s="15"/>
      <c r="AW15" s="93">
        <f t="shared" si="8"/>
        <v>0</v>
      </c>
      <c r="AX15" s="99"/>
      <c r="AY15" s="59"/>
      <c r="AZ15" s="100">
        <f t="shared" si="24"/>
        <v>0</v>
      </c>
      <c r="BA15" s="95">
        <v>0</v>
      </c>
      <c r="BB15" s="41">
        <v>0</v>
      </c>
      <c r="BC15" s="41">
        <f t="shared" si="23"/>
        <v>0</v>
      </c>
      <c r="BD15" s="59">
        <v>0</v>
      </c>
      <c r="BE15" s="59">
        <v>61.125</v>
      </c>
      <c r="BF15" s="59">
        <f t="shared" si="21"/>
        <v>61.125</v>
      </c>
      <c r="BG15" s="41"/>
      <c r="BH15" s="41"/>
      <c r="BI15" s="41">
        <f t="shared" si="11"/>
        <v>0</v>
      </c>
      <c r="BJ15" s="101">
        <f t="shared" ref="BJ15:BK21" si="28">B15+H15+N15+T15+Z15+AF15+AL15+AR15+AX15</f>
        <v>414.25</v>
      </c>
      <c r="BK15" s="101">
        <f t="shared" si="28"/>
        <v>1940.8810999999998</v>
      </c>
      <c r="BL15" s="101">
        <f t="shared" si="14"/>
        <v>2355.1311000000001</v>
      </c>
      <c r="BN15" s="104"/>
      <c r="BO15" s="104"/>
      <c r="BP15" s="80"/>
      <c r="BQ15" s="80"/>
      <c r="BR15" s="104"/>
      <c r="BS15" s="104"/>
    </row>
    <row r="16" spans="1:71" x14ac:dyDescent="0.2">
      <c r="A16" s="13">
        <v>11</v>
      </c>
      <c r="B16" s="70">
        <v>287.5</v>
      </c>
      <c r="C16" s="70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9">
        <v>57.375</v>
      </c>
      <c r="I16" s="69">
        <v>977.625</v>
      </c>
      <c r="J16" s="60">
        <f t="shared" si="1"/>
        <v>1035</v>
      </c>
      <c r="K16" s="68">
        <v>74.25</v>
      </c>
      <c r="L16" s="68">
        <v>1282.5</v>
      </c>
      <c r="M16" s="41">
        <f t="shared" si="16"/>
        <v>1356.75</v>
      </c>
      <c r="N16" s="70">
        <v>0</v>
      </c>
      <c r="O16" s="70">
        <v>420.78939999999989</v>
      </c>
      <c r="P16" s="60">
        <f t="shared" si="26"/>
        <v>420.78939999999989</v>
      </c>
      <c r="Q16" s="77">
        <v>0</v>
      </c>
      <c r="R16" s="68">
        <v>161.29619999999997</v>
      </c>
      <c r="S16" s="41">
        <f t="shared" si="17"/>
        <v>161.29619999999997</v>
      </c>
      <c r="T16" s="70"/>
      <c r="U16" s="70"/>
      <c r="V16" s="60">
        <f t="shared" si="3"/>
        <v>0</v>
      </c>
      <c r="W16" s="15"/>
      <c r="X16" s="15"/>
      <c r="Y16" s="41">
        <f t="shared" si="18"/>
        <v>0</v>
      </c>
      <c r="Z16" s="70"/>
      <c r="AA16" s="70"/>
      <c r="AB16" s="60">
        <f t="shared" si="4"/>
        <v>0</v>
      </c>
      <c r="AC16" s="15"/>
      <c r="AD16" s="15"/>
      <c r="AE16" s="41">
        <f t="shared" si="19"/>
        <v>0</v>
      </c>
      <c r="AF16" s="70">
        <v>105.5</v>
      </c>
      <c r="AG16" s="70">
        <v>95.04</v>
      </c>
      <c r="AH16" s="60">
        <f t="shared" si="5"/>
        <v>200.54000000000002</v>
      </c>
      <c r="AI16" s="82">
        <v>266.64</v>
      </c>
      <c r="AJ16" s="67">
        <v>195.36</v>
      </c>
      <c r="AK16" s="132">
        <f t="shared" si="22"/>
        <v>462</v>
      </c>
      <c r="AL16" s="70">
        <v>0</v>
      </c>
      <c r="AM16" s="70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70">
        <v>0</v>
      </c>
      <c r="AS16" s="70">
        <v>58.08</v>
      </c>
      <c r="AT16" s="60">
        <f>AR16+AS16</f>
        <v>58.08</v>
      </c>
      <c r="AU16" s="68">
        <v>15.84</v>
      </c>
      <c r="AV16" s="68">
        <v>68.64</v>
      </c>
      <c r="AW16" s="93">
        <f t="shared" si="8"/>
        <v>84.48</v>
      </c>
      <c r="AX16" s="99"/>
      <c r="AY16" s="59"/>
      <c r="AZ16" s="100">
        <f t="shared" si="24"/>
        <v>0</v>
      </c>
      <c r="BA16" s="95">
        <v>0</v>
      </c>
      <c r="BB16" s="41">
        <v>0</v>
      </c>
      <c r="BC16" s="41">
        <f t="shared" si="23"/>
        <v>0</v>
      </c>
      <c r="BD16" s="59">
        <v>0</v>
      </c>
      <c r="BE16" s="59">
        <v>209.77500000000001</v>
      </c>
      <c r="BF16" s="59">
        <f t="shared" si="21"/>
        <v>209.77500000000001</v>
      </c>
      <c r="BG16" s="41"/>
      <c r="BH16" s="41"/>
      <c r="BI16" s="41">
        <f t="shared" si="11"/>
        <v>0</v>
      </c>
      <c r="BJ16" s="101">
        <f t="shared" si="28"/>
        <v>450.375</v>
      </c>
      <c r="BK16" s="101">
        <f t="shared" si="28"/>
        <v>2287.0843999999997</v>
      </c>
      <c r="BL16" s="101">
        <f t="shared" si="14"/>
        <v>2737.4593999999997</v>
      </c>
      <c r="BN16" s="31"/>
      <c r="BO16" s="31"/>
      <c r="BP16" s="80"/>
      <c r="BQ16" s="80"/>
      <c r="BR16" s="31"/>
      <c r="BS16" s="31"/>
    </row>
    <row r="17" spans="1:71" x14ac:dyDescent="0.2">
      <c r="A17" s="13">
        <v>12</v>
      </c>
      <c r="B17" s="70">
        <v>252.5</v>
      </c>
      <c r="C17" s="70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9">
        <v>66.375</v>
      </c>
      <c r="I17" s="69">
        <v>1080</v>
      </c>
      <c r="J17" s="60">
        <f>H17+I17</f>
        <v>1146.375</v>
      </c>
      <c r="K17" s="68">
        <v>30</v>
      </c>
      <c r="L17" s="68">
        <v>1254</v>
      </c>
      <c r="M17" s="41">
        <f t="shared" si="16"/>
        <v>1284</v>
      </c>
      <c r="N17" s="70">
        <v>0</v>
      </c>
      <c r="O17" s="70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70"/>
      <c r="U17" s="70"/>
      <c r="V17" s="60">
        <f t="shared" si="3"/>
        <v>0</v>
      </c>
      <c r="W17" s="68"/>
      <c r="X17" s="15"/>
      <c r="Y17" s="41">
        <f t="shared" si="18"/>
        <v>0</v>
      </c>
      <c r="Z17" s="70"/>
      <c r="AA17" s="70"/>
      <c r="AB17" s="60">
        <f t="shared" si="4"/>
        <v>0</v>
      </c>
      <c r="AC17" s="116"/>
      <c r="AD17" s="116"/>
      <c r="AE17" s="41">
        <f t="shared" si="19"/>
        <v>0</v>
      </c>
      <c r="AF17" s="70">
        <v>103</v>
      </c>
      <c r="AG17" s="70">
        <v>195.36</v>
      </c>
      <c r="AH17" s="60">
        <f t="shared" si="5"/>
        <v>298.36</v>
      </c>
      <c r="AI17" s="82">
        <v>285.12</v>
      </c>
      <c r="AJ17" s="67">
        <v>332.64000000000004</v>
      </c>
      <c r="AK17" s="132">
        <f t="shared" si="22"/>
        <v>617.76</v>
      </c>
      <c r="AL17" s="70">
        <v>0</v>
      </c>
      <c r="AM17" s="70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70">
        <v>52.8</v>
      </c>
      <c r="AS17" s="70">
        <v>105.6</v>
      </c>
      <c r="AT17" s="60">
        <f t="shared" ref="AT17:AT57" si="29">AR17+AS17</f>
        <v>158.39999999999998</v>
      </c>
      <c r="AU17" s="68">
        <v>43.031999999999996</v>
      </c>
      <c r="AV17" s="68">
        <v>126.19199999999999</v>
      </c>
      <c r="AW17" s="93">
        <f t="shared" si="8"/>
        <v>169.22399999999999</v>
      </c>
      <c r="AX17" s="99"/>
      <c r="AY17" s="59"/>
      <c r="AZ17" s="100">
        <f t="shared" si="24"/>
        <v>0</v>
      </c>
      <c r="BA17" s="95">
        <v>0</v>
      </c>
      <c r="BB17" s="41">
        <v>758.75</v>
      </c>
      <c r="BC17" s="41">
        <f t="shared" si="23"/>
        <v>758.75</v>
      </c>
      <c r="BD17" s="59">
        <v>0</v>
      </c>
      <c r="BE17" s="59">
        <v>209.77500000000001</v>
      </c>
      <c r="BF17" s="59">
        <f t="shared" si="21"/>
        <v>209.77500000000001</v>
      </c>
      <c r="BG17" s="15"/>
      <c r="BH17" s="83"/>
      <c r="BI17" s="41">
        <f t="shared" si="11"/>
        <v>0</v>
      </c>
      <c r="BJ17" s="101">
        <f t="shared" si="28"/>
        <v>474.67500000000001</v>
      </c>
      <c r="BK17" s="101">
        <f t="shared" si="28"/>
        <v>2360.7761</v>
      </c>
      <c r="BL17" s="101">
        <f t="shared" si="14"/>
        <v>2835.4511000000002</v>
      </c>
      <c r="BN17" s="31"/>
      <c r="BO17" s="31"/>
      <c r="BP17" s="80"/>
      <c r="BQ17" s="80"/>
      <c r="BR17" s="31"/>
      <c r="BS17" s="31"/>
    </row>
    <row r="18" spans="1:71" x14ac:dyDescent="0.2">
      <c r="A18" s="13">
        <v>13</v>
      </c>
      <c r="B18" s="70">
        <v>222.5</v>
      </c>
      <c r="C18" s="70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9">
        <v>94.5</v>
      </c>
      <c r="I18" s="69">
        <v>1111.5</v>
      </c>
      <c r="J18" s="60">
        <f t="shared" si="1"/>
        <v>1206</v>
      </c>
      <c r="K18" s="68">
        <v>7.5</v>
      </c>
      <c r="L18" s="68">
        <v>1245</v>
      </c>
      <c r="M18" s="41">
        <f t="shared" si="16"/>
        <v>1252.5</v>
      </c>
      <c r="N18" s="70">
        <v>0</v>
      </c>
      <c r="O18" s="70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70"/>
      <c r="U18" s="70"/>
      <c r="V18" s="60">
        <f t="shared" si="3"/>
        <v>0</v>
      </c>
      <c r="W18" s="68"/>
      <c r="X18" s="15"/>
      <c r="Y18" s="41">
        <f t="shared" si="18"/>
        <v>0</v>
      </c>
      <c r="Z18" s="70"/>
      <c r="AA18" s="70"/>
      <c r="AB18" s="60">
        <f t="shared" si="4"/>
        <v>0</v>
      </c>
      <c r="AC18" s="116"/>
      <c r="AD18" s="116"/>
      <c r="AE18" s="41">
        <f t="shared" si="19"/>
        <v>0</v>
      </c>
      <c r="AF18" s="70">
        <v>140</v>
      </c>
      <c r="AG18" s="70">
        <v>332.64</v>
      </c>
      <c r="AH18" s="60">
        <f t="shared" si="5"/>
        <v>472.64</v>
      </c>
      <c r="AI18" s="82">
        <v>248.16000000000003</v>
      </c>
      <c r="AJ18" s="67">
        <v>471.55680000000001</v>
      </c>
      <c r="AK18" s="132">
        <f t="shared" si="22"/>
        <v>719.71680000000003</v>
      </c>
      <c r="AL18" s="70">
        <v>0</v>
      </c>
      <c r="AM18" s="70">
        <v>236.74124999999998</v>
      </c>
      <c r="AN18" s="60">
        <f t="shared" ref="AN18:AN35" si="30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70">
        <v>121.44</v>
      </c>
      <c r="AS18" s="70">
        <v>190.08</v>
      </c>
      <c r="AT18" s="60">
        <f t="shared" si="29"/>
        <v>311.52</v>
      </c>
      <c r="AU18" s="68">
        <v>177.40799999999999</v>
      </c>
      <c r="AV18" s="68">
        <v>138.6</v>
      </c>
      <c r="AW18" s="93">
        <f t="shared" ref="AW18:AW53" si="31">SUM(AU18:AV18)</f>
        <v>316.00799999999998</v>
      </c>
      <c r="AX18" s="99"/>
      <c r="AY18" s="59"/>
      <c r="AZ18" s="100">
        <f t="shared" si="24"/>
        <v>0</v>
      </c>
      <c r="BA18" s="95">
        <v>0</v>
      </c>
      <c r="BB18" s="41">
        <v>787.25</v>
      </c>
      <c r="BC18" s="41">
        <f t="shared" si="23"/>
        <v>787.25</v>
      </c>
      <c r="BD18" s="59">
        <v>0</v>
      </c>
      <c r="BE18" s="59">
        <v>209.77500000000001</v>
      </c>
      <c r="BF18" s="59">
        <f t="shared" si="21"/>
        <v>209.77500000000001</v>
      </c>
      <c r="BG18" s="15"/>
      <c r="BH18" s="83"/>
      <c r="BI18" s="41">
        <f t="shared" si="11"/>
        <v>0</v>
      </c>
      <c r="BJ18" s="101">
        <f t="shared" si="28"/>
        <v>578.44000000000005</v>
      </c>
      <c r="BK18" s="101">
        <f t="shared" si="28"/>
        <v>2526.9440500000001</v>
      </c>
      <c r="BL18" s="101">
        <f t="shared" si="14"/>
        <v>3105.3840499999997</v>
      </c>
      <c r="BN18" s="31"/>
      <c r="BO18" s="31"/>
      <c r="BP18" s="80"/>
      <c r="BQ18" s="80"/>
      <c r="BR18" s="31"/>
      <c r="BS18" s="31"/>
    </row>
    <row r="19" spans="1:71" x14ac:dyDescent="0.2">
      <c r="A19" s="13">
        <v>14</v>
      </c>
      <c r="B19" s="70">
        <v>147.5</v>
      </c>
      <c r="C19" s="70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9">
        <v>65.25</v>
      </c>
      <c r="I19" s="69">
        <v>1338.75</v>
      </c>
      <c r="J19" s="60">
        <f t="shared" si="1"/>
        <v>1404</v>
      </c>
      <c r="K19" s="68">
        <v>2.25</v>
      </c>
      <c r="L19" s="68">
        <v>858.75</v>
      </c>
      <c r="M19" s="41">
        <f t="shared" si="16"/>
        <v>861</v>
      </c>
      <c r="N19" s="70">
        <v>0</v>
      </c>
      <c r="O19" s="70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70"/>
      <c r="U19" s="70"/>
      <c r="V19" s="60">
        <f t="shared" si="3"/>
        <v>0</v>
      </c>
      <c r="W19" s="68"/>
      <c r="X19" s="15"/>
      <c r="Y19" s="41">
        <f t="shared" si="18"/>
        <v>0</v>
      </c>
      <c r="Z19" s="70"/>
      <c r="AA19" s="70"/>
      <c r="AB19" s="60">
        <f t="shared" si="4"/>
        <v>0</v>
      </c>
      <c r="AC19" s="116"/>
      <c r="AD19" s="116"/>
      <c r="AE19" s="41">
        <f t="shared" si="19"/>
        <v>0</v>
      </c>
      <c r="AF19" s="70">
        <v>153</v>
      </c>
      <c r="AG19" s="70">
        <v>471.55680000000001</v>
      </c>
      <c r="AH19" s="60">
        <f t="shared" si="5"/>
        <v>624.55680000000007</v>
      </c>
      <c r="AI19" s="82">
        <v>224.4</v>
      </c>
      <c r="AJ19" s="67">
        <v>594</v>
      </c>
      <c r="AK19" s="132">
        <f t="shared" si="22"/>
        <v>818.4</v>
      </c>
      <c r="AL19" s="70">
        <v>0</v>
      </c>
      <c r="AM19" s="70">
        <v>153.39999999999998</v>
      </c>
      <c r="AN19" s="60">
        <f t="shared" si="30"/>
        <v>153.39999999999998</v>
      </c>
      <c r="AO19" s="15">
        <v>0</v>
      </c>
      <c r="AP19" s="15">
        <v>119.25</v>
      </c>
      <c r="AQ19" s="41">
        <f t="shared" si="20"/>
        <v>119.25</v>
      </c>
      <c r="AR19" s="70">
        <v>216.48</v>
      </c>
      <c r="AS19" s="70">
        <v>237.6</v>
      </c>
      <c r="AT19" s="60">
        <f t="shared" si="29"/>
        <v>454.08</v>
      </c>
      <c r="AU19" s="41">
        <v>343.2</v>
      </c>
      <c r="AV19" s="41">
        <v>173.44800000000001</v>
      </c>
      <c r="AW19" s="93">
        <f t="shared" si="31"/>
        <v>516.64800000000002</v>
      </c>
      <c r="AX19" s="99"/>
      <c r="AY19" s="59"/>
      <c r="AZ19" s="100">
        <f t="shared" si="24"/>
        <v>0</v>
      </c>
      <c r="BA19" s="95">
        <v>0</v>
      </c>
      <c r="BB19" s="41">
        <v>562</v>
      </c>
      <c r="BC19" s="41">
        <f t="shared" si="23"/>
        <v>562</v>
      </c>
      <c r="BD19" s="59">
        <v>0</v>
      </c>
      <c r="BE19" s="59">
        <v>209.77500000000001</v>
      </c>
      <c r="BF19" s="59">
        <f t="shared" si="21"/>
        <v>209.77500000000001</v>
      </c>
      <c r="BG19" s="15"/>
      <c r="BH19" s="83"/>
      <c r="BI19" s="41">
        <f t="shared" si="11"/>
        <v>0</v>
      </c>
      <c r="BJ19" s="101">
        <f t="shared" si="28"/>
        <v>582.23</v>
      </c>
      <c r="BK19" s="101">
        <f t="shared" si="28"/>
        <v>2944.4295999999995</v>
      </c>
      <c r="BL19" s="101">
        <f t="shared" si="14"/>
        <v>3526.6595999999995</v>
      </c>
      <c r="BN19" s="31"/>
      <c r="BO19" s="31"/>
      <c r="BP19" s="80"/>
      <c r="BQ19" s="80"/>
      <c r="BR19" s="31"/>
      <c r="BS19" s="31"/>
    </row>
    <row r="20" spans="1:71" x14ac:dyDescent="0.2">
      <c r="A20" s="13">
        <v>15</v>
      </c>
      <c r="B20" s="70">
        <v>0</v>
      </c>
      <c r="C20" s="70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9">
        <v>112.5</v>
      </c>
      <c r="I20" s="69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70">
        <v>0</v>
      </c>
      <c r="O20" s="70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70"/>
      <c r="U20" s="70"/>
      <c r="V20" s="60">
        <f t="shared" si="3"/>
        <v>0</v>
      </c>
      <c r="W20" s="15"/>
      <c r="X20" s="15"/>
      <c r="Y20" s="41">
        <f t="shared" si="18"/>
        <v>0</v>
      </c>
      <c r="Z20" s="70"/>
      <c r="AA20" s="70"/>
      <c r="AB20" s="60">
        <f t="shared" si="4"/>
        <v>0</v>
      </c>
      <c r="AC20" s="116"/>
      <c r="AD20" s="116"/>
      <c r="AE20" s="41">
        <f t="shared" si="19"/>
        <v>0</v>
      </c>
      <c r="AF20" s="70">
        <v>192.75</v>
      </c>
      <c r="AG20" s="70">
        <v>594</v>
      </c>
      <c r="AH20" s="60">
        <f t="shared" si="5"/>
        <v>786.75</v>
      </c>
      <c r="AI20" s="83">
        <v>168.96</v>
      </c>
      <c r="AJ20" s="67">
        <v>788.56799999999998</v>
      </c>
      <c r="AK20" s="132">
        <f t="shared" si="22"/>
        <v>957.52800000000002</v>
      </c>
      <c r="AL20" s="70">
        <v>0</v>
      </c>
      <c r="AM20" s="70">
        <v>112.5</v>
      </c>
      <c r="AN20" s="60">
        <f t="shared" si="30"/>
        <v>112.5</v>
      </c>
      <c r="AO20" s="15">
        <v>0</v>
      </c>
      <c r="AP20" s="15">
        <v>33</v>
      </c>
      <c r="AQ20" s="41">
        <f t="shared" si="20"/>
        <v>33</v>
      </c>
      <c r="AR20" s="70">
        <v>269.27999999999997</v>
      </c>
      <c r="AS20" s="70">
        <v>287.76</v>
      </c>
      <c r="AT20" s="60">
        <f t="shared" si="29"/>
        <v>557.04</v>
      </c>
      <c r="AU20" s="15">
        <v>338.18400000000003</v>
      </c>
      <c r="AV20" s="15">
        <v>222.024</v>
      </c>
      <c r="AW20" s="93">
        <f t="shared" si="31"/>
        <v>560.20800000000008</v>
      </c>
      <c r="AX20" s="99"/>
      <c r="AY20" s="59"/>
      <c r="AZ20" s="100">
        <f t="shared" si="24"/>
        <v>0</v>
      </c>
      <c r="BA20" s="95">
        <v>0</v>
      </c>
      <c r="BB20" s="41">
        <v>398</v>
      </c>
      <c r="BC20" s="41">
        <f t="shared" si="23"/>
        <v>398</v>
      </c>
      <c r="BD20" s="59">
        <v>0</v>
      </c>
      <c r="BE20" s="59">
        <v>56.962500000000006</v>
      </c>
      <c r="BF20" s="59">
        <f t="shared" si="21"/>
        <v>56.962500000000006</v>
      </c>
      <c r="BG20" s="15"/>
      <c r="BH20" s="83"/>
      <c r="BI20" s="41">
        <f t="shared" si="11"/>
        <v>0</v>
      </c>
      <c r="BJ20" s="101">
        <f t="shared" si="28"/>
        <v>574.53</v>
      </c>
      <c r="BK20" s="101">
        <f t="shared" si="28"/>
        <v>2185.5267999999996</v>
      </c>
      <c r="BL20" s="101">
        <f t="shared" si="14"/>
        <v>2760.0567999999998</v>
      </c>
      <c r="BN20" s="31"/>
      <c r="BO20" s="31"/>
      <c r="BP20" s="80"/>
      <c r="BQ20" s="80"/>
      <c r="BR20" s="31"/>
      <c r="BS20" s="31"/>
    </row>
    <row r="21" spans="1:71" x14ac:dyDescent="0.2">
      <c r="A21" s="13">
        <v>16</v>
      </c>
      <c r="B21" s="70">
        <v>0</v>
      </c>
      <c r="C21" s="70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9">
        <v>40.32</v>
      </c>
      <c r="I21" s="69">
        <v>834.375</v>
      </c>
      <c r="J21" s="60">
        <f>H21+I21</f>
        <v>874.69500000000005</v>
      </c>
      <c r="K21" s="15"/>
      <c r="L21" s="15"/>
      <c r="M21" s="41">
        <f t="shared" si="16"/>
        <v>0</v>
      </c>
      <c r="N21" s="70">
        <v>0</v>
      </c>
      <c r="O21" s="70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70"/>
      <c r="U21" s="70"/>
      <c r="V21" s="60">
        <f t="shared" si="3"/>
        <v>0</v>
      </c>
      <c r="W21" s="15"/>
      <c r="X21" s="15"/>
      <c r="Y21" s="41">
        <f t="shared" si="18"/>
        <v>0</v>
      </c>
      <c r="Z21" s="70"/>
      <c r="AA21" s="70"/>
      <c r="AB21" s="60">
        <f t="shared" si="4"/>
        <v>0</v>
      </c>
      <c r="AC21" s="116"/>
      <c r="AD21" s="116"/>
      <c r="AE21" s="41">
        <f t="shared" si="19"/>
        <v>0</v>
      </c>
      <c r="AF21" s="70">
        <v>221.75</v>
      </c>
      <c r="AG21" s="70">
        <v>788.56799999999998</v>
      </c>
      <c r="AH21" s="60">
        <f t="shared" si="5"/>
        <v>1010.318</v>
      </c>
      <c r="AI21" s="83">
        <v>258.72000000000003</v>
      </c>
      <c r="AJ21" s="67">
        <v>1024.32</v>
      </c>
      <c r="AK21" s="132">
        <f t="shared" si="22"/>
        <v>1283.04</v>
      </c>
      <c r="AL21" s="70">
        <v>0</v>
      </c>
      <c r="AM21" s="70">
        <v>27.52</v>
      </c>
      <c r="AN21" s="60">
        <f t="shared" si="30"/>
        <v>27.52</v>
      </c>
      <c r="AO21" s="15"/>
      <c r="AP21" s="15"/>
      <c r="AQ21" s="41">
        <f t="shared" si="20"/>
        <v>0</v>
      </c>
      <c r="AR21" s="70">
        <v>266.11200000000002</v>
      </c>
      <c r="AS21" s="70">
        <v>310.01100000000002</v>
      </c>
      <c r="AT21" s="60">
        <f t="shared" si="29"/>
        <v>576.12300000000005</v>
      </c>
      <c r="AU21" s="15">
        <v>244.72800000000001</v>
      </c>
      <c r="AV21" s="15">
        <v>469.65600000000001</v>
      </c>
      <c r="AW21" s="93">
        <f t="shared" si="31"/>
        <v>714.38400000000001</v>
      </c>
      <c r="AX21" s="99"/>
      <c r="AY21" s="59"/>
      <c r="AZ21" s="100">
        <f t="shared" si="24"/>
        <v>0</v>
      </c>
      <c r="BA21" s="95"/>
      <c r="BB21" s="41"/>
      <c r="BC21" s="41">
        <f t="shared" si="23"/>
        <v>0</v>
      </c>
      <c r="BD21" s="59">
        <v>0</v>
      </c>
      <c r="BE21" s="59">
        <v>56.962500000000006</v>
      </c>
      <c r="BF21" s="59">
        <f t="shared" si="21"/>
        <v>56.962500000000006</v>
      </c>
      <c r="BG21" s="15"/>
      <c r="BH21" s="15"/>
      <c r="BI21" s="41">
        <f t="shared" si="11"/>
        <v>0</v>
      </c>
      <c r="BJ21" s="101">
        <f t="shared" si="28"/>
        <v>528.18200000000002</v>
      </c>
      <c r="BK21" s="101">
        <f t="shared" si="28"/>
        <v>2263.0091000000002</v>
      </c>
      <c r="BL21" s="101">
        <f t="shared" si="14"/>
        <v>2791.1911</v>
      </c>
      <c r="BN21" s="34"/>
      <c r="BO21" s="104"/>
      <c r="BP21" s="80"/>
      <c r="BQ21" s="34"/>
    </row>
    <row r="22" spans="1:71" x14ac:dyDescent="0.2">
      <c r="A22" s="13">
        <v>17</v>
      </c>
      <c r="B22" s="70"/>
      <c r="C22" s="70"/>
      <c r="D22" s="60">
        <f t="shared" si="25"/>
        <v>0</v>
      </c>
      <c r="E22" s="15"/>
      <c r="F22" s="15"/>
      <c r="G22" s="41">
        <f t="shared" ref="G22:G45" si="32">E22+F22</f>
        <v>0</v>
      </c>
      <c r="H22" s="69">
        <v>35.4375</v>
      </c>
      <c r="I22" s="69">
        <v>1171.6875</v>
      </c>
      <c r="J22" s="60">
        <f>H22+I22</f>
        <v>1207.125</v>
      </c>
      <c r="K22" s="68"/>
      <c r="L22" s="68"/>
      <c r="M22" s="41">
        <f>K22+L22</f>
        <v>0</v>
      </c>
      <c r="N22" s="70">
        <v>0</v>
      </c>
      <c r="O22" s="70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70"/>
      <c r="U22" s="70"/>
      <c r="V22" s="60">
        <f t="shared" si="3"/>
        <v>0</v>
      </c>
      <c r="W22" s="15"/>
      <c r="X22" s="15"/>
      <c r="Y22" s="41">
        <f t="shared" si="18"/>
        <v>0</v>
      </c>
      <c r="Z22" s="70"/>
      <c r="AA22" s="70"/>
      <c r="AB22" s="60">
        <f t="shared" si="4"/>
        <v>0</v>
      </c>
      <c r="AC22" s="116"/>
      <c r="AD22" s="116"/>
      <c r="AE22" s="41">
        <f t="shared" si="19"/>
        <v>0</v>
      </c>
      <c r="AF22" s="70">
        <v>345.75</v>
      </c>
      <c r="AG22" s="70">
        <v>1135.2</v>
      </c>
      <c r="AH22" s="60">
        <f t="shared" si="5"/>
        <v>1480.95</v>
      </c>
      <c r="AI22" s="35">
        <v>258.75</v>
      </c>
      <c r="AJ22" s="67">
        <v>1008.5</v>
      </c>
      <c r="AK22" s="132">
        <f t="shared" si="22"/>
        <v>1267.25</v>
      </c>
      <c r="AL22" s="70">
        <v>0</v>
      </c>
      <c r="AM22" s="70">
        <v>165</v>
      </c>
      <c r="AN22" s="60">
        <f t="shared" si="30"/>
        <v>165</v>
      </c>
      <c r="AO22" s="15"/>
      <c r="AP22" s="15"/>
      <c r="AQ22" s="41">
        <f t="shared" si="20"/>
        <v>0</v>
      </c>
      <c r="AR22" s="70">
        <v>231.52799999999999</v>
      </c>
      <c r="AS22" s="70">
        <v>421.08</v>
      </c>
      <c r="AT22" s="60">
        <f>AR22+AS22</f>
        <v>652.60799999999995</v>
      </c>
      <c r="AU22" s="15">
        <v>248.42400000000001</v>
      </c>
      <c r="AV22" s="15">
        <v>446.16</v>
      </c>
      <c r="AW22" s="93">
        <f>SUM(AU22:AV22)</f>
        <v>694.58400000000006</v>
      </c>
      <c r="AX22" s="99"/>
      <c r="AY22" s="59"/>
      <c r="AZ22" s="100">
        <f t="shared" si="24"/>
        <v>0</v>
      </c>
      <c r="BA22" s="95"/>
      <c r="BB22" s="41"/>
      <c r="BC22" s="41">
        <f t="shared" si="23"/>
        <v>0</v>
      </c>
      <c r="BD22" s="59">
        <v>0</v>
      </c>
      <c r="BE22" s="59">
        <v>30.5625</v>
      </c>
      <c r="BF22" s="59">
        <f t="shared" si="21"/>
        <v>30.5625</v>
      </c>
      <c r="BG22" s="15"/>
      <c r="BH22" s="15"/>
      <c r="BI22" s="41">
        <f t="shared" si="11"/>
        <v>0</v>
      </c>
      <c r="BJ22" s="101">
        <f t="shared" ref="BJ22:BK25" si="33">B22+H22+N22+T22+Z22+AF22+AL22+AR22+AX22</f>
        <v>612.71550000000002</v>
      </c>
      <c r="BK22" s="101">
        <f t="shared" si="33"/>
        <v>2983.9282000000003</v>
      </c>
      <c r="BL22" s="101">
        <f t="shared" si="14"/>
        <v>3596.6437000000005</v>
      </c>
      <c r="BN22" s="34"/>
      <c r="BO22" s="104"/>
      <c r="BP22" s="80"/>
      <c r="BQ22" s="80"/>
    </row>
    <row r="23" spans="1:71" x14ac:dyDescent="0.2">
      <c r="A23" s="13">
        <v>18</v>
      </c>
      <c r="B23" s="70"/>
      <c r="C23" s="70"/>
      <c r="D23" s="60">
        <f t="shared" si="0"/>
        <v>0</v>
      </c>
      <c r="E23" s="68"/>
      <c r="F23" s="68"/>
      <c r="G23" s="41">
        <f t="shared" si="32"/>
        <v>0</v>
      </c>
      <c r="H23" s="69">
        <v>2.25</v>
      </c>
      <c r="I23" s="69">
        <v>919.6875</v>
      </c>
      <c r="J23" s="60">
        <f>H23+I23</f>
        <v>921.9375</v>
      </c>
      <c r="K23" s="68"/>
      <c r="L23" s="68"/>
      <c r="M23" s="41">
        <f t="shared" si="16"/>
        <v>0</v>
      </c>
      <c r="N23" s="70">
        <v>0</v>
      </c>
      <c r="O23" s="70">
        <v>32.050800000000002</v>
      </c>
      <c r="P23" s="60">
        <f t="shared" si="26"/>
        <v>32.050800000000002</v>
      </c>
      <c r="Q23" s="68">
        <v>0</v>
      </c>
      <c r="R23" s="68">
        <v>11.063000000000001</v>
      </c>
      <c r="S23" s="41">
        <f t="shared" si="17"/>
        <v>11.063000000000001</v>
      </c>
      <c r="T23" s="70"/>
      <c r="U23" s="70"/>
      <c r="V23" s="60">
        <f t="shared" si="3"/>
        <v>0</v>
      </c>
      <c r="W23" s="15"/>
      <c r="X23" s="15"/>
      <c r="Y23" s="41">
        <f t="shared" si="18"/>
        <v>0</v>
      </c>
      <c r="Z23" s="70"/>
      <c r="AA23" s="70"/>
      <c r="AB23" s="60">
        <f t="shared" si="4"/>
        <v>0</v>
      </c>
      <c r="AC23" s="15"/>
      <c r="AD23" s="15"/>
      <c r="AE23" s="15">
        <f>AC23+AD23</f>
        <v>0</v>
      </c>
      <c r="AF23" s="70">
        <v>353.75</v>
      </c>
      <c r="AG23" s="70">
        <v>1478.4</v>
      </c>
      <c r="AH23" s="60">
        <f t="shared" si="5"/>
        <v>1832.15</v>
      </c>
      <c r="AI23" s="35">
        <v>290.5</v>
      </c>
      <c r="AJ23" s="67">
        <v>1417.75</v>
      </c>
      <c r="AK23" s="132">
        <f t="shared" ref="AK23:AK57" si="34">AI23+AJ23</f>
        <v>1708.25</v>
      </c>
      <c r="AL23" s="70">
        <v>0</v>
      </c>
      <c r="AM23" s="70">
        <v>49.68</v>
      </c>
      <c r="AN23" s="60">
        <f t="shared" si="30"/>
        <v>49.68</v>
      </c>
      <c r="AO23" s="15"/>
      <c r="AP23" s="15"/>
      <c r="AQ23" s="41">
        <f t="shared" si="20"/>
        <v>0</v>
      </c>
      <c r="AR23" s="70">
        <v>184.00800000000001</v>
      </c>
      <c r="AS23" s="70">
        <v>515.85599999999999</v>
      </c>
      <c r="AT23" s="60">
        <f>AR23+AS23</f>
        <v>699.86400000000003</v>
      </c>
      <c r="AU23" s="15">
        <v>239.976</v>
      </c>
      <c r="AV23" s="15">
        <v>334.75200000000001</v>
      </c>
      <c r="AW23" s="93">
        <f>SUM(AU23:AV23)</f>
        <v>574.72800000000007</v>
      </c>
      <c r="AX23" s="99"/>
      <c r="AY23" s="59"/>
      <c r="AZ23" s="100">
        <f t="shared" si="24"/>
        <v>0</v>
      </c>
      <c r="BA23" s="95"/>
      <c r="BB23" s="41"/>
      <c r="BC23" s="41">
        <f t="shared" si="23"/>
        <v>0</v>
      </c>
      <c r="BD23" s="59">
        <v>0</v>
      </c>
      <c r="BE23" s="59">
        <v>30.5625</v>
      </c>
      <c r="BF23" s="59">
        <f t="shared" si="21"/>
        <v>30.5625</v>
      </c>
      <c r="BG23" s="15"/>
      <c r="BH23" s="15"/>
      <c r="BI23" s="41">
        <f t="shared" si="11"/>
        <v>0</v>
      </c>
      <c r="BJ23" s="101">
        <f t="shared" si="33"/>
        <v>540.00800000000004</v>
      </c>
      <c r="BK23" s="101">
        <f t="shared" si="33"/>
        <v>2995.6742999999997</v>
      </c>
      <c r="BL23" s="101">
        <f t="shared" si="14"/>
        <v>3535.6822999999999</v>
      </c>
      <c r="BN23" s="34"/>
      <c r="BO23" s="31"/>
      <c r="BP23" s="80"/>
      <c r="BQ23" s="80"/>
    </row>
    <row r="24" spans="1:71" x14ac:dyDescent="0.2">
      <c r="A24" s="13">
        <v>19</v>
      </c>
      <c r="B24" s="70"/>
      <c r="C24" s="70"/>
      <c r="D24" s="60">
        <f t="shared" si="0"/>
        <v>0</v>
      </c>
      <c r="E24" s="68"/>
      <c r="F24" s="68"/>
      <c r="G24" s="41">
        <f t="shared" si="32"/>
        <v>0</v>
      </c>
      <c r="H24" s="69">
        <v>0.5625</v>
      </c>
      <c r="I24" s="69">
        <v>262.6875</v>
      </c>
      <c r="J24" s="60">
        <f>H24+I24</f>
        <v>263.25</v>
      </c>
      <c r="K24" s="15"/>
      <c r="L24" s="15"/>
      <c r="M24" s="41">
        <f t="shared" si="16"/>
        <v>0</v>
      </c>
      <c r="N24" s="70">
        <v>0</v>
      </c>
      <c r="O24" s="70">
        <v>11.048400000000001</v>
      </c>
      <c r="P24" s="60">
        <f t="shared" si="26"/>
        <v>11.048400000000001</v>
      </c>
      <c r="Q24" s="68">
        <v>0</v>
      </c>
      <c r="R24" s="68">
        <v>5.5049999999999999</v>
      </c>
      <c r="S24" s="41">
        <f t="shared" si="17"/>
        <v>5.5049999999999999</v>
      </c>
      <c r="T24" s="70"/>
      <c r="U24" s="70"/>
      <c r="V24" s="60">
        <f t="shared" si="3"/>
        <v>0</v>
      </c>
      <c r="W24" s="68"/>
      <c r="X24" s="68"/>
      <c r="Y24" s="41">
        <f t="shared" si="18"/>
        <v>0</v>
      </c>
      <c r="Z24" s="70"/>
      <c r="AA24" s="70"/>
      <c r="AB24" s="60">
        <f t="shared" si="4"/>
        <v>0</v>
      </c>
      <c r="AC24" s="15"/>
      <c r="AD24" s="15"/>
      <c r="AE24" s="15">
        <f>AC24+AD24</f>
        <v>0</v>
      </c>
      <c r="AF24" s="70">
        <v>316.75</v>
      </c>
      <c r="AG24" s="70">
        <v>1811.04</v>
      </c>
      <c r="AH24" s="60">
        <f t="shared" si="5"/>
        <v>2127.79</v>
      </c>
      <c r="AI24" s="35">
        <v>272</v>
      </c>
      <c r="AJ24" s="79">
        <v>1388.75</v>
      </c>
      <c r="AK24" s="132">
        <f t="shared" si="34"/>
        <v>1660.75</v>
      </c>
      <c r="AL24" s="70">
        <v>0</v>
      </c>
      <c r="AM24" s="70">
        <v>16.567999999999998</v>
      </c>
      <c r="AN24" s="60">
        <f t="shared" si="30"/>
        <v>16.567999999999998</v>
      </c>
      <c r="AO24" s="15"/>
      <c r="AP24" s="15"/>
      <c r="AQ24" s="41">
        <f t="shared" si="20"/>
        <v>0</v>
      </c>
      <c r="AR24" s="70">
        <v>264.26400000000001</v>
      </c>
      <c r="AS24" s="70">
        <v>345.84</v>
      </c>
      <c r="AT24" s="60">
        <f>AR24+AS24</f>
        <v>610.10400000000004</v>
      </c>
      <c r="AU24" s="68"/>
      <c r="AV24" s="68"/>
      <c r="AW24" s="93">
        <f>SUM(AU24:AV24)</f>
        <v>0</v>
      </c>
      <c r="AX24" s="99"/>
      <c r="AY24" s="59"/>
      <c r="AZ24" s="100">
        <f t="shared" si="24"/>
        <v>0</v>
      </c>
      <c r="BA24" s="95"/>
      <c r="BB24" s="41"/>
      <c r="BC24" s="41">
        <f t="shared" si="23"/>
        <v>0</v>
      </c>
      <c r="BD24" s="59"/>
      <c r="BE24" s="59"/>
      <c r="BF24" s="59">
        <f t="shared" si="21"/>
        <v>0</v>
      </c>
      <c r="BG24" s="15"/>
      <c r="BH24" s="15"/>
      <c r="BI24" s="41">
        <f t="shared" si="11"/>
        <v>0</v>
      </c>
      <c r="BJ24" s="101">
        <f t="shared" si="33"/>
        <v>581.57650000000001</v>
      </c>
      <c r="BK24" s="101">
        <f t="shared" si="33"/>
        <v>2447.1839000000004</v>
      </c>
      <c r="BL24" s="101">
        <f t="shared" si="14"/>
        <v>3028.7604000000001</v>
      </c>
      <c r="BN24" s="75"/>
      <c r="BO24" s="31"/>
      <c r="BP24" s="80"/>
      <c r="BQ24" s="80"/>
    </row>
    <row r="25" spans="1:71" x14ac:dyDescent="0.2">
      <c r="A25" s="13">
        <v>20</v>
      </c>
      <c r="B25" s="70"/>
      <c r="C25" s="70"/>
      <c r="D25" s="60">
        <f t="shared" si="0"/>
        <v>0</v>
      </c>
      <c r="E25" s="68"/>
      <c r="F25" s="68"/>
      <c r="G25" s="41">
        <f t="shared" si="32"/>
        <v>0</v>
      </c>
      <c r="H25" s="69">
        <v>0</v>
      </c>
      <c r="I25" s="69">
        <v>191.52</v>
      </c>
      <c r="J25" s="60">
        <f>H25+I25</f>
        <v>191.52</v>
      </c>
      <c r="K25" s="15"/>
      <c r="L25" s="15"/>
      <c r="M25" s="41">
        <f t="shared" si="16"/>
        <v>0</v>
      </c>
      <c r="N25" s="70">
        <v>0</v>
      </c>
      <c r="O25" s="70">
        <v>16.367999999999999</v>
      </c>
      <c r="P25" s="60">
        <f t="shared" si="26"/>
        <v>16.367999999999999</v>
      </c>
      <c r="Q25" s="68"/>
      <c r="R25" s="68"/>
      <c r="S25" s="41">
        <f t="shared" si="17"/>
        <v>0</v>
      </c>
      <c r="T25" s="70"/>
      <c r="U25" s="70"/>
      <c r="V25" s="60">
        <f t="shared" si="3"/>
        <v>0</v>
      </c>
      <c r="W25" s="68"/>
      <c r="X25" s="68"/>
      <c r="Y25" s="41">
        <f t="shared" si="18"/>
        <v>0</v>
      </c>
      <c r="Z25" s="70"/>
      <c r="AA25" s="70"/>
      <c r="AB25" s="60">
        <f t="shared" si="4"/>
        <v>0</v>
      </c>
      <c r="AC25" s="15"/>
      <c r="AD25" s="15"/>
      <c r="AE25" s="15">
        <f t="shared" ref="AE25:AE57" si="35">AC25+AD25</f>
        <v>0</v>
      </c>
      <c r="AF25" s="70">
        <v>269.25</v>
      </c>
      <c r="AG25" s="70">
        <v>2325.84</v>
      </c>
      <c r="AH25" s="60">
        <f t="shared" si="5"/>
        <v>2595.09</v>
      </c>
      <c r="AI25" s="35"/>
      <c r="AJ25" s="79"/>
      <c r="AK25" s="132">
        <f t="shared" si="34"/>
        <v>0</v>
      </c>
      <c r="AL25" s="70">
        <v>0</v>
      </c>
      <c r="AM25" s="70">
        <v>16.567999999999998</v>
      </c>
      <c r="AN25" s="60">
        <f t="shared" si="30"/>
        <v>16.567999999999998</v>
      </c>
      <c r="AO25" s="15"/>
      <c r="AP25" s="15"/>
      <c r="AQ25" s="41">
        <f t="shared" si="20"/>
        <v>0</v>
      </c>
      <c r="AR25" s="70">
        <v>283.00799999999998</v>
      </c>
      <c r="AS25" s="70">
        <v>423.19200000000001</v>
      </c>
      <c r="AT25" s="60">
        <f>AR25+AS25</f>
        <v>706.2</v>
      </c>
      <c r="AU25" s="68"/>
      <c r="AV25" s="68"/>
      <c r="AW25" s="93">
        <f>SUM(AU25:AV25)</f>
        <v>0</v>
      </c>
      <c r="AX25" s="99"/>
      <c r="AY25" s="59"/>
      <c r="AZ25" s="100">
        <f t="shared" si="24"/>
        <v>0</v>
      </c>
      <c r="BA25" s="95"/>
      <c r="BB25" s="41"/>
      <c r="BC25" s="41">
        <f t="shared" si="23"/>
        <v>0</v>
      </c>
      <c r="BD25" s="59"/>
      <c r="BE25" s="59"/>
      <c r="BF25" s="59">
        <f t="shared" si="21"/>
        <v>0</v>
      </c>
      <c r="BG25" s="41"/>
      <c r="BH25" s="41"/>
      <c r="BI25" s="41">
        <f t="shared" si="11"/>
        <v>0</v>
      </c>
      <c r="BJ25" s="101">
        <f t="shared" si="33"/>
        <v>552.25800000000004</v>
      </c>
      <c r="BK25" s="101">
        <f t="shared" si="33"/>
        <v>2973.4880000000003</v>
      </c>
      <c r="BL25" s="101">
        <f t="shared" si="14"/>
        <v>3525.7460000000001</v>
      </c>
      <c r="BN25" s="75"/>
      <c r="BO25" s="31"/>
      <c r="BP25" s="80"/>
      <c r="BQ25" s="80"/>
    </row>
    <row r="26" spans="1:71" x14ac:dyDescent="0.2">
      <c r="A26" s="13">
        <v>21</v>
      </c>
      <c r="B26" s="70"/>
      <c r="C26" s="70"/>
      <c r="D26" s="60">
        <f t="shared" si="0"/>
        <v>0</v>
      </c>
      <c r="E26" s="15"/>
      <c r="F26" s="15"/>
      <c r="G26" s="41">
        <f t="shared" si="32"/>
        <v>0</v>
      </c>
      <c r="H26" s="69">
        <v>0</v>
      </c>
      <c r="I26" s="69">
        <v>0</v>
      </c>
      <c r="J26" s="60">
        <f t="shared" si="1"/>
        <v>0</v>
      </c>
      <c r="K26" s="15"/>
      <c r="L26" s="15"/>
      <c r="M26" s="41">
        <f t="shared" si="16"/>
        <v>0</v>
      </c>
      <c r="N26" s="70">
        <v>0</v>
      </c>
      <c r="O26" s="70">
        <v>0</v>
      </c>
      <c r="P26" s="60">
        <f t="shared" si="26"/>
        <v>0</v>
      </c>
      <c r="Q26" s="68"/>
      <c r="R26" s="68"/>
      <c r="S26" s="41">
        <f t="shared" si="17"/>
        <v>0</v>
      </c>
      <c r="T26" s="70"/>
      <c r="U26" s="70"/>
      <c r="V26" s="60">
        <f t="shared" si="3"/>
        <v>0</v>
      </c>
      <c r="W26" s="68"/>
      <c r="X26" s="68"/>
      <c r="Y26" s="41">
        <f t="shared" si="18"/>
        <v>0</v>
      </c>
      <c r="Z26" s="70"/>
      <c r="AA26" s="70"/>
      <c r="AB26" s="60">
        <f t="shared" si="4"/>
        <v>0</v>
      </c>
      <c r="AC26" s="15"/>
      <c r="AD26" s="15"/>
      <c r="AE26" s="15">
        <f t="shared" si="35"/>
        <v>0</v>
      </c>
      <c r="AF26" s="70">
        <v>206</v>
      </c>
      <c r="AG26" s="70">
        <v>2617.2153333188003</v>
      </c>
      <c r="AH26" s="60">
        <f t="shared" si="5"/>
        <v>2823.2153333188003</v>
      </c>
      <c r="AI26" s="35"/>
      <c r="AJ26" s="79"/>
      <c r="AK26" s="132">
        <f t="shared" si="34"/>
        <v>0</v>
      </c>
      <c r="AL26" s="70">
        <v>0</v>
      </c>
      <c r="AM26" s="70">
        <v>11</v>
      </c>
      <c r="AN26" s="60">
        <f t="shared" si="30"/>
        <v>11</v>
      </c>
      <c r="AO26" s="15"/>
      <c r="AP26" s="15"/>
      <c r="AQ26" s="41">
        <f t="shared" si="20"/>
        <v>0</v>
      </c>
      <c r="AR26" s="70">
        <v>259.24799999999999</v>
      </c>
      <c r="AS26" s="70">
        <v>475.72800000000001</v>
      </c>
      <c r="AT26" s="60">
        <f t="shared" si="29"/>
        <v>734.976</v>
      </c>
      <c r="AU26" s="68"/>
      <c r="AV26" s="68"/>
      <c r="AW26" s="93">
        <f t="shared" si="31"/>
        <v>0</v>
      </c>
      <c r="AX26" s="99"/>
      <c r="AY26" s="59"/>
      <c r="AZ26" s="100">
        <f t="shared" si="24"/>
        <v>0</v>
      </c>
      <c r="BA26" s="95"/>
      <c r="BB26" s="15"/>
      <c r="BC26" s="41">
        <f t="shared" si="23"/>
        <v>0</v>
      </c>
      <c r="BD26" s="59"/>
      <c r="BE26" s="59"/>
      <c r="BF26" s="59">
        <f t="shared" si="21"/>
        <v>0</v>
      </c>
      <c r="BG26" s="41"/>
      <c r="BH26" s="41"/>
      <c r="BI26" s="41">
        <f t="shared" si="11"/>
        <v>0</v>
      </c>
      <c r="BJ26" s="101">
        <f t="shared" ref="BJ26:BJ35" si="36">B26+H26+N26+T26+Z26+AF26+AL26+AR26+AX26</f>
        <v>465.24799999999999</v>
      </c>
      <c r="BK26" s="101">
        <f t="shared" ref="BK26:BK35" si="37">C26+I26+O26+U26+AA26+AG26+AM26+AS26+AY26</f>
        <v>3103.9433333188003</v>
      </c>
      <c r="BL26" s="101">
        <f t="shared" si="14"/>
        <v>3569.1913333188004</v>
      </c>
      <c r="BN26" s="76"/>
      <c r="BO26" s="31"/>
      <c r="BP26" s="80"/>
      <c r="BQ26" s="80"/>
    </row>
    <row r="27" spans="1:71" x14ac:dyDescent="0.2">
      <c r="A27" s="13">
        <v>22</v>
      </c>
      <c r="B27" s="70"/>
      <c r="C27" s="70"/>
      <c r="D27" s="60">
        <f t="shared" si="0"/>
        <v>0</v>
      </c>
      <c r="E27" s="15"/>
      <c r="F27" s="15"/>
      <c r="G27" s="41">
        <f t="shared" si="32"/>
        <v>0</v>
      </c>
      <c r="H27" s="69">
        <v>0</v>
      </c>
      <c r="I27" s="69">
        <v>0</v>
      </c>
      <c r="J27" s="60">
        <f>H27+I27</f>
        <v>0</v>
      </c>
      <c r="K27" s="15"/>
      <c r="L27" s="15"/>
      <c r="M27" s="41">
        <f t="shared" si="16"/>
        <v>0</v>
      </c>
      <c r="N27" s="70">
        <v>0</v>
      </c>
      <c r="O27" s="70">
        <v>4.8</v>
      </c>
      <c r="P27" s="60">
        <f t="shared" si="26"/>
        <v>4.8</v>
      </c>
      <c r="Q27" s="15"/>
      <c r="R27" s="15"/>
      <c r="S27" s="41">
        <f t="shared" si="17"/>
        <v>0</v>
      </c>
      <c r="T27" s="70"/>
      <c r="U27" s="70"/>
      <c r="V27" s="60">
        <f t="shared" si="3"/>
        <v>0</v>
      </c>
      <c r="W27" s="15"/>
      <c r="X27" s="15"/>
      <c r="Y27" s="41">
        <f t="shared" si="18"/>
        <v>0</v>
      </c>
      <c r="Z27" s="70"/>
      <c r="AA27" s="70"/>
      <c r="AB27" s="60">
        <f t="shared" si="4"/>
        <v>0</v>
      </c>
      <c r="AC27" s="15"/>
      <c r="AD27" s="15"/>
      <c r="AE27" s="15">
        <f t="shared" si="35"/>
        <v>0</v>
      </c>
      <c r="AF27" s="60">
        <v>116.25</v>
      </c>
      <c r="AG27" s="90">
        <v>2416.1353333213001</v>
      </c>
      <c r="AH27" s="60">
        <f t="shared" si="5"/>
        <v>2532.3853333213001</v>
      </c>
      <c r="AI27" s="35"/>
      <c r="AJ27" s="79"/>
      <c r="AK27" s="132">
        <f t="shared" si="34"/>
        <v>0</v>
      </c>
      <c r="AL27" s="70">
        <v>0</v>
      </c>
      <c r="AM27" s="70">
        <v>0</v>
      </c>
      <c r="AN27" s="60">
        <f t="shared" si="30"/>
        <v>0</v>
      </c>
      <c r="AO27" s="15"/>
      <c r="AP27" s="15"/>
      <c r="AQ27" s="41">
        <f t="shared" si="20"/>
        <v>0</v>
      </c>
      <c r="AR27" s="70">
        <v>225.19200000000001</v>
      </c>
      <c r="AS27" s="70">
        <v>391.77600000000001</v>
      </c>
      <c r="AT27" s="60">
        <f t="shared" si="29"/>
        <v>616.96800000000007</v>
      </c>
      <c r="AU27" s="15"/>
      <c r="AV27" s="15"/>
      <c r="AW27" s="93">
        <f t="shared" si="31"/>
        <v>0</v>
      </c>
      <c r="AX27" s="99"/>
      <c r="AY27" s="59"/>
      <c r="AZ27" s="100">
        <f t="shared" si="24"/>
        <v>0</v>
      </c>
      <c r="BA27" s="95"/>
      <c r="BB27" s="15"/>
      <c r="BC27" s="41">
        <f t="shared" si="23"/>
        <v>0</v>
      </c>
      <c r="BD27" s="59"/>
      <c r="BE27" s="59"/>
      <c r="BF27" s="59">
        <f t="shared" si="21"/>
        <v>0</v>
      </c>
      <c r="BG27" s="41"/>
      <c r="BH27" s="41"/>
      <c r="BI27" s="41">
        <f t="shared" si="11"/>
        <v>0</v>
      </c>
      <c r="BJ27" s="101">
        <f t="shared" si="36"/>
        <v>341.44200000000001</v>
      </c>
      <c r="BK27" s="101">
        <f t="shared" si="37"/>
        <v>2812.7113333213001</v>
      </c>
      <c r="BL27" s="101">
        <f t="shared" si="14"/>
        <v>3154.1533333213001</v>
      </c>
      <c r="BN27" s="76"/>
      <c r="BO27" s="104"/>
      <c r="BP27" s="80"/>
      <c r="BQ27" s="80"/>
    </row>
    <row r="28" spans="1:71" x14ac:dyDescent="0.2">
      <c r="A28" s="13">
        <v>23</v>
      </c>
      <c r="B28" s="70"/>
      <c r="C28" s="70"/>
      <c r="D28" s="60">
        <f t="shared" si="0"/>
        <v>0</v>
      </c>
      <c r="E28" s="15"/>
      <c r="F28" s="15"/>
      <c r="G28" s="41">
        <f t="shared" si="32"/>
        <v>0</v>
      </c>
      <c r="H28" s="69"/>
      <c r="I28" s="69"/>
      <c r="J28" s="60">
        <f t="shared" si="1"/>
        <v>0</v>
      </c>
      <c r="K28" s="15"/>
      <c r="L28" s="15"/>
      <c r="M28" s="41">
        <f t="shared" si="16"/>
        <v>0</v>
      </c>
      <c r="N28" s="70">
        <v>0</v>
      </c>
      <c r="O28" s="70">
        <v>0.33500000000000002</v>
      </c>
      <c r="P28" s="60">
        <f t="shared" si="26"/>
        <v>0.33500000000000002</v>
      </c>
      <c r="Q28" s="15"/>
      <c r="R28" s="15"/>
      <c r="S28" s="41">
        <f t="shared" si="17"/>
        <v>0</v>
      </c>
      <c r="T28" s="70"/>
      <c r="U28" s="70"/>
      <c r="V28" s="60">
        <f t="shared" si="3"/>
        <v>0</v>
      </c>
      <c r="W28" s="15"/>
      <c r="X28" s="15"/>
      <c r="Y28" s="41">
        <f t="shared" ref="Y28" si="38">W28+X28</f>
        <v>0</v>
      </c>
      <c r="Z28" s="70"/>
      <c r="AA28" s="70"/>
      <c r="AB28" s="60">
        <f t="shared" si="4"/>
        <v>0</v>
      </c>
      <c r="AC28" s="15"/>
      <c r="AD28" s="15"/>
      <c r="AE28" s="15">
        <f t="shared" si="35"/>
        <v>0</v>
      </c>
      <c r="AF28" s="70">
        <v>132</v>
      </c>
      <c r="AG28" s="90">
        <v>2405.1976666572</v>
      </c>
      <c r="AH28" s="60">
        <f t="shared" si="5"/>
        <v>2537.1976666572</v>
      </c>
      <c r="AI28" s="77"/>
      <c r="AJ28" s="79"/>
      <c r="AK28" s="132">
        <f t="shared" si="34"/>
        <v>0</v>
      </c>
      <c r="AL28" s="70">
        <v>0</v>
      </c>
      <c r="AM28" s="70">
        <v>0</v>
      </c>
      <c r="AN28" s="60">
        <f t="shared" si="30"/>
        <v>0</v>
      </c>
      <c r="AO28" s="15"/>
      <c r="AP28" s="15"/>
      <c r="AQ28" s="41">
        <f t="shared" si="20"/>
        <v>0</v>
      </c>
      <c r="AR28" s="70">
        <v>274.03199999999998</v>
      </c>
      <c r="AS28" s="70">
        <v>380.68799999999999</v>
      </c>
      <c r="AT28" s="60">
        <f t="shared" si="29"/>
        <v>654.72</v>
      </c>
      <c r="AU28" s="15"/>
      <c r="AV28" s="15"/>
      <c r="AW28" s="93">
        <f t="shared" si="31"/>
        <v>0</v>
      </c>
      <c r="AX28" s="99"/>
      <c r="AY28" s="59"/>
      <c r="AZ28" s="100">
        <f t="shared" si="24"/>
        <v>0</v>
      </c>
      <c r="BA28" s="95"/>
      <c r="BB28" s="15"/>
      <c r="BC28" s="41">
        <f t="shared" si="23"/>
        <v>0</v>
      </c>
      <c r="BD28" s="59"/>
      <c r="BE28" s="59"/>
      <c r="BF28" s="59">
        <f t="shared" si="21"/>
        <v>0</v>
      </c>
      <c r="BG28" s="41"/>
      <c r="BH28" s="41"/>
      <c r="BI28" s="41">
        <f t="shared" si="11"/>
        <v>0</v>
      </c>
      <c r="BJ28" s="101">
        <f t="shared" si="36"/>
        <v>406.03199999999998</v>
      </c>
      <c r="BK28" s="101">
        <f t="shared" si="37"/>
        <v>2786.2206666572001</v>
      </c>
      <c r="BL28" s="101">
        <f t="shared" si="14"/>
        <v>3192.2526666572003</v>
      </c>
      <c r="BN28" s="76"/>
      <c r="BO28" s="104"/>
      <c r="BP28" s="80"/>
      <c r="BQ28" s="80"/>
    </row>
    <row r="29" spans="1:71" x14ac:dyDescent="0.2">
      <c r="A29" s="13">
        <v>24</v>
      </c>
      <c r="B29" s="70"/>
      <c r="C29" s="70"/>
      <c r="D29" s="60">
        <f t="shared" si="0"/>
        <v>0</v>
      </c>
      <c r="E29" s="15"/>
      <c r="F29" s="15"/>
      <c r="G29" s="41">
        <f t="shared" si="32"/>
        <v>0</v>
      </c>
      <c r="H29" s="69"/>
      <c r="I29" s="69"/>
      <c r="J29" s="60">
        <f t="shared" si="1"/>
        <v>0</v>
      </c>
      <c r="K29" s="15"/>
      <c r="L29" s="15"/>
      <c r="M29" s="41">
        <f t="shared" si="16"/>
        <v>0</v>
      </c>
      <c r="N29" s="70">
        <v>0</v>
      </c>
      <c r="O29" s="70">
        <v>0</v>
      </c>
      <c r="P29" s="60">
        <f t="shared" si="26"/>
        <v>0</v>
      </c>
      <c r="Q29" s="15"/>
      <c r="R29" s="15"/>
      <c r="S29" s="41">
        <f t="shared" si="17"/>
        <v>0</v>
      </c>
      <c r="T29" s="70"/>
      <c r="U29" s="70"/>
      <c r="V29" s="60">
        <f t="shared" si="3"/>
        <v>0</v>
      </c>
      <c r="W29" s="15"/>
      <c r="X29" s="15"/>
      <c r="Y29" s="41">
        <f t="shared" si="18"/>
        <v>0</v>
      </c>
      <c r="Z29" s="70"/>
      <c r="AA29" s="70"/>
      <c r="AB29" s="60">
        <f>Z29+AA29</f>
        <v>0</v>
      </c>
      <c r="AC29" s="15"/>
      <c r="AD29" s="15"/>
      <c r="AE29" s="15">
        <f t="shared" si="35"/>
        <v>0</v>
      </c>
      <c r="AF29" s="70">
        <v>63.25</v>
      </c>
      <c r="AG29" s="90">
        <v>2185.92</v>
      </c>
      <c r="AH29" s="60">
        <f t="shared" si="5"/>
        <v>2249.17</v>
      </c>
      <c r="AI29" s="77"/>
      <c r="AJ29" s="79"/>
      <c r="AK29" s="132">
        <f>AI29+AJ29</f>
        <v>0</v>
      </c>
      <c r="AL29" s="70"/>
      <c r="AM29" s="70"/>
      <c r="AN29" s="60">
        <f t="shared" si="30"/>
        <v>0</v>
      </c>
      <c r="AO29" s="15"/>
      <c r="AP29" s="15"/>
      <c r="AQ29" s="41">
        <f t="shared" si="20"/>
        <v>0</v>
      </c>
      <c r="AR29" s="70">
        <v>298.32</v>
      </c>
      <c r="AS29" s="70">
        <v>406.56</v>
      </c>
      <c r="AT29" s="60">
        <f t="shared" si="29"/>
        <v>704.88</v>
      </c>
      <c r="AU29" s="15"/>
      <c r="AV29" s="15"/>
      <c r="AW29" s="93">
        <f t="shared" si="31"/>
        <v>0</v>
      </c>
      <c r="AX29" s="99"/>
      <c r="AY29" s="59"/>
      <c r="AZ29" s="100">
        <f t="shared" si="24"/>
        <v>0</v>
      </c>
      <c r="BA29" s="95"/>
      <c r="BB29" s="15"/>
      <c r="BC29" s="41">
        <f t="shared" si="23"/>
        <v>0</v>
      </c>
      <c r="BD29" s="59"/>
      <c r="BE29" s="59"/>
      <c r="BF29" s="59">
        <f t="shared" si="21"/>
        <v>0</v>
      </c>
      <c r="BG29" s="41"/>
      <c r="BH29" s="41"/>
      <c r="BI29" s="41">
        <f t="shared" si="11"/>
        <v>0</v>
      </c>
      <c r="BJ29" s="101">
        <f t="shared" si="36"/>
        <v>361.57</v>
      </c>
      <c r="BK29" s="101">
        <f t="shared" si="37"/>
        <v>2592.48</v>
      </c>
      <c r="BL29" s="101">
        <f t="shared" si="14"/>
        <v>2954.05</v>
      </c>
      <c r="BN29" s="76"/>
      <c r="BO29" s="104"/>
      <c r="BP29" s="80"/>
      <c r="BQ29" s="80"/>
    </row>
    <row r="30" spans="1:71" x14ac:dyDescent="0.2">
      <c r="A30" s="13">
        <v>25</v>
      </c>
      <c r="B30" s="70"/>
      <c r="C30" s="70"/>
      <c r="D30" s="60">
        <f t="shared" si="0"/>
        <v>0</v>
      </c>
      <c r="E30" s="15"/>
      <c r="F30" s="15"/>
      <c r="G30" s="41">
        <f t="shared" si="32"/>
        <v>0</v>
      </c>
      <c r="H30" s="70"/>
      <c r="I30" s="70"/>
      <c r="J30" s="60">
        <f t="shared" si="1"/>
        <v>0</v>
      </c>
      <c r="K30" s="15"/>
      <c r="L30" s="15"/>
      <c r="M30" s="41">
        <f t="shared" si="16"/>
        <v>0</v>
      </c>
      <c r="N30" s="70">
        <v>0</v>
      </c>
      <c r="O30" s="70">
        <v>0</v>
      </c>
      <c r="P30" s="60">
        <f t="shared" si="26"/>
        <v>0</v>
      </c>
      <c r="Q30" s="15"/>
      <c r="R30" s="15"/>
      <c r="S30" s="41">
        <f t="shared" si="17"/>
        <v>0</v>
      </c>
      <c r="T30" s="70"/>
      <c r="U30" s="70"/>
      <c r="V30" s="60">
        <f t="shared" si="3"/>
        <v>0</v>
      </c>
      <c r="W30" s="15"/>
      <c r="X30" s="15"/>
      <c r="Y30" s="41">
        <f t="shared" si="18"/>
        <v>0</v>
      </c>
      <c r="Z30" s="70"/>
      <c r="AA30" s="70"/>
      <c r="AB30" s="60">
        <f t="shared" ref="AB30:AB57" si="39">Z30+AA30</f>
        <v>0</v>
      </c>
      <c r="AC30" s="15"/>
      <c r="AD30" s="15"/>
      <c r="AE30" s="15">
        <f t="shared" si="35"/>
        <v>0</v>
      </c>
      <c r="AF30" s="70">
        <v>121.5</v>
      </c>
      <c r="AG30" s="90">
        <v>1985.4376666572</v>
      </c>
      <c r="AH30" s="60">
        <f t="shared" si="5"/>
        <v>2106.9376666571998</v>
      </c>
      <c r="AI30" s="77"/>
      <c r="AJ30" s="79"/>
      <c r="AK30" s="132">
        <f t="shared" si="34"/>
        <v>0</v>
      </c>
      <c r="AL30" s="70"/>
      <c r="AM30" s="70"/>
      <c r="AN30" s="60">
        <f t="shared" si="30"/>
        <v>0</v>
      </c>
      <c r="AO30" s="15"/>
      <c r="AP30" s="15"/>
      <c r="AQ30" s="41">
        <f t="shared" si="20"/>
        <v>0</v>
      </c>
      <c r="AR30" s="70">
        <v>298.32</v>
      </c>
      <c r="AS30" s="70">
        <v>422.4</v>
      </c>
      <c r="AT30" s="60">
        <f t="shared" si="29"/>
        <v>720.72</v>
      </c>
      <c r="AU30" s="15"/>
      <c r="AV30" s="15"/>
      <c r="AW30" s="93">
        <f t="shared" si="31"/>
        <v>0</v>
      </c>
      <c r="AX30" s="99"/>
      <c r="AY30" s="59"/>
      <c r="AZ30" s="100">
        <f t="shared" si="24"/>
        <v>0</v>
      </c>
      <c r="BA30" s="95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1">
        <f t="shared" si="36"/>
        <v>419.82</v>
      </c>
      <c r="BK30" s="101">
        <f t="shared" si="37"/>
        <v>2407.8376666571999</v>
      </c>
      <c r="BL30" s="101">
        <f t="shared" si="14"/>
        <v>2827.6576666572</v>
      </c>
      <c r="BN30" s="76"/>
      <c r="BO30" s="104"/>
      <c r="BP30" s="80"/>
      <c r="BQ30" s="80"/>
    </row>
    <row r="31" spans="1:71" x14ac:dyDescent="0.2">
      <c r="A31" s="13">
        <v>26</v>
      </c>
      <c r="B31" s="70"/>
      <c r="C31" s="70"/>
      <c r="D31" s="60">
        <f t="shared" si="0"/>
        <v>0</v>
      </c>
      <c r="E31" s="15"/>
      <c r="F31" s="15"/>
      <c r="G31" s="41">
        <f t="shared" si="32"/>
        <v>0</v>
      </c>
      <c r="H31" s="70"/>
      <c r="I31" s="70"/>
      <c r="J31" s="60">
        <f t="shared" si="1"/>
        <v>0</v>
      </c>
      <c r="K31" s="15"/>
      <c r="L31" s="15"/>
      <c r="M31" s="41">
        <f t="shared" si="16"/>
        <v>0</v>
      </c>
      <c r="N31" s="70">
        <v>0</v>
      </c>
      <c r="O31" s="70">
        <v>0</v>
      </c>
      <c r="P31" s="60">
        <f>N31+O31</f>
        <v>0</v>
      </c>
      <c r="Q31" s="15"/>
      <c r="R31" s="15"/>
      <c r="S31" s="41">
        <f t="shared" si="17"/>
        <v>0</v>
      </c>
      <c r="T31" s="70"/>
      <c r="U31" s="70"/>
      <c r="V31" s="60">
        <f t="shared" si="3"/>
        <v>0</v>
      </c>
      <c r="W31" s="15"/>
      <c r="X31" s="15"/>
      <c r="Y31" s="41">
        <f t="shared" si="18"/>
        <v>0</v>
      </c>
      <c r="Z31" s="70"/>
      <c r="AA31" s="70"/>
      <c r="AB31" s="60">
        <f t="shared" si="39"/>
        <v>0</v>
      </c>
      <c r="AC31" s="15"/>
      <c r="AD31" s="15"/>
      <c r="AE31" s="15">
        <f t="shared" si="35"/>
        <v>0</v>
      </c>
      <c r="AF31" s="70">
        <v>63.25</v>
      </c>
      <c r="AG31" s="90">
        <v>1911.1656666546999</v>
      </c>
      <c r="AH31" s="60">
        <f t="shared" si="5"/>
        <v>1974.4156666546999</v>
      </c>
      <c r="AI31" s="77"/>
      <c r="AJ31" s="79"/>
      <c r="AK31" s="132">
        <f t="shared" si="34"/>
        <v>0</v>
      </c>
      <c r="AL31" s="70"/>
      <c r="AM31" s="70"/>
      <c r="AN31" s="60">
        <f t="shared" si="30"/>
        <v>0</v>
      </c>
      <c r="AO31" s="15"/>
      <c r="AP31" s="15"/>
      <c r="AQ31" s="41">
        <f t="shared" si="20"/>
        <v>0</v>
      </c>
      <c r="AR31" s="70">
        <v>282.48</v>
      </c>
      <c r="AS31" s="70">
        <v>396</v>
      </c>
      <c r="AT31" s="60">
        <f t="shared" si="29"/>
        <v>678.48</v>
      </c>
      <c r="AU31" s="68"/>
      <c r="AV31" s="15"/>
      <c r="AW31" s="93">
        <f t="shared" si="31"/>
        <v>0</v>
      </c>
      <c r="AX31" s="99"/>
      <c r="AY31" s="59"/>
      <c r="AZ31" s="100">
        <f t="shared" si="24"/>
        <v>0</v>
      </c>
      <c r="BA31" s="95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1">
        <f t="shared" si="36"/>
        <v>345.73</v>
      </c>
      <c r="BK31" s="101">
        <f t="shared" si="37"/>
        <v>2307.1656666546996</v>
      </c>
      <c r="BL31" s="101">
        <f t="shared" si="14"/>
        <v>2652.8956666547001</v>
      </c>
      <c r="BN31" s="76"/>
      <c r="BO31" s="104"/>
      <c r="BP31" s="80"/>
      <c r="BQ31" s="80"/>
    </row>
    <row r="32" spans="1:71" x14ac:dyDescent="0.2">
      <c r="A32" s="13">
        <v>27</v>
      </c>
      <c r="B32" s="70"/>
      <c r="C32" s="70"/>
      <c r="D32" s="60">
        <f t="shared" si="0"/>
        <v>0</v>
      </c>
      <c r="E32" s="15"/>
      <c r="F32" s="15"/>
      <c r="G32" s="41">
        <f t="shared" si="32"/>
        <v>0</v>
      </c>
      <c r="H32" s="70"/>
      <c r="I32" s="70"/>
      <c r="J32" s="60">
        <f t="shared" si="1"/>
        <v>0</v>
      </c>
      <c r="K32" s="15"/>
      <c r="L32" s="15"/>
      <c r="M32" s="41">
        <f t="shared" si="16"/>
        <v>0</v>
      </c>
      <c r="N32" s="70">
        <v>0</v>
      </c>
      <c r="O32" s="70">
        <v>0</v>
      </c>
      <c r="P32" s="60">
        <f t="shared" si="26"/>
        <v>0</v>
      </c>
      <c r="Q32" s="15"/>
      <c r="R32" s="15"/>
      <c r="S32" s="41">
        <f t="shared" ref="S32:S33" si="40">Q32+R32</f>
        <v>0</v>
      </c>
      <c r="T32" s="70"/>
      <c r="U32" s="70"/>
      <c r="V32" s="60">
        <f t="shared" si="3"/>
        <v>0</v>
      </c>
      <c r="W32" s="15"/>
      <c r="X32" s="15"/>
      <c r="Y32" s="41">
        <f t="shared" si="18"/>
        <v>0</v>
      </c>
      <c r="Z32" s="70"/>
      <c r="AA32" s="70"/>
      <c r="AB32" s="60">
        <f t="shared" ref="AB32:AB39" si="41">Z32+AA32</f>
        <v>0</v>
      </c>
      <c r="AC32" s="15"/>
      <c r="AD32" s="15"/>
      <c r="AE32" s="15">
        <f t="shared" si="35"/>
        <v>0</v>
      </c>
      <c r="AF32" s="70">
        <v>52.75</v>
      </c>
      <c r="AG32" s="90">
        <v>2110.2216666547001</v>
      </c>
      <c r="AH32" s="60">
        <f t="shared" si="5"/>
        <v>2162.9716666547001</v>
      </c>
      <c r="AI32" s="15"/>
      <c r="AJ32" s="15"/>
      <c r="AK32" s="132">
        <f t="shared" si="34"/>
        <v>0</v>
      </c>
      <c r="AL32" s="70"/>
      <c r="AM32" s="70"/>
      <c r="AN32" s="60">
        <f t="shared" si="30"/>
        <v>0</v>
      </c>
      <c r="AO32" s="15"/>
      <c r="AP32" s="15"/>
      <c r="AQ32" s="41">
        <f t="shared" si="20"/>
        <v>0</v>
      </c>
      <c r="AR32" s="70">
        <v>264</v>
      </c>
      <c r="AS32" s="70">
        <v>425.04</v>
      </c>
      <c r="AT32" s="60">
        <f t="shared" si="29"/>
        <v>689.04</v>
      </c>
      <c r="AU32" s="68"/>
      <c r="AV32" s="15"/>
      <c r="AW32" s="93">
        <f t="shared" si="31"/>
        <v>0</v>
      </c>
      <c r="AX32" s="99"/>
      <c r="AY32" s="59"/>
      <c r="AZ32" s="100">
        <f t="shared" si="24"/>
        <v>0</v>
      </c>
      <c r="BA32" s="95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1">
        <f t="shared" si="36"/>
        <v>316.75</v>
      </c>
      <c r="BK32" s="101">
        <f t="shared" si="37"/>
        <v>2535.2616666547001</v>
      </c>
      <c r="BL32" s="101">
        <f t="shared" si="14"/>
        <v>2852.0116666547001</v>
      </c>
      <c r="BN32" s="75"/>
      <c r="BO32" s="104"/>
      <c r="BP32" s="80"/>
      <c r="BQ32" s="80"/>
    </row>
    <row r="33" spans="1:69" x14ac:dyDescent="0.2">
      <c r="A33" s="13">
        <v>28</v>
      </c>
      <c r="B33" s="70"/>
      <c r="C33" s="70"/>
      <c r="D33" s="60">
        <f t="shared" si="0"/>
        <v>0</v>
      </c>
      <c r="E33" s="15"/>
      <c r="F33" s="15"/>
      <c r="G33" s="41">
        <f t="shared" si="32"/>
        <v>0</v>
      </c>
      <c r="H33" s="70"/>
      <c r="I33" s="70"/>
      <c r="J33" s="60">
        <f t="shared" si="1"/>
        <v>0</v>
      </c>
      <c r="K33" s="15"/>
      <c r="L33" s="15"/>
      <c r="M33" s="41">
        <f t="shared" si="16"/>
        <v>0</v>
      </c>
      <c r="N33" s="70">
        <v>0</v>
      </c>
      <c r="O33" s="70">
        <v>3.2500000000000001E-2</v>
      </c>
      <c r="P33" s="60">
        <f t="shared" si="26"/>
        <v>3.2500000000000001E-2</v>
      </c>
      <c r="Q33" s="15"/>
      <c r="R33" s="15"/>
      <c r="S33" s="41">
        <f t="shared" si="40"/>
        <v>0</v>
      </c>
      <c r="T33" s="70"/>
      <c r="U33" s="70"/>
      <c r="V33" s="60">
        <f t="shared" si="3"/>
        <v>0</v>
      </c>
      <c r="W33" s="15"/>
      <c r="X33" s="15"/>
      <c r="Y33" s="41">
        <f t="shared" si="18"/>
        <v>0</v>
      </c>
      <c r="Z33" s="70"/>
      <c r="AA33" s="70"/>
      <c r="AB33" s="60">
        <f t="shared" si="41"/>
        <v>0</v>
      </c>
      <c r="AC33" s="15"/>
      <c r="AD33" s="15"/>
      <c r="AE33" s="15">
        <f t="shared" si="35"/>
        <v>0</v>
      </c>
      <c r="AF33" s="70">
        <v>68.5</v>
      </c>
      <c r="AG33" s="60">
        <v>2244.8176666547001</v>
      </c>
      <c r="AH33" s="60">
        <f t="shared" si="5"/>
        <v>2313.3176666547001</v>
      </c>
      <c r="AI33" s="15"/>
      <c r="AJ33" s="15"/>
      <c r="AK33" s="132">
        <f t="shared" si="34"/>
        <v>0</v>
      </c>
      <c r="AL33" s="70"/>
      <c r="AM33" s="70"/>
      <c r="AN33" s="60">
        <f t="shared" si="30"/>
        <v>0</v>
      </c>
      <c r="AO33" s="15"/>
      <c r="AP33" s="15"/>
      <c r="AQ33" s="41">
        <f t="shared" si="20"/>
        <v>0</v>
      </c>
      <c r="AR33" s="70">
        <v>287.76</v>
      </c>
      <c r="AS33" s="70">
        <v>422.4</v>
      </c>
      <c r="AT33" s="60">
        <f t="shared" si="29"/>
        <v>710.16</v>
      </c>
      <c r="AU33" s="68"/>
      <c r="AV33" s="15"/>
      <c r="AW33" s="93">
        <f t="shared" si="31"/>
        <v>0</v>
      </c>
      <c r="AX33" s="99"/>
      <c r="AY33" s="59"/>
      <c r="AZ33" s="100">
        <f t="shared" si="24"/>
        <v>0</v>
      </c>
      <c r="BA33" s="95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1">
        <f t="shared" si="36"/>
        <v>356.26</v>
      </c>
      <c r="BK33" s="101">
        <f t="shared" si="37"/>
        <v>2667.2501666547</v>
      </c>
      <c r="BL33" s="101">
        <f t="shared" si="14"/>
        <v>3023.5101666546998</v>
      </c>
      <c r="BN33" s="75"/>
      <c r="BO33" s="104"/>
      <c r="BP33" s="80"/>
      <c r="BQ33" s="80"/>
    </row>
    <row r="34" spans="1:69" x14ac:dyDescent="0.2">
      <c r="A34" s="13">
        <v>29</v>
      </c>
      <c r="B34" s="70"/>
      <c r="C34" s="70"/>
      <c r="D34" s="60">
        <f t="shared" si="0"/>
        <v>0</v>
      </c>
      <c r="E34" s="15"/>
      <c r="F34" s="15"/>
      <c r="G34" s="41">
        <f t="shared" si="32"/>
        <v>0</v>
      </c>
      <c r="H34" s="70"/>
      <c r="I34" s="70"/>
      <c r="J34" s="60">
        <f t="shared" si="1"/>
        <v>0</v>
      </c>
      <c r="K34" s="15"/>
      <c r="L34" s="15"/>
      <c r="M34" s="41">
        <f t="shared" si="16"/>
        <v>0</v>
      </c>
      <c r="N34" s="70">
        <v>0</v>
      </c>
      <c r="O34" s="70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70"/>
      <c r="U34" s="70"/>
      <c r="V34" s="60">
        <f t="shared" si="3"/>
        <v>0</v>
      </c>
      <c r="W34" s="15"/>
      <c r="X34" s="15"/>
      <c r="Y34" s="41">
        <f t="shared" si="18"/>
        <v>0</v>
      </c>
      <c r="Z34" s="70"/>
      <c r="AA34" s="70"/>
      <c r="AB34" s="60">
        <f t="shared" si="41"/>
        <v>0</v>
      </c>
      <c r="AC34" s="15"/>
      <c r="AD34" s="15"/>
      <c r="AE34" s="15">
        <f t="shared" si="35"/>
        <v>0</v>
      </c>
      <c r="AF34" s="70">
        <v>68.75</v>
      </c>
      <c r="AG34" s="60">
        <v>2324.8353333113</v>
      </c>
      <c r="AH34" s="60">
        <f t="shared" si="5"/>
        <v>2393.5853333113</v>
      </c>
      <c r="AI34" s="15"/>
      <c r="AJ34" s="15"/>
      <c r="AK34" s="132">
        <f t="shared" si="34"/>
        <v>0</v>
      </c>
      <c r="AL34" s="70"/>
      <c r="AM34" s="70"/>
      <c r="AN34" s="60">
        <f t="shared" si="30"/>
        <v>0</v>
      </c>
      <c r="AO34" s="15"/>
      <c r="AP34" s="15"/>
      <c r="AQ34" s="41">
        <f t="shared" si="20"/>
        <v>0</v>
      </c>
      <c r="AR34" s="70">
        <v>295.68</v>
      </c>
      <c r="AS34" s="70">
        <v>353.76</v>
      </c>
      <c r="AT34" s="60">
        <f t="shared" si="29"/>
        <v>649.44000000000005</v>
      </c>
      <c r="AU34" s="68"/>
      <c r="AV34" s="15"/>
      <c r="AW34" s="93">
        <f t="shared" si="31"/>
        <v>0</v>
      </c>
      <c r="AX34" s="99"/>
      <c r="AY34" s="59"/>
      <c r="AZ34" s="100">
        <f t="shared" si="24"/>
        <v>0</v>
      </c>
      <c r="BA34" s="95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1">
        <f t="shared" si="36"/>
        <v>364.43</v>
      </c>
      <c r="BK34" s="101">
        <f t="shared" si="37"/>
        <v>2678.6278333112996</v>
      </c>
      <c r="BL34" s="101">
        <f t="shared" si="14"/>
        <v>3043.0578333112999</v>
      </c>
      <c r="BN34" s="34"/>
      <c r="BO34" s="34"/>
      <c r="BP34" s="80"/>
      <c r="BQ34" s="80"/>
    </row>
    <row r="35" spans="1:69" x14ac:dyDescent="0.2">
      <c r="A35" s="13">
        <v>30</v>
      </c>
      <c r="B35" s="70"/>
      <c r="C35" s="70"/>
      <c r="D35" s="60">
        <f t="shared" si="0"/>
        <v>0</v>
      </c>
      <c r="E35" s="15"/>
      <c r="F35" s="15"/>
      <c r="G35" s="41">
        <f t="shared" si="32"/>
        <v>0</v>
      </c>
      <c r="H35" s="70"/>
      <c r="I35" s="70"/>
      <c r="J35" s="60">
        <f t="shared" si="1"/>
        <v>0</v>
      </c>
      <c r="K35" s="15"/>
      <c r="L35" s="15"/>
      <c r="M35" s="41">
        <f t="shared" si="16"/>
        <v>0</v>
      </c>
      <c r="N35" s="70"/>
      <c r="O35" s="70"/>
      <c r="P35" s="60">
        <f t="shared" si="26"/>
        <v>0</v>
      </c>
      <c r="Q35" s="15"/>
      <c r="R35" s="15"/>
      <c r="S35" s="41">
        <f>Q35+R35</f>
        <v>0</v>
      </c>
      <c r="T35" s="70"/>
      <c r="U35" s="70"/>
      <c r="V35" s="60">
        <f t="shared" si="3"/>
        <v>0</v>
      </c>
      <c r="W35" s="136"/>
      <c r="X35" s="137"/>
      <c r="Y35" s="41">
        <f t="shared" si="18"/>
        <v>0</v>
      </c>
      <c r="Z35" s="70"/>
      <c r="AA35" s="70"/>
      <c r="AB35" s="60">
        <f t="shared" si="41"/>
        <v>0</v>
      </c>
      <c r="AC35" s="15"/>
      <c r="AD35" s="15"/>
      <c r="AE35" s="15">
        <f t="shared" si="35"/>
        <v>0</v>
      </c>
      <c r="AF35" s="70">
        <v>52.75</v>
      </c>
      <c r="AG35" s="60">
        <v>2398.3153333087998</v>
      </c>
      <c r="AH35" s="60">
        <f t="shared" si="5"/>
        <v>2451.0653333087998</v>
      </c>
      <c r="AI35" s="138"/>
      <c r="AJ35" s="137"/>
      <c r="AK35" s="132">
        <f t="shared" si="34"/>
        <v>0</v>
      </c>
      <c r="AL35" s="70"/>
      <c r="AM35" s="70"/>
      <c r="AN35" s="60">
        <f t="shared" si="30"/>
        <v>0</v>
      </c>
      <c r="AO35" s="15"/>
      <c r="AP35" s="15"/>
      <c r="AQ35" s="41">
        <f t="shared" si="20"/>
        <v>0</v>
      </c>
      <c r="AR35" s="70">
        <v>308.88</v>
      </c>
      <c r="AS35" s="70">
        <v>327.36</v>
      </c>
      <c r="AT35" s="60">
        <f t="shared" si="29"/>
        <v>636.24</v>
      </c>
      <c r="AU35" s="136"/>
      <c r="AV35" s="137"/>
      <c r="AW35" s="93">
        <f t="shared" si="31"/>
        <v>0</v>
      </c>
      <c r="AX35" s="99"/>
      <c r="AY35" s="59"/>
      <c r="AZ35" s="100">
        <f t="shared" si="24"/>
        <v>0</v>
      </c>
      <c r="BA35" s="95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1">
        <f t="shared" si="36"/>
        <v>361.63</v>
      </c>
      <c r="BK35" s="101">
        <f t="shared" si="37"/>
        <v>2725.6753333088</v>
      </c>
      <c r="BL35" s="101">
        <f t="shared" si="14"/>
        <v>3087.3053333088001</v>
      </c>
      <c r="BN35" s="34"/>
      <c r="BO35" s="34"/>
      <c r="BP35" s="80"/>
      <c r="BQ35" s="80"/>
    </row>
    <row r="36" spans="1:69" x14ac:dyDescent="0.2">
      <c r="A36" s="13">
        <v>31</v>
      </c>
      <c r="B36" s="70"/>
      <c r="C36" s="70"/>
      <c r="D36" s="60">
        <f t="shared" si="0"/>
        <v>0</v>
      </c>
      <c r="E36" s="15"/>
      <c r="F36" s="15"/>
      <c r="G36" s="41">
        <f t="shared" si="32"/>
        <v>0</v>
      </c>
      <c r="H36" s="70"/>
      <c r="I36" s="70"/>
      <c r="J36" s="60">
        <f t="shared" si="1"/>
        <v>0</v>
      </c>
      <c r="K36" s="15"/>
      <c r="L36" s="15"/>
      <c r="M36" s="41">
        <f t="shared" si="16"/>
        <v>0</v>
      </c>
      <c r="N36" s="70"/>
      <c r="O36" s="70"/>
      <c r="P36" s="60">
        <f t="shared" si="26"/>
        <v>0</v>
      </c>
      <c r="Q36" s="15"/>
      <c r="R36" s="15"/>
      <c r="S36" s="41">
        <f>Q36+R36</f>
        <v>0</v>
      </c>
      <c r="T36" s="70"/>
      <c r="U36" s="70"/>
      <c r="V36" s="60">
        <f t="shared" si="3"/>
        <v>0</v>
      </c>
      <c r="W36" s="15"/>
      <c r="X36" s="15"/>
      <c r="Y36" s="41">
        <f>W36+X36</f>
        <v>0</v>
      </c>
      <c r="Z36" s="70"/>
      <c r="AA36" s="70"/>
      <c r="AB36" s="60">
        <f t="shared" si="41"/>
        <v>0</v>
      </c>
      <c r="AC36" s="15"/>
      <c r="AD36" s="15"/>
      <c r="AE36" s="15">
        <f t="shared" si="35"/>
        <v>0</v>
      </c>
      <c r="AF36" s="70">
        <v>100.25</v>
      </c>
      <c r="AG36" s="60">
        <v>2472.8329999754001</v>
      </c>
      <c r="AH36" s="60">
        <f t="shared" si="5"/>
        <v>2573.0829999754001</v>
      </c>
      <c r="AI36" s="15"/>
      <c r="AJ36" s="15"/>
      <c r="AK36" s="132">
        <f t="shared" si="34"/>
        <v>0</v>
      </c>
      <c r="AL36" s="70"/>
      <c r="AM36" s="70"/>
      <c r="AN36" s="60">
        <f t="shared" ref="AN36:AN57" si="42">AL36+AM36</f>
        <v>0</v>
      </c>
      <c r="AO36" s="15"/>
      <c r="AP36" s="15"/>
      <c r="AQ36" s="41">
        <f t="shared" ref="AQ36:AQ57" si="43">SUM(AO36:AP36)</f>
        <v>0</v>
      </c>
      <c r="AR36" s="84">
        <v>327.36</v>
      </c>
      <c r="AS36" s="84">
        <v>356.4</v>
      </c>
      <c r="AT36" s="60">
        <f t="shared" si="29"/>
        <v>683.76</v>
      </c>
      <c r="AU36" s="68"/>
      <c r="AV36" s="15"/>
      <c r="AW36" s="93">
        <f t="shared" si="31"/>
        <v>0</v>
      </c>
      <c r="AX36" s="99"/>
      <c r="AY36" s="59"/>
      <c r="AZ36" s="100">
        <f t="shared" si="24"/>
        <v>0</v>
      </c>
      <c r="BA36" s="95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1">
        <f t="shared" ref="BJ36:BJ45" si="44">B36+H36+N36+T36+Z36+AF36+AL36+AR36+AX36</f>
        <v>427.61</v>
      </c>
      <c r="BK36" s="101">
        <f t="shared" ref="BK36:BK45" si="45">C36+I36+O36+U36+AA36+AG36+AM36+AS36+AY36</f>
        <v>2829.2329999754002</v>
      </c>
      <c r="BL36" s="101">
        <f t="shared" si="14"/>
        <v>3256.8429999753998</v>
      </c>
      <c r="BN36" s="34"/>
      <c r="BO36" s="34"/>
      <c r="BP36" s="80"/>
      <c r="BQ36" s="80"/>
    </row>
    <row r="37" spans="1:69" x14ac:dyDescent="0.2">
      <c r="A37" s="13">
        <v>32</v>
      </c>
      <c r="B37" s="70"/>
      <c r="C37" s="70"/>
      <c r="D37" s="60">
        <f t="shared" si="0"/>
        <v>0</v>
      </c>
      <c r="E37" s="15"/>
      <c r="F37" s="15"/>
      <c r="G37" s="41">
        <f t="shared" si="32"/>
        <v>0</v>
      </c>
      <c r="H37" s="70"/>
      <c r="I37" s="70"/>
      <c r="J37" s="60">
        <f t="shared" si="1"/>
        <v>0</v>
      </c>
      <c r="K37" s="15"/>
      <c r="L37" s="15"/>
      <c r="M37" s="41">
        <f t="shared" si="16"/>
        <v>0</v>
      </c>
      <c r="N37" s="70"/>
      <c r="O37" s="70"/>
      <c r="P37" s="60">
        <f t="shared" si="26"/>
        <v>0</v>
      </c>
      <c r="Q37" s="15"/>
      <c r="R37" s="15"/>
      <c r="S37" s="41">
        <f t="shared" si="17"/>
        <v>0</v>
      </c>
      <c r="T37" s="70"/>
      <c r="U37" s="70"/>
      <c r="V37" s="60">
        <f t="shared" si="3"/>
        <v>0</v>
      </c>
      <c r="W37" s="15"/>
      <c r="X37" s="15"/>
      <c r="Y37" s="41">
        <f t="shared" si="18"/>
        <v>0</v>
      </c>
      <c r="Z37" s="70"/>
      <c r="AA37" s="70"/>
      <c r="AB37" s="60">
        <f t="shared" si="41"/>
        <v>0</v>
      </c>
      <c r="AC37" s="15"/>
      <c r="AD37" s="15"/>
      <c r="AE37" s="15">
        <f t="shared" si="35"/>
        <v>0</v>
      </c>
      <c r="AF37" s="70">
        <v>97.75</v>
      </c>
      <c r="AG37" s="60">
        <v>2588.9929999753999</v>
      </c>
      <c r="AH37" s="60">
        <f t="shared" si="5"/>
        <v>2686.7429999753999</v>
      </c>
      <c r="AI37" s="15"/>
      <c r="AJ37" s="15"/>
      <c r="AK37" s="132">
        <f t="shared" si="34"/>
        <v>0</v>
      </c>
      <c r="AL37" s="70"/>
      <c r="AM37" s="70"/>
      <c r="AN37" s="60">
        <f t="shared" si="42"/>
        <v>0</v>
      </c>
      <c r="AO37" s="15"/>
      <c r="AP37" s="15"/>
      <c r="AQ37" s="41">
        <f t="shared" si="43"/>
        <v>0</v>
      </c>
      <c r="AR37" s="70">
        <v>264</v>
      </c>
      <c r="AS37" s="70">
        <v>322.08</v>
      </c>
      <c r="AT37" s="60">
        <f t="shared" si="29"/>
        <v>586.07999999999993</v>
      </c>
      <c r="AU37" s="68"/>
      <c r="AV37" s="15"/>
      <c r="AW37" s="93">
        <f t="shared" si="31"/>
        <v>0</v>
      </c>
      <c r="AX37" s="99"/>
      <c r="AY37" s="59"/>
      <c r="AZ37" s="100">
        <f t="shared" si="24"/>
        <v>0</v>
      </c>
      <c r="BA37" s="95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1">
        <f t="shared" si="44"/>
        <v>361.75</v>
      </c>
      <c r="BK37" s="101">
        <f t="shared" si="45"/>
        <v>2911.0729999753999</v>
      </c>
      <c r="BL37" s="101">
        <f t="shared" si="14"/>
        <v>3272.8229999753999</v>
      </c>
      <c r="BN37" s="34"/>
      <c r="BO37" s="34"/>
      <c r="BP37" s="80"/>
      <c r="BQ37" s="80"/>
    </row>
    <row r="38" spans="1:69" x14ac:dyDescent="0.2">
      <c r="A38" s="13">
        <v>33</v>
      </c>
      <c r="B38" s="70"/>
      <c r="C38" s="70"/>
      <c r="D38" s="60">
        <f t="shared" si="0"/>
        <v>0</v>
      </c>
      <c r="E38" s="15"/>
      <c r="F38" s="15"/>
      <c r="G38" s="41">
        <f t="shared" si="32"/>
        <v>0</v>
      </c>
      <c r="H38" s="70"/>
      <c r="I38" s="70"/>
      <c r="J38" s="60">
        <f t="shared" si="1"/>
        <v>0</v>
      </c>
      <c r="K38" s="15"/>
      <c r="L38" s="15"/>
      <c r="M38" s="41">
        <f t="shared" si="16"/>
        <v>0</v>
      </c>
      <c r="N38" s="70"/>
      <c r="O38" s="70"/>
      <c r="P38" s="60">
        <f t="shared" si="26"/>
        <v>0</v>
      </c>
      <c r="Q38" s="15"/>
      <c r="R38" s="15"/>
      <c r="S38" s="41">
        <f t="shared" si="17"/>
        <v>0</v>
      </c>
      <c r="T38" s="70"/>
      <c r="U38" s="70"/>
      <c r="V38" s="60">
        <f t="shared" si="3"/>
        <v>0</v>
      </c>
      <c r="W38" s="15"/>
      <c r="X38" s="15"/>
      <c r="Y38" s="41">
        <f t="shared" si="18"/>
        <v>0</v>
      </c>
      <c r="Z38" s="70"/>
      <c r="AA38" s="70"/>
      <c r="AB38" s="60">
        <f t="shared" si="41"/>
        <v>0</v>
      </c>
      <c r="AC38" s="15"/>
      <c r="AD38" s="15"/>
      <c r="AE38" s="15">
        <f t="shared" si="35"/>
        <v>0</v>
      </c>
      <c r="AF38" s="70">
        <v>113.5</v>
      </c>
      <c r="AG38" s="60">
        <v>2302.7729999878998</v>
      </c>
      <c r="AH38" s="60">
        <f t="shared" si="5"/>
        <v>2416.2729999878998</v>
      </c>
      <c r="AI38" s="15"/>
      <c r="AJ38" s="15"/>
      <c r="AK38" s="132">
        <f t="shared" si="34"/>
        <v>0</v>
      </c>
      <c r="AL38" s="70"/>
      <c r="AM38" s="70"/>
      <c r="AN38" s="60">
        <f t="shared" si="42"/>
        <v>0</v>
      </c>
      <c r="AO38" s="15"/>
      <c r="AP38" s="15"/>
      <c r="AQ38" s="41">
        <f t="shared" si="43"/>
        <v>0</v>
      </c>
      <c r="AR38" s="70">
        <v>250.8</v>
      </c>
      <c r="AS38" s="70">
        <v>314.16000000000003</v>
      </c>
      <c r="AT38" s="60">
        <f t="shared" si="29"/>
        <v>564.96</v>
      </c>
      <c r="AU38" s="15"/>
      <c r="AV38" s="15"/>
      <c r="AW38" s="93">
        <f t="shared" si="31"/>
        <v>0</v>
      </c>
      <c r="AX38" s="99"/>
      <c r="AY38" s="59"/>
      <c r="AZ38" s="100">
        <f t="shared" si="24"/>
        <v>0</v>
      </c>
      <c r="BA38" s="95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1">
        <f t="shared" si="44"/>
        <v>364.3</v>
      </c>
      <c r="BK38" s="101">
        <f t="shared" si="45"/>
        <v>2616.9329999878996</v>
      </c>
      <c r="BL38" s="101">
        <f t="shared" ref="BL38:BL57" si="46">D38+J38+P38+V38+AB38+AH38+AN38+AT38+AZ38</f>
        <v>2981.2329999878998</v>
      </c>
      <c r="BN38" s="34"/>
      <c r="BO38" s="34"/>
      <c r="BP38" s="80"/>
      <c r="BQ38" s="80"/>
    </row>
    <row r="39" spans="1:69" x14ac:dyDescent="0.2">
      <c r="A39" s="13">
        <v>34</v>
      </c>
      <c r="B39" s="70"/>
      <c r="C39" s="70"/>
      <c r="D39" s="60">
        <f t="shared" si="0"/>
        <v>0</v>
      </c>
      <c r="E39" s="15"/>
      <c r="F39" s="15"/>
      <c r="G39" s="41">
        <f t="shared" si="32"/>
        <v>0</v>
      </c>
      <c r="H39" s="70"/>
      <c r="I39" s="70"/>
      <c r="J39" s="60">
        <f t="shared" si="1"/>
        <v>0</v>
      </c>
      <c r="K39" s="15"/>
      <c r="L39" s="15"/>
      <c r="M39" s="41">
        <f t="shared" si="16"/>
        <v>0</v>
      </c>
      <c r="N39" s="70"/>
      <c r="O39" s="70"/>
      <c r="P39" s="60">
        <f t="shared" si="26"/>
        <v>0</v>
      </c>
      <c r="Q39" s="15"/>
      <c r="R39" s="15"/>
      <c r="S39" s="41">
        <f t="shared" si="17"/>
        <v>0</v>
      </c>
      <c r="T39" s="70"/>
      <c r="U39" s="70"/>
      <c r="V39" s="60">
        <f t="shared" si="3"/>
        <v>0</v>
      </c>
      <c r="W39" s="15"/>
      <c r="X39" s="15"/>
      <c r="Y39" s="41">
        <f t="shared" si="18"/>
        <v>0</v>
      </c>
      <c r="Z39" s="70"/>
      <c r="AA39" s="70"/>
      <c r="AB39" s="60">
        <f t="shared" si="41"/>
        <v>0</v>
      </c>
      <c r="AC39" s="15"/>
      <c r="AD39" s="15"/>
      <c r="AE39" s="15">
        <f t="shared" si="35"/>
        <v>0</v>
      </c>
      <c r="AF39" s="70">
        <v>100.25</v>
      </c>
      <c r="AG39" s="60">
        <v>2048.3760000000002</v>
      </c>
      <c r="AH39" s="60">
        <f t="shared" si="5"/>
        <v>2148.6260000000002</v>
      </c>
      <c r="AI39" s="15"/>
      <c r="AJ39" s="15"/>
      <c r="AK39" s="132">
        <f t="shared" si="34"/>
        <v>0</v>
      </c>
      <c r="AL39" s="70"/>
      <c r="AM39" s="70"/>
      <c r="AN39" s="60">
        <f t="shared" si="42"/>
        <v>0</v>
      </c>
      <c r="AO39" s="15"/>
      <c r="AP39" s="15"/>
      <c r="AQ39" s="41">
        <f t="shared" si="43"/>
        <v>0</v>
      </c>
      <c r="AR39" s="70">
        <v>240.24</v>
      </c>
      <c r="AS39" s="70">
        <v>330</v>
      </c>
      <c r="AT39" s="60">
        <f t="shared" si="29"/>
        <v>570.24</v>
      </c>
      <c r="AU39" s="15"/>
      <c r="AV39" s="15"/>
      <c r="AW39" s="93">
        <f t="shared" si="31"/>
        <v>0</v>
      </c>
      <c r="AX39" s="99"/>
      <c r="AY39" s="59"/>
      <c r="AZ39" s="100">
        <f t="shared" si="24"/>
        <v>0</v>
      </c>
      <c r="BA39" s="95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1">
        <f t="shared" si="44"/>
        <v>340.49</v>
      </c>
      <c r="BK39" s="101">
        <f t="shared" si="45"/>
        <v>2378.3760000000002</v>
      </c>
      <c r="BL39" s="101">
        <f t="shared" si="46"/>
        <v>2718.866</v>
      </c>
      <c r="BN39" s="34"/>
      <c r="BO39" s="34"/>
      <c r="BP39" s="80"/>
      <c r="BQ39" s="80"/>
    </row>
    <row r="40" spans="1:69" x14ac:dyDescent="0.2">
      <c r="A40" s="13">
        <v>35</v>
      </c>
      <c r="B40" s="70"/>
      <c r="C40" s="70"/>
      <c r="D40" s="60">
        <f t="shared" si="0"/>
        <v>0</v>
      </c>
      <c r="E40" s="15"/>
      <c r="F40" s="15"/>
      <c r="G40" s="41">
        <f t="shared" si="32"/>
        <v>0</v>
      </c>
      <c r="H40" s="70"/>
      <c r="I40" s="70"/>
      <c r="J40" s="60">
        <v>0</v>
      </c>
      <c r="K40" s="15"/>
      <c r="L40" s="15"/>
      <c r="M40" s="41">
        <f t="shared" si="16"/>
        <v>0</v>
      </c>
      <c r="N40" s="70"/>
      <c r="O40" s="70"/>
      <c r="P40" s="60">
        <f t="shared" si="26"/>
        <v>0</v>
      </c>
      <c r="Q40" s="15"/>
      <c r="R40" s="15"/>
      <c r="S40" s="41">
        <f t="shared" si="17"/>
        <v>0</v>
      </c>
      <c r="T40" s="70"/>
      <c r="U40" s="70"/>
      <c r="V40" s="60">
        <f t="shared" si="3"/>
        <v>0</v>
      </c>
      <c r="W40" s="15"/>
      <c r="X40" s="15"/>
      <c r="Y40" s="41">
        <f t="shared" si="18"/>
        <v>0</v>
      </c>
      <c r="Z40" s="70"/>
      <c r="AA40" s="70"/>
      <c r="AB40" s="60">
        <f t="shared" si="39"/>
        <v>0</v>
      </c>
      <c r="AC40" s="15"/>
      <c r="AD40" s="15"/>
      <c r="AE40" s="15">
        <f t="shared" si="35"/>
        <v>0</v>
      </c>
      <c r="AF40" s="70">
        <v>79.25</v>
      </c>
      <c r="AG40" s="60">
        <v>1747.4159999999999</v>
      </c>
      <c r="AH40" s="60">
        <f t="shared" si="5"/>
        <v>1826.6659999999999</v>
      </c>
      <c r="AI40" s="15"/>
      <c r="AJ40" s="15"/>
      <c r="AK40" s="132">
        <f t="shared" si="34"/>
        <v>0</v>
      </c>
      <c r="AL40" s="70"/>
      <c r="AM40" s="70"/>
      <c r="AN40" s="60">
        <f t="shared" si="42"/>
        <v>0</v>
      </c>
      <c r="AO40" s="15"/>
      <c r="AP40" s="15"/>
      <c r="AQ40" s="41">
        <f t="shared" si="43"/>
        <v>0</v>
      </c>
      <c r="AR40" s="70">
        <v>234.96</v>
      </c>
      <c r="AS40" s="70">
        <v>345.84</v>
      </c>
      <c r="AT40" s="60">
        <f t="shared" si="29"/>
        <v>580.79999999999995</v>
      </c>
      <c r="AU40" s="15"/>
      <c r="AV40" s="15"/>
      <c r="AW40" s="93">
        <f t="shared" si="31"/>
        <v>0</v>
      </c>
      <c r="AX40" s="99"/>
      <c r="AY40" s="59"/>
      <c r="AZ40" s="100">
        <f t="shared" si="24"/>
        <v>0</v>
      </c>
      <c r="BA40" s="95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1">
        <f t="shared" si="44"/>
        <v>314.21000000000004</v>
      </c>
      <c r="BK40" s="101">
        <f t="shared" si="45"/>
        <v>2093.2559999999999</v>
      </c>
      <c r="BL40" s="101">
        <f t="shared" si="46"/>
        <v>2407.4659999999999</v>
      </c>
      <c r="BN40" s="34"/>
      <c r="BO40" s="34"/>
      <c r="BP40" s="80"/>
      <c r="BQ40" s="80"/>
    </row>
    <row r="41" spans="1:69" x14ac:dyDescent="0.2">
      <c r="A41" s="13">
        <v>36</v>
      </c>
      <c r="B41" s="70"/>
      <c r="C41" s="70"/>
      <c r="D41" s="60">
        <f t="shared" si="0"/>
        <v>0</v>
      </c>
      <c r="E41" s="15"/>
      <c r="F41" s="15"/>
      <c r="G41" s="41">
        <f t="shared" si="32"/>
        <v>0</v>
      </c>
      <c r="H41" s="70"/>
      <c r="I41" s="70"/>
      <c r="J41" s="60">
        <f t="shared" si="1"/>
        <v>0</v>
      </c>
      <c r="K41" s="15"/>
      <c r="L41" s="15"/>
      <c r="M41" s="41">
        <f t="shared" si="16"/>
        <v>0</v>
      </c>
      <c r="N41" s="70"/>
      <c r="O41" s="70"/>
      <c r="P41" s="60">
        <f>N41+O41</f>
        <v>0</v>
      </c>
      <c r="Q41" s="15"/>
      <c r="R41" s="15"/>
      <c r="S41" s="41">
        <f t="shared" si="17"/>
        <v>0</v>
      </c>
      <c r="T41" s="70"/>
      <c r="U41" s="70"/>
      <c r="V41" s="60">
        <f t="shared" si="3"/>
        <v>0</v>
      </c>
      <c r="W41" s="15"/>
      <c r="X41" s="15"/>
      <c r="Y41" s="41">
        <f t="shared" si="18"/>
        <v>0</v>
      </c>
      <c r="Z41" s="70"/>
      <c r="AA41" s="70"/>
      <c r="AB41" s="60">
        <f t="shared" si="39"/>
        <v>0</v>
      </c>
      <c r="AC41" s="15"/>
      <c r="AD41" s="15"/>
      <c r="AE41" s="15">
        <f t="shared" si="35"/>
        <v>0</v>
      </c>
      <c r="AF41" s="70">
        <v>55.5</v>
      </c>
      <c r="AG41" s="60">
        <v>1504.8</v>
      </c>
      <c r="AH41" s="60">
        <f t="shared" si="5"/>
        <v>1560.3</v>
      </c>
      <c r="AI41" s="15"/>
      <c r="AJ41" s="15"/>
      <c r="AK41" s="132">
        <f t="shared" si="34"/>
        <v>0</v>
      </c>
      <c r="AL41" s="70"/>
      <c r="AM41" s="70"/>
      <c r="AN41" s="60">
        <f t="shared" si="42"/>
        <v>0</v>
      </c>
      <c r="AO41" s="15"/>
      <c r="AP41" s="15"/>
      <c r="AQ41" s="41">
        <f t="shared" si="43"/>
        <v>0</v>
      </c>
      <c r="AR41" s="70">
        <v>234.96</v>
      </c>
      <c r="AS41" s="70">
        <v>324.72000000000003</v>
      </c>
      <c r="AT41" s="60">
        <f t="shared" si="29"/>
        <v>559.68000000000006</v>
      </c>
      <c r="AU41" s="15"/>
      <c r="AV41" s="15"/>
      <c r="AW41" s="93">
        <f t="shared" si="31"/>
        <v>0</v>
      </c>
      <c r="AX41" s="99"/>
      <c r="AY41" s="59"/>
      <c r="AZ41" s="100">
        <f t="shared" si="24"/>
        <v>0</v>
      </c>
      <c r="BA41" s="95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1">
        <f t="shared" si="44"/>
        <v>290.46000000000004</v>
      </c>
      <c r="BK41" s="101">
        <f t="shared" si="45"/>
        <v>1829.52</v>
      </c>
      <c r="BL41" s="101">
        <f t="shared" si="46"/>
        <v>2119.98</v>
      </c>
      <c r="BN41" s="34"/>
      <c r="BO41" s="34"/>
      <c r="BP41" s="80"/>
      <c r="BQ41" s="80"/>
    </row>
    <row r="42" spans="1:69" x14ac:dyDescent="0.2">
      <c r="A42" s="13">
        <v>37</v>
      </c>
      <c r="B42" s="70"/>
      <c r="C42" s="70"/>
      <c r="D42" s="60">
        <f t="shared" si="0"/>
        <v>0</v>
      </c>
      <c r="E42" s="15"/>
      <c r="F42" s="15"/>
      <c r="G42" s="41">
        <f t="shared" si="32"/>
        <v>0</v>
      </c>
      <c r="H42" s="70"/>
      <c r="I42" s="70"/>
      <c r="J42" s="60">
        <f t="shared" si="1"/>
        <v>0</v>
      </c>
      <c r="K42" s="15"/>
      <c r="L42" s="15"/>
      <c r="M42" s="41">
        <f t="shared" si="16"/>
        <v>0</v>
      </c>
      <c r="N42" s="70"/>
      <c r="O42" s="70"/>
      <c r="P42" s="60">
        <f t="shared" si="26"/>
        <v>0</v>
      </c>
      <c r="Q42" s="15"/>
      <c r="R42" s="15"/>
      <c r="S42" s="41">
        <f t="shared" si="17"/>
        <v>0</v>
      </c>
      <c r="T42" s="70"/>
      <c r="U42" s="70"/>
      <c r="V42" s="60">
        <f t="shared" si="3"/>
        <v>0</v>
      </c>
      <c r="W42" s="15"/>
      <c r="X42" s="15"/>
      <c r="Y42" s="41">
        <f t="shared" si="18"/>
        <v>0</v>
      </c>
      <c r="Z42" s="70"/>
      <c r="AA42" s="70"/>
      <c r="AB42" s="60">
        <f t="shared" si="39"/>
        <v>0</v>
      </c>
      <c r="AC42" s="15"/>
      <c r="AD42" s="15"/>
      <c r="AE42" s="15">
        <f t="shared" si="35"/>
        <v>0</v>
      </c>
      <c r="AF42" s="70">
        <v>95</v>
      </c>
      <c r="AG42" s="60">
        <v>1470.7439999999999</v>
      </c>
      <c r="AH42" s="60">
        <f t="shared" si="5"/>
        <v>1565.7439999999999</v>
      </c>
      <c r="AI42" s="15"/>
      <c r="AJ42" s="15"/>
      <c r="AK42" s="132">
        <f t="shared" si="34"/>
        <v>0</v>
      </c>
      <c r="AL42" s="70"/>
      <c r="AM42" s="70"/>
      <c r="AN42" s="60">
        <f t="shared" si="42"/>
        <v>0</v>
      </c>
      <c r="AO42" s="15"/>
      <c r="AP42" s="15"/>
      <c r="AQ42" s="41">
        <f t="shared" si="43"/>
        <v>0</v>
      </c>
      <c r="AR42" s="70">
        <v>166.32</v>
      </c>
      <c r="AS42" s="70">
        <v>351.12</v>
      </c>
      <c r="AT42" s="60">
        <f t="shared" si="29"/>
        <v>517.44000000000005</v>
      </c>
      <c r="AU42" s="15"/>
      <c r="AV42" s="15"/>
      <c r="AW42" s="93">
        <f t="shared" si="31"/>
        <v>0</v>
      </c>
      <c r="AX42" s="99"/>
      <c r="AY42" s="59"/>
      <c r="AZ42" s="100">
        <f t="shared" si="24"/>
        <v>0</v>
      </c>
      <c r="BA42" s="95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1">
        <f t="shared" si="44"/>
        <v>261.32</v>
      </c>
      <c r="BK42" s="101">
        <f t="shared" si="45"/>
        <v>1821.864</v>
      </c>
      <c r="BL42" s="101">
        <f t="shared" si="46"/>
        <v>2083.1840000000002</v>
      </c>
      <c r="BN42" s="34"/>
      <c r="BO42" s="34"/>
      <c r="BP42" s="80"/>
      <c r="BQ42" s="80"/>
    </row>
    <row r="43" spans="1:69" x14ac:dyDescent="0.2">
      <c r="A43" s="13">
        <v>38</v>
      </c>
      <c r="B43" s="70"/>
      <c r="C43" s="70"/>
      <c r="D43" s="60">
        <f t="shared" si="0"/>
        <v>0</v>
      </c>
      <c r="E43" s="15"/>
      <c r="F43" s="15"/>
      <c r="G43" s="41">
        <f t="shared" si="32"/>
        <v>0</v>
      </c>
      <c r="H43" s="70"/>
      <c r="I43" s="70"/>
      <c r="J43" s="60">
        <f t="shared" si="1"/>
        <v>0</v>
      </c>
      <c r="K43" s="15"/>
      <c r="L43" s="15"/>
      <c r="M43" s="41">
        <f t="shared" si="16"/>
        <v>0</v>
      </c>
      <c r="N43" s="70"/>
      <c r="O43" s="70"/>
      <c r="P43" s="60">
        <f t="shared" si="26"/>
        <v>0</v>
      </c>
      <c r="Q43" s="15"/>
      <c r="R43" s="15"/>
      <c r="S43" s="41">
        <f t="shared" si="17"/>
        <v>0</v>
      </c>
      <c r="T43" s="70"/>
      <c r="U43" s="70"/>
      <c r="V43" s="60">
        <f t="shared" si="3"/>
        <v>0</v>
      </c>
      <c r="W43" s="15"/>
      <c r="X43" s="15"/>
      <c r="Y43" s="41">
        <f t="shared" si="18"/>
        <v>0</v>
      </c>
      <c r="Z43" s="70"/>
      <c r="AA43" s="70"/>
      <c r="AB43" s="60">
        <f t="shared" si="39"/>
        <v>0</v>
      </c>
      <c r="AC43" s="15"/>
      <c r="AD43" s="15"/>
      <c r="AE43" s="15">
        <f t="shared" si="35"/>
        <v>0</v>
      </c>
      <c r="AF43" s="70">
        <v>68.75</v>
      </c>
      <c r="AG43" s="60">
        <v>1215.192</v>
      </c>
      <c r="AH43" s="60">
        <f t="shared" si="5"/>
        <v>1283.942</v>
      </c>
      <c r="AI43" s="15"/>
      <c r="AJ43" s="15"/>
      <c r="AK43" s="132">
        <f t="shared" si="34"/>
        <v>0</v>
      </c>
      <c r="AL43" s="70"/>
      <c r="AM43" s="70"/>
      <c r="AN43" s="60">
        <f t="shared" si="42"/>
        <v>0</v>
      </c>
      <c r="AO43" s="35"/>
      <c r="AP43" s="35"/>
      <c r="AQ43" s="41">
        <f t="shared" si="43"/>
        <v>0</v>
      </c>
      <c r="AR43" s="70">
        <v>137.28</v>
      </c>
      <c r="AS43" s="70">
        <v>306.24</v>
      </c>
      <c r="AT43" s="60">
        <f t="shared" si="29"/>
        <v>443.52</v>
      </c>
      <c r="AU43" s="15"/>
      <c r="AV43" s="15"/>
      <c r="AW43" s="93">
        <f t="shared" si="31"/>
        <v>0</v>
      </c>
      <c r="AX43" s="99"/>
      <c r="AY43" s="59"/>
      <c r="AZ43" s="100">
        <f t="shared" si="24"/>
        <v>0</v>
      </c>
      <c r="BA43" s="95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1">
        <f t="shared" si="44"/>
        <v>206.03</v>
      </c>
      <c r="BK43" s="101">
        <f t="shared" si="45"/>
        <v>1521.432</v>
      </c>
      <c r="BL43" s="101">
        <f t="shared" si="46"/>
        <v>1727.462</v>
      </c>
      <c r="BN43" s="34"/>
      <c r="BO43" s="34"/>
      <c r="BP43" s="34"/>
      <c r="BQ43" s="34"/>
    </row>
    <row r="44" spans="1:69" x14ac:dyDescent="0.2">
      <c r="A44" s="13">
        <v>39</v>
      </c>
      <c r="B44" s="70"/>
      <c r="C44" s="70"/>
      <c r="D44" s="60">
        <f t="shared" si="0"/>
        <v>0</v>
      </c>
      <c r="E44" s="15"/>
      <c r="F44" s="15"/>
      <c r="G44" s="41">
        <f t="shared" si="32"/>
        <v>0</v>
      </c>
      <c r="H44" s="70"/>
      <c r="I44" s="70"/>
      <c r="J44" s="60">
        <f t="shared" si="1"/>
        <v>0</v>
      </c>
      <c r="K44" s="68"/>
      <c r="L44" s="68"/>
      <c r="M44" s="41">
        <f t="shared" si="16"/>
        <v>0</v>
      </c>
      <c r="N44" s="70"/>
      <c r="O44" s="70"/>
      <c r="P44" s="60">
        <f t="shared" si="26"/>
        <v>0</v>
      </c>
      <c r="Q44" s="15"/>
      <c r="R44" s="67"/>
      <c r="S44" s="41">
        <f t="shared" si="17"/>
        <v>0</v>
      </c>
      <c r="T44" s="70"/>
      <c r="U44" s="70"/>
      <c r="V44" s="60">
        <f t="shared" si="3"/>
        <v>0</v>
      </c>
      <c r="W44" s="15"/>
      <c r="X44" s="15"/>
      <c r="Y44" s="41">
        <f t="shared" si="18"/>
        <v>0</v>
      </c>
      <c r="Z44" s="70"/>
      <c r="AA44" s="70"/>
      <c r="AB44" s="60">
        <f t="shared" si="39"/>
        <v>0</v>
      </c>
      <c r="AC44" s="15"/>
      <c r="AD44" s="15"/>
      <c r="AE44" s="15">
        <f t="shared" si="35"/>
        <v>0</v>
      </c>
      <c r="AF44" s="70">
        <v>31.75</v>
      </c>
      <c r="AG44" s="60">
        <v>1029.5999999999999</v>
      </c>
      <c r="AH44" s="60">
        <f t="shared" si="5"/>
        <v>1061.3499999999999</v>
      </c>
      <c r="AI44" s="15"/>
      <c r="AJ44" s="15"/>
      <c r="AK44" s="132">
        <f t="shared" si="34"/>
        <v>0</v>
      </c>
      <c r="AL44" s="70"/>
      <c r="AM44" s="70"/>
      <c r="AN44" s="60">
        <f t="shared" si="42"/>
        <v>0</v>
      </c>
      <c r="AO44" s="15"/>
      <c r="AP44" s="15"/>
      <c r="AQ44" s="41">
        <f t="shared" si="43"/>
        <v>0</v>
      </c>
      <c r="AR44" s="70">
        <v>153.12</v>
      </c>
      <c r="AS44" s="70">
        <v>311.52</v>
      </c>
      <c r="AT44" s="60">
        <f t="shared" si="29"/>
        <v>464.64</v>
      </c>
      <c r="AU44" s="15"/>
      <c r="AV44" s="15"/>
      <c r="AW44" s="93">
        <f t="shared" si="31"/>
        <v>0</v>
      </c>
      <c r="AX44" s="99"/>
      <c r="AY44" s="59"/>
      <c r="AZ44" s="100">
        <f t="shared" si="24"/>
        <v>0</v>
      </c>
      <c r="BA44" s="95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1">
        <f t="shared" si="44"/>
        <v>184.87</v>
      </c>
      <c r="BK44" s="101">
        <f t="shared" si="45"/>
        <v>1341.12</v>
      </c>
      <c r="BL44" s="101">
        <f t="shared" si="46"/>
        <v>1525.9899999999998</v>
      </c>
      <c r="BN44" s="34"/>
      <c r="BO44" s="34"/>
      <c r="BP44" s="34"/>
      <c r="BQ44" s="34"/>
    </row>
    <row r="45" spans="1:69" x14ac:dyDescent="0.2">
      <c r="A45" s="13">
        <v>40</v>
      </c>
      <c r="B45" s="70"/>
      <c r="C45" s="70"/>
      <c r="D45" s="60">
        <f t="shared" si="0"/>
        <v>0</v>
      </c>
      <c r="E45" s="68"/>
      <c r="F45" s="68"/>
      <c r="G45" s="41">
        <f t="shared" si="32"/>
        <v>0</v>
      </c>
      <c r="H45" s="70"/>
      <c r="I45" s="70"/>
      <c r="J45" s="60">
        <f t="shared" si="1"/>
        <v>0</v>
      </c>
      <c r="K45" s="68"/>
      <c r="L45" s="68"/>
      <c r="M45" s="41">
        <f t="shared" si="16"/>
        <v>0</v>
      </c>
      <c r="N45" s="70"/>
      <c r="O45" s="70"/>
      <c r="P45" s="60">
        <f t="shared" si="26"/>
        <v>0</v>
      </c>
      <c r="Q45" s="15"/>
      <c r="R45" s="67"/>
      <c r="S45" s="41">
        <f t="shared" si="17"/>
        <v>0</v>
      </c>
      <c r="T45" s="70"/>
      <c r="U45" s="70"/>
      <c r="V45" s="60">
        <f t="shared" si="3"/>
        <v>0</v>
      </c>
      <c r="W45" s="15"/>
      <c r="X45" s="15"/>
      <c r="Y45" s="41">
        <f t="shared" si="18"/>
        <v>0</v>
      </c>
      <c r="Z45" s="70"/>
      <c r="AA45" s="70"/>
      <c r="AB45" s="60">
        <f t="shared" si="39"/>
        <v>0</v>
      </c>
      <c r="AC45" s="15"/>
      <c r="AD45" s="15"/>
      <c r="AE45" s="15">
        <f t="shared" si="35"/>
        <v>0</v>
      </c>
      <c r="AF45" s="70">
        <v>42.25</v>
      </c>
      <c r="AG45" s="60">
        <v>512.16</v>
      </c>
      <c r="AH45" s="60">
        <f t="shared" si="5"/>
        <v>554.41</v>
      </c>
      <c r="AI45" s="15"/>
      <c r="AJ45" s="15"/>
      <c r="AK45" s="132">
        <f t="shared" si="34"/>
        <v>0</v>
      </c>
      <c r="AL45" s="70"/>
      <c r="AM45" s="70"/>
      <c r="AN45" s="60">
        <f t="shared" si="42"/>
        <v>0</v>
      </c>
      <c r="AO45" s="15"/>
      <c r="AP45" s="15"/>
      <c r="AQ45" s="41">
        <f t="shared" si="43"/>
        <v>0</v>
      </c>
      <c r="AR45" s="70">
        <v>110.88</v>
      </c>
      <c r="AS45" s="70">
        <v>306.24</v>
      </c>
      <c r="AT45" s="60">
        <f t="shared" si="29"/>
        <v>417.12</v>
      </c>
      <c r="AU45" s="15"/>
      <c r="AV45" s="15"/>
      <c r="AW45" s="93">
        <f t="shared" si="31"/>
        <v>0</v>
      </c>
      <c r="AX45" s="99"/>
      <c r="AY45" s="59"/>
      <c r="AZ45" s="100">
        <f t="shared" si="24"/>
        <v>0</v>
      </c>
      <c r="BA45" s="95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1">
        <f t="shared" si="44"/>
        <v>153.13</v>
      </c>
      <c r="BK45" s="101">
        <f t="shared" si="45"/>
        <v>818.4</v>
      </c>
      <c r="BL45" s="101">
        <f t="shared" si="46"/>
        <v>971.53</v>
      </c>
      <c r="BN45" s="34"/>
      <c r="BO45" s="34"/>
      <c r="BP45" s="34"/>
      <c r="BQ45" s="34"/>
    </row>
    <row r="46" spans="1:69" x14ac:dyDescent="0.2">
      <c r="A46" s="13">
        <v>41</v>
      </c>
      <c r="B46" s="70"/>
      <c r="C46" s="70"/>
      <c r="D46" s="60">
        <f t="shared" ref="D46:D57" si="47">B46+C46</f>
        <v>0</v>
      </c>
      <c r="E46" s="68"/>
      <c r="F46" s="68"/>
      <c r="G46" s="41">
        <f t="shared" ref="G46:G57" si="48">E46+F46</f>
        <v>0</v>
      </c>
      <c r="H46" s="70"/>
      <c r="I46" s="70"/>
      <c r="J46" s="60">
        <f t="shared" si="1"/>
        <v>0</v>
      </c>
      <c r="K46" s="68"/>
      <c r="L46" s="68"/>
      <c r="M46" s="41">
        <f t="shared" si="16"/>
        <v>0</v>
      </c>
      <c r="N46" s="70"/>
      <c r="O46" s="70"/>
      <c r="P46" s="60">
        <f t="shared" si="26"/>
        <v>0</v>
      </c>
      <c r="Q46" s="15"/>
      <c r="R46" s="67"/>
      <c r="S46" s="41">
        <f t="shared" si="17"/>
        <v>0</v>
      </c>
      <c r="T46" s="70"/>
      <c r="U46" s="70"/>
      <c r="V46" s="60">
        <f t="shared" si="3"/>
        <v>0</v>
      </c>
      <c r="W46" s="15"/>
      <c r="X46" s="15"/>
      <c r="Y46" s="41">
        <f t="shared" si="18"/>
        <v>0</v>
      </c>
      <c r="Z46" s="70"/>
      <c r="AA46" s="70"/>
      <c r="AB46" s="60">
        <f t="shared" si="39"/>
        <v>0</v>
      </c>
      <c r="AC46" s="15"/>
      <c r="AD46" s="15"/>
      <c r="AE46" s="15">
        <f t="shared" si="35"/>
        <v>0</v>
      </c>
      <c r="AF46" s="70">
        <v>0</v>
      </c>
      <c r="AG46" s="60">
        <v>390.72</v>
      </c>
      <c r="AH46" s="60">
        <f t="shared" si="5"/>
        <v>390.72</v>
      </c>
      <c r="AI46" s="77"/>
      <c r="AJ46" s="77"/>
      <c r="AK46" s="132">
        <f t="shared" si="34"/>
        <v>0</v>
      </c>
      <c r="AL46" s="70"/>
      <c r="AM46" s="70"/>
      <c r="AN46" s="60">
        <f t="shared" si="42"/>
        <v>0</v>
      </c>
      <c r="AO46" s="15"/>
      <c r="AP46" s="15"/>
      <c r="AQ46" s="41">
        <f t="shared" si="43"/>
        <v>0</v>
      </c>
      <c r="AR46" s="70">
        <v>31.68</v>
      </c>
      <c r="AS46" s="70">
        <v>274.56</v>
      </c>
      <c r="AT46" s="60">
        <f t="shared" si="29"/>
        <v>306.24</v>
      </c>
      <c r="AU46" s="15"/>
      <c r="AV46" s="15"/>
      <c r="AW46" s="93">
        <f t="shared" si="31"/>
        <v>0</v>
      </c>
      <c r="AX46" s="99"/>
      <c r="AY46" s="59"/>
      <c r="AZ46" s="100">
        <f t="shared" si="24"/>
        <v>0</v>
      </c>
      <c r="BA46" s="95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1">
        <f t="shared" ref="BJ46:BJ57" si="49">B46+H46+N46+T46+Z46+AF46+AL46+AR46+AX46</f>
        <v>31.68</v>
      </c>
      <c r="BK46" s="101">
        <f t="shared" ref="BK46:BK57" si="50">C46+I46+O46+U46+AA46+AG46+AM46+AS46+AY46</f>
        <v>665.28</v>
      </c>
      <c r="BL46" s="101">
        <f t="shared" si="46"/>
        <v>696.96</v>
      </c>
      <c r="BN46" s="34"/>
      <c r="BO46" s="34"/>
      <c r="BP46" s="34"/>
      <c r="BQ46" s="34"/>
    </row>
    <row r="47" spans="1:69" x14ac:dyDescent="0.2">
      <c r="A47" s="13">
        <v>42</v>
      </c>
      <c r="B47" s="70"/>
      <c r="C47" s="70"/>
      <c r="D47" s="60">
        <f t="shared" si="47"/>
        <v>0</v>
      </c>
      <c r="E47" s="68"/>
      <c r="F47" s="68"/>
      <c r="G47" s="41">
        <f t="shared" si="48"/>
        <v>0</v>
      </c>
      <c r="H47" s="70"/>
      <c r="I47" s="70"/>
      <c r="J47" s="60">
        <f t="shared" si="1"/>
        <v>0</v>
      </c>
      <c r="K47" s="15"/>
      <c r="L47" s="15"/>
      <c r="M47" s="41">
        <f t="shared" si="16"/>
        <v>0</v>
      </c>
      <c r="N47" s="70"/>
      <c r="O47" s="70"/>
      <c r="P47" s="60">
        <f t="shared" si="26"/>
        <v>0</v>
      </c>
      <c r="Q47" s="15"/>
      <c r="R47" s="67"/>
      <c r="S47" s="41">
        <f t="shared" si="17"/>
        <v>0</v>
      </c>
      <c r="T47" s="70"/>
      <c r="U47" s="70"/>
      <c r="V47" s="60">
        <f t="shared" si="3"/>
        <v>0</v>
      </c>
      <c r="W47" s="15"/>
      <c r="X47" s="15"/>
      <c r="Y47" s="41">
        <f t="shared" si="18"/>
        <v>0</v>
      </c>
      <c r="Z47" s="70"/>
      <c r="AA47" s="70"/>
      <c r="AB47" s="60">
        <f t="shared" si="39"/>
        <v>0</v>
      </c>
      <c r="AC47" s="15"/>
      <c r="AD47" s="15"/>
      <c r="AE47" s="15">
        <f t="shared" si="35"/>
        <v>0</v>
      </c>
      <c r="AF47" s="70">
        <v>0</v>
      </c>
      <c r="AG47" s="60">
        <v>205.92</v>
      </c>
      <c r="AH47" s="60">
        <f t="shared" si="5"/>
        <v>205.92</v>
      </c>
      <c r="AI47" s="77"/>
      <c r="AJ47" s="77"/>
      <c r="AK47" s="132">
        <f t="shared" si="34"/>
        <v>0</v>
      </c>
      <c r="AL47" s="70"/>
      <c r="AM47" s="70"/>
      <c r="AN47" s="60">
        <f t="shared" si="42"/>
        <v>0</v>
      </c>
      <c r="AO47" s="15"/>
      <c r="AP47" s="15"/>
      <c r="AQ47" s="41">
        <f t="shared" si="43"/>
        <v>0</v>
      </c>
      <c r="AR47" s="70">
        <v>15.84</v>
      </c>
      <c r="AS47" s="70">
        <v>248.16</v>
      </c>
      <c r="AT47" s="60">
        <f t="shared" si="29"/>
        <v>264</v>
      </c>
      <c r="AU47" s="15"/>
      <c r="AV47" s="15"/>
      <c r="AW47" s="93">
        <f t="shared" si="31"/>
        <v>0</v>
      </c>
      <c r="AX47" s="99"/>
      <c r="AY47" s="59"/>
      <c r="AZ47" s="100">
        <f t="shared" si="24"/>
        <v>0</v>
      </c>
      <c r="BA47" s="95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1">
        <f t="shared" si="49"/>
        <v>15.84</v>
      </c>
      <c r="BK47" s="101">
        <f t="shared" si="50"/>
        <v>454.08</v>
      </c>
      <c r="BL47" s="101">
        <f t="shared" si="46"/>
        <v>469.91999999999996</v>
      </c>
      <c r="BN47" s="34"/>
      <c r="BO47" s="34"/>
      <c r="BP47" s="34"/>
      <c r="BQ47" s="34"/>
    </row>
    <row r="48" spans="1:69" x14ac:dyDescent="0.2">
      <c r="A48" s="13">
        <v>43</v>
      </c>
      <c r="B48" s="70"/>
      <c r="C48" s="70"/>
      <c r="D48" s="60">
        <f t="shared" si="47"/>
        <v>0</v>
      </c>
      <c r="E48" s="15"/>
      <c r="F48" s="15"/>
      <c r="G48" s="41">
        <f t="shared" si="48"/>
        <v>0</v>
      </c>
      <c r="H48" s="70"/>
      <c r="I48" s="70"/>
      <c r="J48" s="60">
        <f t="shared" si="1"/>
        <v>0</v>
      </c>
      <c r="K48" s="15"/>
      <c r="L48" s="15"/>
      <c r="M48" s="41">
        <f t="shared" si="16"/>
        <v>0</v>
      </c>
      <c r="N48" s="70"/>
      <c r="O48" s="70"/>
      <c r="P48" s="60">
        <f t="shared" si="26"/>
        <v>0</v>
      </c>
      <c r="Q48" s="67"/>
      <c r="R48" s="67"/>
      <c r="S48" s="41">
        <f t="shared" si="17"/>
        <v>0</v>
      </c>
      <c r="T48" s="70"/>
      <c r="U48" s="70"/>
      <c r="V48" s="60">
        <f t="shared" si="3"/>
        <v>0</v>
      </c>
      <c r="W48" s="15"/>
      <c r="X48" s="15"/>
      <c r="Y48" s="41">
        <f t="shared" si="18"/>
        <v>0</v>
      </c>
      <c r="Z48" s="70"/>
      <c r="AA48" s="70"/>
      <c r="AB48" s="60">
        <f t="shared" si="39"/>
        <v>0</v>
      </c>
      <c r="AC48" s="15"/>
      <c r="AD48" s="15"/>
      <c r="AE48" s="15">
        <f t="shared" si="35"/>
        <v>0</v>
      </c>
      <c r="AF48" s="70">
        <v>0</v>
      </c>
      <c r="AG48" s="60">
        <v>52.8</v>
      </c>
      <c r="AH48" s="60">
        <f t="shared" si="5"/>
        <v>52.8</v>
      </c>
      <c r="AI48" s="77"/>
      <c r="AJ48" s="77"/>
      <c r="AK48" s="132">
        <f t="shared" si="34"/>
        <v>0</v>
      </c>
      <c r="AL48" s="70"/>
      <c r="AM48" s="70"/>
      <c r="AN48" s="60">
        <f t="shared" si="42"/>
        <v>0</v>
      </c>
      <c r="AO48" s="15"/>
      <c r="AP48" s="15"/>
      <c r="AQ48" s="41">
        <f t="shared" si="43"/>
        <v>0</v>
      </c>
      <c r="AR48" s="70">
        <v>10.56</v>
      </c>
      <c r="AS48" s="70">
        <v>214.89599999999999</v>
      </c>
      <c r="AT48" s="60">
        <f t="shared" si="29"/>
        <v>225.45599999999999</v>
      </c>
      <c r="AU48" s="15"/>
      <c r="AV48" s="15"/>
      <c r="AW48" s="93">
        <f t="shared" si="31"/>
        <v>0</v>
      </c>
      <c r="AX48" s="99"/>
      <c r="AY48" s="59"/>
      <c r="AZ48" s="100">
        <f t="shared" si="24"/>
        <v>0</v>
      </c>
      <c r="BA48" s="95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1">
        <f t="shared" si="49"/>
        <v>10.56</v>
      </c>
      <c r="BK48" s="101">
        <f t="shared" si="50"/>
        <v>267.69599999999997</v>
      </c>
      <c r="BL48" s="101">
        <f t="shared" si="46"/>
        <v>278.25599999999997</v>
      </c>
      <c r="BN48" s="34"/>
      <c r="BO48" s="34"/>
      <c r="BP48" s="34"/>
      <c r="BQ48" s="34"/>
    </row>
    <row r="49" spans="1:69" x14ac:dyDescent="0.2">
      <c r="A49" s="13">
        <v>44</v>
      </c>
      <c r="B49" s="70"/>
      <c r="C49" s="70"/>
      <c r="D49" s="60">
        <f t="shared" si="47"/>
        <v>0</v>
      </c>
      <c r="E49" s="15"/>
      <c r="F49" s="15"/>
      <c r="G49" s="41">
        <f t="shared" si="48"/>
        <v>0</v>
      </c>
      <c r="H49" s="70"/>
      <c r="I49" s="70"/>
      <c r="J49" s="60">
        <f t="shared" si="1"/>
        <v>0</v>
      </c>
      <c r="K49" s="15"/>
      <c r="L49" s="15"/>
      <c r="M49" s="41">
        <f t="shared" si="16"/>
        <v>0</v>
      </c>
      <c r="N49" s="70"/>
      <c r="O49" s="70"/>
      <c r="P49" s="60">
        <f t="shared" si="26"/>
        <v>0</v>
      </c>
      <c r="Q49" s="67"/>
      <c r="R49" s="67"/>
      <c r="S49" s="41">
        <f t="shared" si="17"/>
        <v>0</v>
      </c>
      <c r="T49" s="70"/>
      <c r="U49" s="70"/>
      <c r="V49" s="60">
        <f t="shared" si="3"/>
        <v>0</v>
      </c>
      <c r="W49" s="15"/>
      <c r="X49" s="15"/>
      <c r="Y49" s="41">
        <f t="shared" si="18"/>
        <v>0</v>
      </c>
      <c r="Z49" s="70"/>
      <c r="AA49" s="70"/>
      <c r="AB49" s="60">
        <f t="shared" si="39"/>
        <v>0</v>
      </c>
      <c r="AC49" s="15"/>
      <c r="AD49" s="15"/>
      <c r="AE49" s="15">
        <f t="shared" si="35"/>
        <v>0</v>
      </c>
      <c r="AF49" s="70">
        <v>0</v>
      </c>
      <c r="AG49" s="70">
        <v>10.56</v>
      </c>
      <c r="AH49" s="60">
        <f t="shared" si="5"/>
        <v>10.56</v>
      </c>
      <c r="AI49" s="77"/>
      <c r="AJ49" s="77"/>
      <c r="AK49" s="132">
        <f t="shared" si="34"/>
        <v>0</v>
      </c>
      <c r="AL49" s="70"/>
      <c r="AM49" s="70"/>
      <c r="AN49" s="60">
        <f t="shared" si="42"/>
        <v>0</v>
      </c>
      <c r="AO49" s="15"/>
      <c r="AP49" s="15"/>
      <c r="AQ49" s="41">
        <f t="shared" si="43"/>
        <v>0</v>
      </c>
      <c r="AR49" s="70">
        <v>0</v>
      </c>
      <c r="AS49" s="70">
        <v>166.78</v>
      </c>
      <c r="AT49" s="60">
        <f t="shared" si="29"/>
        <v>166.78</v>
      </c>
      <c r="AU49" s="15"/>
      <c r="AV49" s="15"/>
      <c r="AW49" s="93">
        <f t="shared" si="31"/>
        <v>0</v>
      </c>
      <c r="AX49" s="99"/>
      <c r="AY49" s="59"/>
      <c r="AZ49" s="100">
        <f t="shared" si="24"/>
        <v>0</v>
      </c>
      <c r="BA49" s="95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51">BG49+BH49</f>
        <v>0</v>
      </c>
      <c r="BJ49" s="101">
        <f t="shared" si="49"/>
        <v>0</v>
      </c>
      <c r="BK49" s="101">
        <f t="shared" si="50"/>
        <v>177.34</v>
      </c>
      <c r="BL49" s="101">
        <f t="shared" si="46"/>
        <v>177.34</v>
      </c>
      <c r="BN49" s="34"/>
      <c r="BO49" s="34"/>
      <c r="BP49" s="34"/>
      <c r="BQ49" s="34"/>
    </row>
    <row r="50" spans="1:69" x14ac:dyDescent="0.2">
      <c r="A50" s="13">
        <v>45</v>
      </c>
      <c r="B50" s="70"/>
      <c r="C50" s="70"/>
      <c r="D50" s="60">
        <f t="shared" si="47"/>
        <v>0</v>
      </c>
      <c r="E50" s="15"/>
      <c r="F50" s="15"/>
      <c r="G50" s="41">
        <f t="shared" si="48"/>
        <v>0</v>
      </c>
      <c r="H50" s="70"/>
      <c r="I50" s="70"/>
      <c r="J50" s="60">
        <f t="shared" si="1"/>
        <v>0</v>
      </c>
      <c r="K50" s="15"/>
      <c r="L50" s="15"/>
      <c r="M50" s="41">
        <f t="shared" si="16"/>
        <v>0</v>
      </c>
      <c r="N50" s="70"/>
      <c r="O50" s="70"/>
      <c r="P50" s="60">
        <f t="shared" si="26"/>
        <v>0</v>
      </c>
      <c r="Q50" s="67"/>
      <c r="R50" s="67"/>
      <c r="S50" s="41">
        <f t="shared" ref="S50:S51" si="52">Q50+R50</f>
        <v>0</v>
      </c>
      <c r="T50" s="70"/>
      <c r="U50" s="70"/>
      <c r="V50" s="60">
        <f t="shared" si="3"/>
        <v>0</v>
      </c>
      <c r="W50" s="15"/>
      <c r="X50" s="15"/>
      <c r="Y50" s="41">
        <f t="shared" si="18"/>
        <v>0</v>
      </c>
      <c r="Z50" s="70"/>
      <c r="AA50" s="70"/>
      <c r="AB50" s="60">
        <f t="shared" si="39"/>
        <v>0</v>
      </c>
      <c r="AC50" s="15"/>
      <c r="AD50" s="15"/>
      <c r="AE50" s="15">
        <f t="shared" si="35"/>
        <v>0</v>
      </c>
      <c r="AF50" s="70">
        <v>0</v>
      </c>
      <c r="AG50" s="70">
        <v>26.4</v>
      </c>
      <c r="AH50" s="60">
        <f t="shared" si="5"/>
        <v>26.4</v>
      </c>
      <c r="AI50" s="15"/>
      <c r="AJ50" s="15"/>
      <c r="AK50" s="132">
        <f t="shared" si="34"/>
        <v>0</v>
      </c>
      <c r="AL50" s="70"/>
      <c r="AM50" s="70"/>
      <c r="AN50" s="60">
        <f t="shared" si="42"/>
        <v>0</v>
      </c>
      <c r="AO50" s="15"/>
      <c r="AP50" s="15"/>
      <c r="AQ50" s="41">
        <f t="shared" si="43"/>
        <v>0</v>
      </c>
      <c r="AR50" s="70">
        <v>0</v>
      </c>
      <c r="AS50" s="70">
        <v>116.16</v>
      </c>
      <c r="AT50" s="60">
        <f t="shared" si="29"/>
        <v>116.16</v>
      </c>
      <c r="AU50" s="15"/>
      <c r="AV50" s="15"/>
      <c r="AW50" s="93">
        <f t="shared" si="31"/>
        <v>0</v>
      </c>
      <c r="AX50" s="99"/>
      <c r="AY50" s="59"/>
      <c r="AZ50" s="100">
        <f t="shared" si="24"/>
        <v>0</v>
      </c>
      <c r="BA50" s="95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51"/>
        <v>0</v>
      </c>
      <c r="BJ50" s="101">
        <f t="shared" si="49"/>
        <v>0</v>
      </c>
      <c r="BK50" s="101">
        <f t="shared" si="50"/>
        <v>142.56</v>
      </c>
      <c r="BL50" s="101">
        <f t="shared" si="46"/>
        <v>142.56</v>
      </c>
      <c r="BN50" s="34"/>
      <c r="BO50" s="34"/>
      <c r="BP50" s="34"/>
      <c r="BQ50" s="34"/>
    </row>
    <row r="51" spans="1:69" x14ac:dyDescent="0.2">
      <c r="A51" s="13">
        <v>46</v>
      </c>
      <c r="B51" s="70"/>
      <c r="C51" s="70"/>
      <c r="D51" s="60">
        <f t="shared" si="47"/>
        <v>0</v>
      </c>
      <c r="E51" s="15"/>
      <c r="F51" s="15"/>
      <c r="G51" s="41">
        <f t="shared" si="48"/>
        <v>0</v>
      </c>
      <c r="H51" s="70"/>
      <c r="I51" s="70"/>
      <c r="J51" s="60">
        <f t="shared" si="1"/>
        <v>0</v>
      </c>
      <c r="K51" s="15"/>
      <c r="L51" s="15"/>
      <c r="M51" s="41">
        <f t="shared" si="16"/>
        <v>0</v>
      </c>
      <c r="N51" s="70"/>
      <c r="O51" s="70"/>
      <c r="P51" s="60">
        <f t="shared" si="26"/>
        <v>0</v>
      </c>
      <c r="Q51" s="67"/>
      <c r="R51" s="67"/>
      <c r="S51" s="41">
        <f t="shared" si="52"/>
        <v>0</v>
      </c>
      <c r="T51" s="70"/>
      <c r="U51" s="70"/>
      <c r="V51" s="60">
        <f t="shared" si="3"/>
        <v>0</v>
      </c>
      <c r="W51" s="15"/>
      <c r="X51" s="15"/>
      <c r="Y51" s="41">
        <f t="shared" si="18"/>
        <v>0</v>
      </c>
      <c r="Z51" s="70"/>
      <c r="AA51" s="70"/>
      <c r="AB51" s="60">
        <f t="shared" si="39"/>
        <v>0</v>
      </c>
      <c r="AC51" s="15"/>
      <c r="AD51" s="15"/>
      <c r="AE51" s="15">
        <f t="shared" si="35"/>
        <v>0</v>
      </c>
      <c r="AF51" s="70">
        <v>0</v>
      </c>
      <c r="AG51" s="70">
        <v>36.96</v>
      </c>
      <c r="AH51" s="60">
        <f t="shared" si="5"/>
        <v>36.96</v>
      </c>
      <c r="AI51" s="15"/>
      <c r="AJ51" s="15"/>
      <c r="AK51" s="132">
        <f t="shared" si="34"/>
        <v>0</v>
      </c>
      <c r="AL51" s="70"/>
      <c r="AM51" s="70"/>
      <c r="AN51" s="60">
        <f t="shared" si="42"/>
        <v>0</v>
      </c>
      <c r="AO51" s="15"/>
      <c r="AP51" s="15"/>
      <c r="AQ51" s="41">
        <f t="shared" si="43"/>
        <v>0</v>
      </c>
      <c r="AR51" s="70">
        <v>0</v>
      </c>
      <c r="AS51" s="70">
        <v>79.2</v>
      </c>
      <c r="AT51" s="60">
        <f t="shared" si="29"/>
        <v>79.2</v>
      </c>
      <c r="AU51" s="15"/>
      <c r="AV51" s="15"/>
      <c r="AW51" s="93">
        <f t="shared" si="31"/>
        <v>0</v>
      </c>
      <c r="AX51" s="99"/>
      <c r="AY51" s="59"/>
      <c r="AZ51" s="100">
        <f t="shared" si="24"/>
        <v>0</v>
      </c>
      <c r="BA51" s="95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51"/>
        <v>0</v>
      </c>
      <c r="BJ51" s="101">
        <f t="shared" si="49"/>
        <v>0</v>
      </c>
      <c r="BK51" s="101">
        <f t="shared" si="50"/>
        <v>116.16</v>
      </c>
      <c r="BL51" s="101">
        <f t="shared" si="46"/>
        <v>116.16</v>
      </c>
      <c r="BN51" s="34"/>
      <c r="BO51" s="34"/>
      <c r="BP51" s="34"/>
      <c r="BQ51" s="34"/>
    </row>
    <row r="52" spans="1:69" x14ac:dyDescent="0.2">
      <c r="A52" s="13">
        <v>47</v>
      </c>
      <c r="B52" s="70"/>
      <c r="C52" s="70"/>
      <c r="D52" s="60">
        <f t="shared" si="47"/>
        <v>0</v>
      </c>
      <c r="E52" s="15"/>
      <c r="F52" s="15"/>
      <c r="G52" s="41">
        <f t="shared" si="48"/>
        <v>0</v>
      </c>
      <c r="H52" s="70"/>
      <c r="I52" s="70"/>
      <c r="J52" s="60">
        <f t="shared" si="1"/>
        <v>0</v>
      </c>
      <c r="K52" s="15"/>
      <c r="L52" s="15"/>
      <c r="M52" s="41">
        <f t="shared" si="16"/>
        <v>0</v>
      </c>
      <c r="N52" s="70"/>
      <c r="O52" s="70"/>
      <c r="P52" s="60">
        <f t="shared" si="26"/>
        <v>0</v>
      </c>
      <c r="Q52" s="15"/>
      <c r="R52" s="15"/>
      <c r="S52" s="41">
        <f t="shared" si="17"/>
        <v>0</v>
      </c>
      <c r="T52" s="70"/>
      <c r="U52" s="70"/>
      <c r="V52" s="60">
        <f t="shared" si="3"/>
        <v>0</v>
      </c>
      <c r="W52" s="15"/>
      <c r="X52" s="15"/>
      <c r="Y52" s="41">
        <f t="shared" si="18"/>
        <v>0</v>
      </c>
      <c r="Z52" s="70"/>
      <c r="AA52" s="70"/>
      <c r="AB52" s="60">
        <f t="shared" si="39"/>
        <v>0</v>
      </c>
      <c r="AC52" s="15"/>
      <c r="AD52" s="15"/>
      <c r="AE52" s="15">
        <f t="shared" si="35"/>
        <v>0</v>
      </c>
      <c r="AF52" s="70"/>
      <c r="AG52" s="70">
        <v>36.96</v>
      </c>
      <c r="AH52" s="60">
        <f t="shared" si="5"/>
        <v>36.96</v>
      </c>
      <c r="AI52" s="15"/>
      <c r="AJ52" s="15"/>
      <c r="AK52" s="132">
        <f t="shared" si="34"/>
        <v>0</v>
      </c>
      <c r="AL52" s="70"/>
      <c r="AM52" s="70"/>
      <c r="AN52" s="60">
        <f t="shared" si="42"/>
        <v>0</v>
      </c>
      <c r="AO52" s="15"/>
      <c r="AP52" s="15"/>
      <c r="AQ52" s="41">
        <f t="shared" si="43"/>
        <v>0</v>
      </c>
      <c r="AR52" s="70">
        <v>0</v>
      </c>
      <c r="AS52" s="70">
        <v>26.4</v>
      </c>
      <c r="AT52" s="60">
        <f t="shared" si="29"/>
        <v>26.4</v>
      </c>
      <c r="AU52" s="15"/>
      <c r="AV52" s="15"/>
      <c r="AW52" s="93">
        <f t="shared" si="31"/>
        <v>0</v>
      </c>
      <c r="AX52" s="99"/>
      <c r="AY52" s="59"/>
      <c r="AZ52" s="100">
        <f t="shared" si="24"/>
        <v>0</v>
      </c>
      <c r="BA52" s="95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51"/>
        <v>0</v>
      </c>
      <c r="BJ52" s="101">
        <f t="shared" si="49"/>
        <v>0</v>
      </c>
      <c r="BK52" s="101">
        <f t="shared" si="50"/>
        <v>63.36</v>
      </c>
      <c r="BL52" s="101">
        <f t="shared" si="46"/>
        <v>63.36</v>
      </c>
      <c r="BN52" s="34"/>
      <c r="BO52" s="34"/>
      <c r="BP52" s="34"/>
      <c r="BQ52" s="34"/>
    </row>
    <row r="53" spans="1:69" x14ac:dyDescent="0.2">
      <c r="A53" s="13">
        <v>48</v>
      </c>
      <c r="B53" s="70"/>
      <c r="C53" s="70"/>
      <c r="D53" s="60">
        <f t="shared" si="47"/>
        <v>0</v>
      </c>
      <c r="E53" s="15"/>
      <c r="F53" s="15"/>
      <c r="G53" s="41">
        <f>E53+F53</f>
        <v>0</v>
      </c>
      <c r="H53" s="70"/>
      <c r="I53" s="70"/>
      <c r="J53" s="60">
        <f t="shared" si="1"/>
        <v>0</v>
      </c>
      <c r="K53" s="15"/>
      <c r="L53" s="15"/>
      <c r="M53" s="41">
        <f t="shared" si="16"/>
        <v>0</v>
      </c>
      <c r="N53" s="70"/>
      <c r="O53" s="70"/>
      <c r="P53" s="60">
        <f>N53+O53</f>
        <v>0</v>
      </c>
      <c r="Q53" s="15"/>
      <c r="R53" s="15"/>
      <c r="S53" s="41">
        <f t="shared" si="17"/>
        <v>0</v>
      </c>
      <c r="T53" s="70"/>
      <c r="U53" s="70"/>
      <c r="V53" s="60">
        <f t="shared" si="3"/>
        <v>0</v>
      </c>
      <c r="W53" s="15"/>
      <c r="X53" s="15"/>
      <c r="Y53" s="41">
        <f t="shared" si="18"/>
        <v>0</v>
      </c>
      <c r="Z53" s="70"/>
      <c r="AA53" s="70"/>
      <c r="AB53" s="60">
        <f t="shared" si="39"/>
        <v>0</v>
      </c>
      <c r="AC53" s="15"/>
      <c r="AD53" s="15"/>
      <c r="AE53" s="15">
        <f t="shared" si="35"/>
        <v>0</v>
      </c>
      <c r="AF53" s="70"/>
      <c r="AG53" s="70">
        <v>21.12</v>
      </c>
      <c r="AH53" s="60">
        <f t="shared" si="5"/>
        <v>21.12</v>
      </c>
      <c r="AI53" s="15"/>
      <c r="AJ53" s="15"/>
      <c r="AK53" s="132">
        <f t="shared" si="34"/>
        <v>0</v>
      </c>
      <c r="AL53" s="70"/>
      <c r="AM53" s="70"/>
      <c r="AN53" s="60">
        <f t="shared" si="42"/>
        <v>0</v>
      </c>
      <c r="AO53" s="15"/>
      <c r="AP53" s="15"/>
      <c r="AQ53" s="41">
        <f t="shared" si="43"/>
        <v>0</v>
      </c>
      <c r="AR53" s="70">
        <v>0</v>
      </c>
      <c r="AS53" s="70">
        <v>0</v>
      </c>
      <c r="AT53" s="60">
        <f t="shared" si="29"/>
        <v>0</v>
      </c>
      <c r="AU53" s="15"/>
      <c r="AV53" s="15"/>
      <c r="AW53" s="93">
        <f t="shared" si="31"/>
        <v>0</v>
      </c>
      <c r="AX53" s="99"/>
      <c r="AY53" s="59"/>
      <c r="AZ53" s="100">
        <f t="shared" si="24"/>
        <v>0</v>
      </c>
      <c r="BA53" s="95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51"/>
        <v>0</v>
      </c>
      <c r="BJ53" s="101">
        <f t="shared" si="49"/>
        <v>0</v>
      </c>
      <c r="BK53" s="101">
        <f t="shared" si="50"/>
        <v>21.12</v>
      </c>
      <c r="BL53" s="101">
        <f t="shared" si="46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70"/>
      <c r="C54" s="70"/>
      <c r="D54" s="60">
        <f t="shared" si="47"/>
        <v>0</v>
      </c>
      <c r="E54" s="15"/>
      <c r="F54" s="15"/>
      <c r="G54" s="41">
        <f t="shared" si="48"/>
        <v>0</v>
      </c>
      <c r="H54" s="70"/>
      <c r="I54" s="70"/>
      <c r="J54" s="60">
        <f t="shared" si="1"/>
        <v>0</v>
      </c>
      <c r="K54" s="15"/>
      <c r="L54" s="15"/>
      <c r="M54" s="41">
        <f t="shared" si="16"/>
        <v>0</v>
      </c>
      <c r="N54" s="70"/>
      <c r="O54" s="70"/>
      <c r="P54" s="60">
        <f>N54+O54</f>
        <v>0</v>
      </c>
      <c r="Q54" s="15"/>
      <c r="R54" s="15"/>
      <c r="S54" s="41">
        <f t="shared" si="17"/>
        <v>0</v>
      </c>
      <c r="T54" s="70"/>
      <c r="U54" s="70"/>
      <c r="V54" s="60">
        <f t="shared" si="3"/>
        <v>0</v>
      </c>
      <c r="W54" s="15"/>
      <c r="X54" s="15"/>
      <c r="Y54" s="41">
        <f t="shared" si="18"/>
        <v>0</v>
      </c>
      <c r="Z54" s="70"/>
      <c r="AA54" s="70"/>
      <c r="AB54" s="60">
        <f t="shared" si="39"/>
        <v>0</v>
      </c>
      <c r="AC54" s="15"/>
      <c r="AD54" s="15"/>
      <c r="AE54" s="15">
        <f t="shared" si="35"/>
        <v>0</v>
      </c>
      <c r="AF54" s="70"/>
      <c r="AG54" s="70">
        <v>15.84</v>
      </c>
      <c r="AH54" s="60">
        <f t="shared" si="5"/>
        <v>15.84</v>
      </c>
      <c r="AI54" s="15"/>
      <c r="AJ54" s="15"/>
      <c r="AK54" s="132">
        <f t="shared" si="34"/>
        <v>0</v>
      </c>
      <c r="AL54" s="70"/>
      <c r="AM54" s="70"/>
      <c r="AN54" s="60">
        <f t="shared" si="42"/>
        <v>0</v>
      </c>
      <c r="AO54" s="15"/>
      <c r="AP54" s="15"/>
      <c r="AQ54" s="41">
        <f t="shared" si="43"/>
        <v>0</v>
      </c>
      <c r="AR54" s="70">
        <v>0</v>
      </c>
      <c r="AS54" s="70">
        <v>0</v>
      </c>
      <c r="AT54" s="60">
        <f t="shared" si="29"/>
        <v>0</v>
      </c>
      <c r="AU54" s="15"/>
      <c r="AV54" s="15"/>
      <c r="AW54" s="93">
        <f t="shared" ref="AW54:AW55" si="53">AU55+AV55</f>
        <v>0</v>
      </c>
      <c r="AX54" s="99"/>
      <c r="AY54" s="59"/>
      <c r="AZ54" s="100">
        <f t="shared" si="24"/>
        <v>0</v>
      </c>
      <c r="BA54" s="95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51"/>
        <v>0</v>
      </c>
      <c r="BJ54" s="101">
        <f t="shared" si="49"/>
        <v>0</v>
      </c>
      <c r="BK54" s="101">
        <f t="shared" si="50"/>
        <v>15.84</v>
      </c>
      <c r="BL54" s="101">
        <f t="shared" si="46"/>
        <v>15.84</v>
      </c>
    </row>
    <row r="55" spans="1:69" x14ac:dyDescent="0.2">
      <c r="A55" s="13">
        <v>50</v>
      </c>
      <c r="B55" s="70"/>
      <c r="C55" s="70"/>
      <c r="D55" s="60">
        <f t="shared" si="47"/>
        <v>0</v>
      </c>
      <c r="E55" s="15"/>
      <c r="F55" s="15"/>
      <c r="G55" s="41">
        <f t="shared" si="48"/>
        <v>0</v>
      </c>
      <c r="H55" s="70"/>
      <c r="I55" s="70"/>
      <c r="J55" s="60">
        <f t="shared" si="1"/>
        <v>0</v>
      </c>
      <c r="K55" s="15"/>
      <c r="L55" s="15"/>
      <c r="M55" s="41">
        <f t="shared" si="16"/>
        <v>0</v>
      </c>
      <c r="N55" s="70"/>
      <c r="O55" s="70"/>
      <c r="P55" s="60">
        <f>N55+O55</f>
        <v>0</v>
      </c>
      <c r="Q55" s="15"/>
      <c r="R55" s="15"/>
      <c r="S55" s="41">
        <f t="shared" si="17"/>
        <v>0</v>
      </c>
      <c r="T55" s="70"/>
      <c r="U55" s="70"/>
      <c r="V55" s="60">
        <f t="shared" si="3"/>
        <v>0</v>
      </c>
      <c r="W55" s="15"/>
      <c r="X55" s="15"/>
      <c r="Y55" s="41">
        <f t="shared" si="18"/>
        <v>0</v>
      </c>
      <c r="Z55" s="70"/>
      <c r="AA55" s="70"/>
      <c r="AB55" s="60">
        <f t="shared" si="39"/>
        <v>0</v>
      </c>
      <c r="AC55" s="15"/>
      <c r="AD55" s="15"/>
      <c r="AE55" s="15">
        <f t="shared" si="35"/>
        <v>0</v>
      </c>
      <c r="AF55" s="70"/>
      <c r="AG55" s="70"/>
      <c r="AH55" s="60">
        <f t="shared" si="5"/>
        <v>0</v>
      </c>
      <c r="AI55" s="15"/>
      <c r="AJ55" s="15"/>
      <c r="AK55" s="132">
        <f t="shared" si="34"/>
        <v>0</v>
      </c>
      <c r="AL55" s="70"/>
      <c r="AM55" s="70"/>
      <c r="AN55" s="60">
        <f t="shared" si="42"/>
        <v>0</v>
      </c>
      <c r="AO55" s="15"/>
      <c r="AP55" s="15"/>
      <c r="AQ55" s="41">
        <f t="shared" si="43"/>
        <v>0</v>
      </c>
      <c r="AR55" s="70">
        <v>0</v>
      </c>
      <c r="AS55" s="70">
        <v>0</v>
      </c>
      <c r="AT55" s="60">
        <f t="shared" si="29"/>
        <v>0</v>
      </c>
      <c r="AU55" s="15"/>
      <c r="AV55" s="15"/>
      <c r="AW55" s="93">
        <f t="shared" si="53"/>
        <v>0</v>
      </c>
      <c r="AX55" s="99"/>
      <c r="AY55" s="59"/>
      <c r="AZ55" s="100">
        <f t="shared" si="24"/>
        <v>0</v>
      </c>
      <c r="BA55" s="95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51"/>
        <v>0</v>
      </c>
      <c r="BJ55" s="101">
        <f t="shared" si="49"/>
        <v>0</v>
      </c>
      <c r="BK55" s="101">
        <f t="shared" si="50"/>
        <v>0</v>
      </c>
      <c r="BL55" s="101">
        <f t="shared" si="46"/>
        <v>0</v>
      </c>
    </row>
    <row r="56" spans="1:69" x14ac:dyDescent="0.2">
      <c r="A56" s="13">
        <v>51</v>
      </c>
      <c r="B56" s="70"/>
      <c r="C56" s="70"/>
      <c r="D56" s="60">
        <f t="shared" si="47"/>
        <v>0</v>
      </c>
      <c r="E56" s="15"/>
      <c r="F56" s="15"/>
      <c r="G56" s="41">
        <f t="shared" si="48"/>
        <v>0</v>
      </c>
      <c r="H56" s="70"/>
      <c r="I56" s="70"/>
      <c r="J56" s="60">
        <f t="shared" si="1"/>
        <v>0</v>
      </c>
      <c r="K56" s="15"/>
      <c r="L56" s="15"/>
      <c r="M56" s="41">
        <f t="shared" si="16"/>
        <v>0</v>
      </c>
      <c r="N56" s="70"/>
      <c r="O56" s="70"/>
      <c r="P56" s="60">
        <f t="shared" si="26"/>
        <v>0</v>
      </c>
      <c r="Q56" s="15"/>
      <c r="R56" s="15"/>
      <c r="S56" s="41">
        <f t="shared" si="17"/>
        <v>0</v>
      </c>
      <c r="T56" s="70"/>
      <c r="U56" s="70"/>
      <c r="V56" s="60">
        <f t="shared" si="3"/>
        <v>0</v>
      </c>
      <c r="W56" s="15"/>
      <c r="X56" s="15"/>
      <c r="Y56" s="41">
        <f t="shared" si="18"/>
        <v>0</v>
      </c>
      <c r="Z56" s="70"/>
      <c r="AA56" s="70"/>
      <c r="AB56" s="60">
        <f t="shared" si="39"/>
        <v>0</v>
      </c>
      <c r="AC56" s="15"/>
      <c r="AD56" s="15"/>
      <c r="AE56" s="15">
        <f t="shared" si="35"/>
        <v>0</v>
      </c>
      <c r="AF56" s="70"/>
      <c r="AG56" s="70"/>
      <c r="AH56" s="60">
        <f t="shared" si="5"/>
        <v>0</v>
      </c>
      <c r="AI56" s="15"/>
      <c r="AJ56" s="15"/>
      <c r="AK56" s="132">
        <f t="shared" si="34"/>
        <v>0</v>
      </c>
      <c r="AL56" s="70"/>
      <c r="AM56" s="70"/>
      <c r="AN56" s="60">
        <f t="shared" si="42"/>
        <v>0</v>
      </c>
      <c r="AO56" s="15"/>
      <c r="AP56" s="15"/>
      <c r="AQ56" s="41">
        <f t="shared" si="43"/>
        <v>0</v>
      </c>
      <c r="AR56" s="70"/>
      <c r="AS56" s="70"/>
      <c r="AT56" s="60">
        <f t="shared" si="29"/>
        <v>0</v>
      </c>
      <c r="AU56" s="15"/>
      <c r="AV56" s="15"/>
      <c r="AW56" s="93"/>
      <c r="AX56" s="99"/>
      <c r="AY56" s="59"/>
      <c r="AZ56" s="100">
        <f t="shared" si="24"/>
        <v>0</v>
      </c>
      <c r="BA56" s="95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51"/>
        <v>0</v>
      </c>
      <c r="BJ56" s="101">
        <f t="shared" si="49"/>
        <v>0</v>
      </c>
      <c r="BK56" s="101">
        <f t="shared" si="50"/>
        <v>0</v>
      </c>
      <c r="BL56" s="101">
        <f t="shared" si="46"/>
        <v>0</v>
      </c>
    </row>
    <row r="57" spans="1:69" x14ac:dyDescent="0.2">
      <c r="A57" s="13">
        <v>52</v>
      </c>
      <c r="B57" s="70"/>
      <c r="C57" s="70"/>
      <c r="D57" s="60">
        <f t="shared" si="47"/>
        <v>0</v>
      </c>
      <c r="E57" s="15"/>
      <c r="F57" s="15"/>
      <c r="G57" s="41">
        <f t="shared" si="48"/>
        <v>0</v>
      </c>
      <c r="H57" s="70"/>
      <c r="I57" s="70"/>
      <c r="J57" s="60">
        <f t="shared" si="1"/>
        <v>0</v>
      </c>
      <c r="K57" s="15"/>
      <c r="L57" s="15"/>
      <c r="M57" s="41">
        <f t="shared" si="16"/>
        <v>0</v>
      </c>
      <c r="N57" s="70"/>
      <c r="O57" s="70"/>
      <c r="P57" s="60">
        <f t="shared" si="26"/>
        <v>0</v>
      </c>
      <c r="Q57" s="15"/>
      <c r="R57" s="15"/>
      <c r="S57" s="41">
        <f t="shared" si="17"/>
        <v>0</v>
      </c>
      <c r="T57" s="70"/>
      <c r="U57" s="70"/>
      <c r="V57" s="60">
        <f t="shared" si="3"/>
        <v>0</v>
      </c>
      <c r="W57" s="15"/>
      <c r="X57" s="15"/>
      <c r="Y57" s="41">
        <f t="shared" si="18"/>
        <v>0</v>
      </c>
      <c r="Z57" s="70"/>
      <c r="AA57" s="70"/>
      <c r="AB57" s="60">
        <f t="shared" si="39"/>
        <v>0</v>
      </c>
      <c r="AC57" s="15"/>
      <c r="AD57" s="15"/>
      <c r="AE57" s="15">
        <f t="shared" si="35"/>
        <v>0</v>
      </c>
      <c r="AF57" s="70"/>
      <c r="AG57" s="70"/>
      <c r="AH57" s="60">
        <f t="shared" si="5"/>
        <v>0</v>
      </c>
      <c r="AI57" s="15"/>
      <c r="AJ57" s="15"/>
      <c r="AK57" s="132">
        <f t="shared" si="34"/>
        <v>0</v>
      </c>
      <c r="AL57" s="70"/>
      <c r="AM57" s="70"/>
      <c r="AN57" s="60">
        <f t="shared" si="42"/>
        <v>0</v>
      </c>
      <c r="AO57" s="15"/>
      <c r="AP57" s="15"/>
      <c r="AQ57" s="41">
        <f t="shared" si="43"/>
        <v>0</v>
      </c>
      <c r="AR57" s="70"/>
      <c r="AS57" s="70"/>
      <c r="AT57" s="60">
        <f t="shared" si="29"/>
        <v>0</v>
      </c>
      <c r="AU57" s="15"/>
      <c r="AV57" s="15"/>
      <c r="AW57" s="93"/>
      <c r="AX57" s="99"/>
      <c r="AY57" s="59"/>
      <c r="AZ57" s="100">
        <f t="shared" si="24"/>
        <v>0</v>
      </c>
      <c r="BA57" s="95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51"/>
        <v>0</v>
      </c>
      <c r="BJ57" s="101">
        <f t="shared" si="49"/>
        <v>0</v>
      </c>
      <c r="BK57" s="101">
        <f t="shared" si="50"/>
        <v>0</v>
      </c>
      <c r="BL57" s="101">
        <f t="shared" si="46"/>
        <v>0</v>
      </c>
    </row>
    <row r="58" spans="1:69" x14ac:dyDescent="0.2">
      <c r="A58" s="17"/>
      <c r="B58" s="61">
        <f t="shared" ref="B58:AH58" si="54">SUM(B6:B57)</f>
        <v>3790</v>
      </c>
      <c r="C58" s="61">
        <f t="shared" si="54"/>
        <v>6278.75</v>
      </c>
      <c r="D58" s="61">
        <f t="shared" si="54"/>
        <v>10068.75</v>
      </c>
      <c r="E58" s="141">
        <f t="shared" si="54"/>
        <v>2597.5</v>
      </c>
      <c r="F58" s="141">
        <f t="shared" si="54"/>
        <v>5631.25</v>
      </c>
      <c r="G58" s="141">
        <f t="shared" si="54"/>
        <v>8228.75</v>
      </c>
      <c r="H58" s="61">
        <f t="shared" si="54"/>
        <v>1449.9449999999999</v>
      </c>
      <c r="I58" s="61">
        <f t="shared" si="54"/>
        <v>14625.0825</v>
      </c>
      <c r="J58" s="61">
        <f t="shared" si="54"/>
        <v>16075.0275</v>
      </c>
      <c r="K58" s="141">
        <f t="shared" si="54"/>
        <v>897.75</v>
      </c>
      <c r="L58" s="141">
        <f t="shared" si="54"/>
        <v>12342.75</v>
      </c>
      <c r="M58" s="141">
        <f t="shared" si="54"/>
        <v>13240.5</v>
      </c>
      <c r="N58" s="61">
        <f t="shared" si="54"/>
        <v>0</v>
      </c>
      <c r="O58" s="61">
        <f t="shared" si="54"/>
        <v>5594.6683999999987</v>
      </c>
      <c r="P58" s="61">
        <f t="shared" si="54"/>
        <v>5594.6683999999987</v>
      </c>
      <c r="Q58" s="141">
        <f t="shared" si="54"/>
        <v>0</v>
      </c>
      <c r="R58" s="141">
        <f t="shared" si="54"/>
        <v>1358.8821000000003</v>
      </c>
      <c r="S58" s="141">
        <f t="shared" si="54"/>
        <v>1358.8821000000003</v>
      </c>
      <c r="T58" s="61">
        <f t="shared" si="54"/>
        <v>0</v>
      </c>
      <c r="U58" s="61">
        <f t="shared" si="54"/>
        <v>0</v>
      </c>
      <c r="V58" s="61">
        <f t="shared" si="54"/>
        <v>0</v>
      </c>
      <c r="W58" s="141">
        <f t="shared" si="54"/>
        <v>0</v>
      </c>
      <c r="X58" s="141">
        <f t="shared" si="54"/>
        <v>0</v>
      </c>
      <c r="Y58" s="141">
        <f t="shared" si="54"/>
        <v>0</v>
      </c>
      <c r="Z58" s="61">
        <f t="shared" si="54"/>
        <v>0</v>
      </c>
      <c r="AA58" s="61">
        <f t="shared" si="54"/>
        <v>0</v>
      </c>
      <c r="AB58" s="61">
        <f t="shared" si="54"/>
        <v>0</v>
      </c>
      <c r="AC58" s="141">
        <f t="shared" si="54"/>
        <v>0</v>
      </c>
      <c r="AD58" s="141">
        <f t="shared" si="54"/>
        <v>0</v>
      </c>
      <c r="AE58" s="141">
        <f t="shared" si="54"/>
        <v>0</v>
      </c>
      <c r="AF58" s="61">
        <f t="shared" si="54"/>
        <v>4290.25</v>
      </c>
      <c r="AG58" s="61">
        <f t="shared" si="54"/>
        <v>49676.835466477416</v>
      </c>
      <c r="AH58" s="61">
        <f t="shared" si="54"/>
        <v>53967.085466477401</v>
      </c>
      <c r="AI58" s="141">
        <v>16.896000000000001</v>
      </c>
      <c r="AJ58" s="141">
        <f t="shared" ref="AJ58:BL58" si="55">SUM(AJ6:AJ57)</f>
        <v>7478.2867999999999</v>
      </c>
      <c r="AK58" s="141">
        <f t="shared" si="55"/>
        <v>10750.3768</v>
      </c>
      <c r="AL58" s="61">
        <f t="shared" si="55"/>
        <v>0</v>
      </c>
      <c r="AM58" s="61">
        <f t="shared" si="55"/>
        <v>8313.4979999999996</v>
      </c>
      <c r="AN58" s="61">
        <f t="shared" si="55"/>
        <v>8313.4979999999996</v>
      </c>
      <c r="AO58" s="141">
        <f t="shared" si="55"/>
        <v>0</v>
      </c>
      <c r="AP58" s="141">
        <f t="shared" si="55"/>
        <v>6633.75</v>
      </c>
      <c r="AQ58" s="141">
        <f t="shared" si="55"/>
        <v>6633.75</v>
      </c>
      <c r="AR58" s="61">
        <f t="shared" si="55"/>
        <v>6860.8320000000012</v>
      </c>
      <c r="AS58" s="61">
        <f t="shared" si="55"/>
        <v>11291.287</v>
      </c>
      <c r="AT58" s="61">
        <f>SUM(AT11:AT57)</f>
        <v>18152.118999999999</v>
      </c>
      <c r="AU58" s="141">
        <f t="shared" si="55"/>
        <v>1650.7919999999999</v>
      </c>
      <c r="AV58" s="141">
        <f t="shared" si="55"/>
        <v>1979.472</v>
      </c>
      <c r="AW58" s="141">
        <f t="shared" si="55"/>
        <v>3630.2640000000001</v>
      </c>
      <c r="AX58" s="61">
        <f t="shared" si="55"/>
        <v>0</v>
      </c>
      <c r="AY58" s="61">
        <f t="shared" si="55"/>
        <v>0</v>
      </c>
      <c r="AZ58" s="61">
        <f t="shared" si="55"/>
        <v>0</v>
      </c>
      <c r="BA58" s="141">
        <f t="shared" si="55"/>
        <v>0</v>
      </c>
      <c r="BB58" s="141">
        <f t="shared" si="55"/>
        <v>8027</v>
      </c>
      <c r="BC58" s="141">
        <f t="shared" si="55"/>
        <v>8027</v>
      </c>
      <c r="BD58" s="61">
        <f t="shared" si="55"/>
        <v>0</v>
      </c>
      <c r="BE58" s="61">
        <f t="shared" si="55"/>
        <v>1087.5</v>
      </c>
      <c r="BF58" s="61">
        <f t="shared" si="55"/>
        <v>1087.5</v>
      </c>
      <c r="BG58" s="141">
        <f t="shared" si="55"/>
        <v>0</v>
      </c>
      <c r="BH58" s="141">
        <f t="shared" si="55"/>
        <v>0</v>
      </c>
      <c r="BI58" s="141">
        <f t="shared" si="55"/>
        <v>0</v>
      </c>
      <c r="BJ58" s="61">
        <f t="shared" si="55"/>
        <v>16391.026999999995</v>
      </c>
      <c r="BK58" s="61">
        <f t="shared" si="55"/>
        <v>95780.121366477382</v>
      </c>
      <c r="BL58" s="61">
        <f t="shared" si="55"/>
        <v>112171.14836647737</v>
      </c>
    </row>
    <row r="60" spans="1:69" x14ac:dyDescent="0.2">
      <c r="B60" s="85"/>
      <c r="AR60" s="130"/>
    </row>
    <row r="61" spans="1:69" x14ac:dyDescent="0.2">
      <c r="B61" s="86"/>
    </row>
    <row r="62" spans="1:69" x14ac:dyDescent="0.2">
      <c r="B62" s="86"/>
      <c r="AP62" s="72"/>
    </row>
    <row r="63" spans="1:69" x14ac:dyDescent="0.2">
      <c r="B63" s="88"/>
      <c r="AP63" s="72"/>
    </row>
    <row r="64" spans="1:69" x14ac:dyDescent="0.2">
      <c r="B64" s="88"/>
    </row>
    <row r="65" spans="2:2" x14ac:dyDescent="0.2">
      <c r="B65" s="88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4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zoomScaleNormal="100" workbookViewId="0">
      <selection activeCell="P20" sqref="P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view="pageBreakPreview" zoomScale="60" zoomScaleNormal="100" workbookViewId="0">
      <selection activeCell="P7" sqref="P7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abSelected="1"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7" sqref="A7"/>
      <selection pane="bottomRight" activeCell="Y65" sqref="Y65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8" x14ac:dyDescent="0.2">
      <c r="B4" s="71"/>
      <c r="C4" s="71"/>
      <c r="D4" s="71"/>
      <c r="E4" s="71"/>
      <c r="F4" s="73" t="s">
        <v>69</v>
      </c>
      <c r="G4" s="71"/>
      <c r="H4" s="71"/>
      <c r="I4" s="71"/>
      <c r="J4" s="7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2" t="s">
        <v>64</v>
      </c>
      <c r="AG5" s="232"/>
      <c r="AH5" s="232"/>
      <c r="AJ5" s="223">
        <v>2018</v>
      </c>
      <c r="AK5" s="223"/>
      <c r="AL5" s="223"/>
    </row>
    <row r="6" spans="1:38" ht="13.5" customHeight="1" thickBot="1" x14ac:dyDescent="0.25">
      <c r="A6" s="1"/>
      <c r="B6" s="229" t="s">
        <v>0</v>
      </c>
      <c r="C6" s="230"/>
      <c r="D6" s="231"/>
      <c r="E6" s="229" t="s">
        <v>1</v>
      </c>
      <c r="F6" s="230"/>
      <c r="G6" s="231"/>
      <c r="H6" s="229" t="s">
        <v>2</v>
      </c>
      <c r="I6" s="230"/>
      <c r="J6" s="231"/>
      <c r="K6" s="229" t="s">
        <v>3</v>
      </c>
      <c r="L6" s="230"/>
      <c r="M6" s="231"/>
      <c r="N6" s="229" t="s">
        <v>4</v>
      </c>
      <c r="O6" s="230"/>
      <c r="P6" s="231"/>
      <c r="Q6" s="229" t="s">
        <v>5</v>
      </c>
      <c r="R6" s="230"/>
      <c r="S6" s="231"/>
      <c r="T6" s="229" t="s">
        <v>6</v>
      </c>
      <c r="U6" s="230"/>
      <c r="V6" s="231"/>
      <c r="W6" s="229" t="s">
        <v>7</v>
      </c>
      <c r="X6" s="230"/>
      <c r="Y6" s="231"/>
      <c r="Z6" s="108"/>
      <c r="AA6" s="37" t="s">
        <v>49</v>
      </c>
      <c r="AB6" s="38"/>
      <c r="AC6" s="108"/>
      <c r="AD6" s="37" t="s">
        <v>42</v>
      </c>
      <c r="AE6" s="38"/>
      <c r="AF6" s="229" t="s">
        <v>8</v>
      </c>
      <c r="AG6" s="230"/>
      <c r="AH6" s="231"/>
      <c r="AJ6" s="224" t="s">
        <v>8</v>
      </c>
      <c r="AK6" s="225"/>
      <c r="AL6" s="226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1" t="s">
        <v>10</v>
      </c>
      <c r="AD7" s="91" t="s">
        <v>11</v>
      </c>
      <c r="AE7" s="112" t="s">
        <v>8</v>
      </c>
      <c r="AF7" s="42" t="s">
        <v>10</v>
      </c>
      <c r="AG7" s="43" t="s">
        <v>11</v>
      </c>
      <c r="AH7" s="44" t="s">
        <v>8</v>
      </c>
      <c r="AJ7" s="212" t="s">
        <v>10</v>
      </c>
      <c r="AK7" s="213" t="s">
        <v>11</v>
      </c>
      <c r="AL7" s="214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9"/>
      <c r="G8" s="50"/>
      <c r="H8" s="48"/>
      <c r="I8" s="49"/>
      <c r="J8" s="50"/>
      <c r="K8" s="135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8"/>
      <c r="X8" s="149"/>
      <c r="Y8" s="150"/>
      <c r="Z8" s="113"/>
      <c r="AA8" s="52"/>
      <c r="AB8" s="114"/>
      <c r="AC8" s="113"/>
      <c r="AD8" s="52"/>
      <c r="AE8" s="114"/>
      <c r="AF8" s="48"/>
      <c r="AG8" s="49"/>
      <c r="AH8" s="50"/>
      <c r="AJ8" s="215"/>
      <c r="AK8" s="216"/>
      <c r="AL8" s="217"/>
    </row>
    <row r="9" spans="1:38" x14ac:dyDescent="0.2">
      <c r="A9" s="81">
        <v>1</v>
      </c>
      <c r="B9" s="151">
        <v>302.5</v>
      </c>
      <c r="C9" s="152">
        <v>165</v>
      </c>
      <c r="D9" s="153">
        <f t="shared" ref="D9:D56" si="0">B9+C9</f>
        <v>467.5</v>
      </c>
      <c r="E9" s="151">
        <v>41.25</v>
      </c>
      <c r="F9" s="152">
        <v>275.25</v>
      </c>
      <c r="G9" s="153">
        <f t="shared" ref="G9" si="1">SUM(E9:F9)</f>
        <v>316.5</v>
      </c>
      <c r="H9" s="151">
        <v>0</v>
      </c>
      <c r="I9" s="152">
        <v>39.54</v>
      </c>
      <c r="J9" s="153">
        <f t="shared" ref="J9:J59" si="2">SUM(H9:I9)</f>
        <v>39.54</v>
      </c>
      <c r="K9" s="157"/>
      <c r="L9" s="158"/>
      <c r="M9" s="159">
        <f t="shared" ref="M9:M60" si="3">K9+L9</f>
        <v>0</v>
      </c>
      <c r="N9" s="160"/>
      <c r="O9" s="161"/>
      <c r="P9" s="159">
        <f t="shared" ref="P9:P40" si="4">N9+O9</f>
        <v>0</v>
      </c>
      <c r="Q9" s="162">
        <v>12.75</v>
      </c>
      <c r="R9" s="163">
        <v>0</v>
      </c>
      <c r="S9" s="156">
        <f t="shared" ref="S9:S54" si="5">Q9+R9</f>
        <v>12.75</v>
      </c>
      <c r="T9" s="151">
        <v>0</v>
      </c>
      <c r="U9" s="152">
        <v>791.75</v>
      </c>
      <c r="V9" s="153">
        <f t="shared" ref="V9:V58" si="6">T9+U9</f>
        <v>791.75</v>
      </c>
      <c r="W9" s="162"/>
      <c r="X9" s="163"/>
      <c r="Y9" s="156">
        <f t="shared" ref="Y9:Y57" si="7">SUM(W9:X9)</f>
        <v>0</v>
      </c>
      <c r="Z9" s="207">
        <v>0</v>
      </c>
      <c r="AA9" s="208">
        <v>640.5</v>
      </c>
      <c r="AB9" s="209">
        <f t="shared" ref="AB9:AB60" si="8">SUM(Z9:AA9)</f>
        <v>640.5</v>
      </c>
      <c r="AC9" s="165"/>
      <c r="AD9" s="166"/>
      <c r="AE9" s="159">
        <f t="shared" ref="AE9:AE48" si="9">AC9+AD9</f>
        <v>0</v>
      </c>
      <c r="AF9" s="167">
        <f t="shared" ref="AF9:AF40" si="10">B9+E9+H9+K9+N9+Q9+T9+W9+Z9+AC9</f>
        <v>356.5</v>
      </c>
      <c r="AG9" s="168">
        <f t="shared" ref="AG9:AG40" si="11">C9+F9+I9+L9+O9+R9+U9+X9+AA9+AD9</f>
        <v>1912.04</v>
      </c>
      <c r="AH9" s="169">
        <f t="shared" ref="AH9:AH60" si="12">AF9+AG9</f>
        <v>2268.54</v>
      </c>
      <c r="AJ9" s="218">
        <v>336.25</v>
      </c>
      <c r="AK9" s="218">
        <v>1987.1811499999997</v>
      </c>
      <c r="AL9" s="218">
        <v>2323.4311499999994</v>
      </c>
    </row>
    <row r="10" spans="1:38" x14ac:dyDescent="0.2">
      <c r="A10" s="81">
        <v>2</v>
      </c>
      <c r="B10" s="151">
        <v>225</v>
      </c>
      <c r="C10" s="152">
        <v>192.5</v>
      </c>
      <c r="D10" s="153">
        <f t="shared" ref="D10" si="13">B10+C10</f>
        <v>417.5</v>
      </c>
      <c r="E10" s="151">
        <v>48</v>
      </c>
      <c r="F10" s="152">
        <v>292.5</v>
      </c>
      <c r="G10" s="153">
        <f t="shared" ref="G10:G56" si="14">SUM(E10:F10)</f>
        <v>340.5</v>
      </c>
      <c r="H10" s="151">
        <v>0</v>
      </c>
      <c r="I10" s="152">
        <v>63.48</v>
      </c>
      <c r="J10" s="153">
        <f t="shared" ref="J10" si="15">SUM(H10:I10)</f>
        <v>63.48</v>
      </c>
      <c r="K10" s="157"/>
      <c r="L10" s="158"/>
      <c r="M10" s="159">
        <f t="shared" si="3"/>
        <v>0</v>
      </c>
      <c r="N10" s="157"/>
      <c r="O10" s="158"/>
      <c r="P10" s="170">
        <f t="shared" si="4"/>
        <v>0</v>
      </c>
      <c r="Q10" s="162">
        <v>31.75</v>
      </c>
      <c r="R10" s="163">
        <v>2.04</v>
      </c>
      <c r="S10" s="164">
        <f t="shared" si="5"/>
        <v>33.79</v>
      </c>
      <c r="T10" s="151">
        <v>0</v>
      </c>
      <c r="U10" s="152">
        <v>852.75</v>
      </c>
      <c r="V10" s="153">
        <f t="shared" ref="V10:V11" si="16">T10+U10</f>
        <v>852.75</v>
      </c>
      <c r="W10" s="154"/>
      <c r="X10" s="155"/>
      <c r="Y10" s="156">
        <f t="shared" si="7"/>
        <v>0</v>
      </c>
      <c r="Z10" s="207">
        <v>0</v>
      </c>
      <c r="AA10" s="208">
        <v>630</v>
      </c>
      <c r="AB10" s="209">
        <f t="shared" ref="AB10:AB11" si="17">SUM(Z10:AA10)</f>
        <v>630</v>
      </c>
      <c r="AC10" s="171"/>
      <c r="AD10" s="132"/>
      <c r="AE10" s="159">
        <f t="shared" si="9"/>
        <v>0</v>
      </c>
      <c r="AF10" s="167">
        <f t="shared" si="10"/>
        <v>304.75</v>
      </c>
      <c r="AG10" s="168">
        <f t="shared" si="11"/>
        <v>2033.27</v>
      </c>
      <c r="AH10" s="169">
        <f t="shared" si="12"/>
        <v>2338.02</v>
      </c>
      <c r="AJ10" s="218">
        <v>328.5</v>
      </c>
      <c r="AK10" s="218">
        <v>1657.59465</v>
      </c>
      <c r="AL10" s="218">
        <v>1986.09465</v>
      </c>
    </row>
    <row r="11" spans="1:38" x14ac:dyDescent="0.2">
      <c r="A11" s="81">
        <v>3</v>
      </c>
      <c r="B11" s="151">
        <v>202.5</v>
      </c>
      <c r="C11" s="152">
        <v>215</v>
      </c>
      <c r="D11" s="153">
        <f t="shared" ref="D11" si="18">B11+C11</f>
        <v>417.5</v>
      </c>
      <c r="E11" s="151">
        <v>79.5</v>
      </c>
      <c r="F11" s="152">
        <v>563.25</v>
      </c>
      <c r="G11" s="153">
        <f t="shared" si="14"/>
        <v>642.75</v>
      </c>
      <c r="H11" s="151">
        <v>0</v>
      </c>
      <c r="I11" s="152">
        <v>37.72</v>
      </c>
      <c r="J11" s="153">
        <f t="shared" ref="J11" si="19">SUM(H11:I11)</f>
        <v>37.72</v>
      </c>
      <c r="K11" s="157"/>
      <c r="L11" s="158"/>
      <c r="M11" s="159">
        <f t="shared" si="3"/>
        <v>0</v>
      </c>
      <c r="N11" s="157"/>
      <c r="O11" s="158"/>
      <c r="P11" s="170">
        <f t="shared" si="4"/>
        <v>0</v>
      </c>
      <c r="Q11" s="162">
        <v>14.5</v>
      </c>
      <c r="R11" s="163">
        <v>0</v>
      </c>
      <c r="S11" s="164">
        <f t="shared" si="5"/>
        <v>14.5</v>
      </c>
      <c r="T11" s="151">
        <v>0</v>
      </c>
      <c r="U11" s="152">
        <v>823</v>
      </c>
      <c r="V11" s="153">
        <f t="shared" si="16"/>
        <v>823</v>
      </c>
      <c r="W11" s="154"/>
      <c r="X11" s="155"/>
      <c r="Y11" s="156">
        <f t="shared" si="7"/>
        <v>0</v>
      </c>
      <c r="Z11" s="207">
        <v>0</v>
      </c>
      <c r="AA11" s="208">
        <v>585.25</v>
      </c>
      <c r="AB11" s="209">
        <f t="shared" si="17"/>
        <v>585.25</v>
      </c>
      <c r="AC11" s="171"/>
      <c r="AD11" s="132"/>
      <c r="AE11" s="159">
        <f t="shared" si="9"/>
        <v>0</v>
      </c>
      <c r="AF11" s="167">
        <f t="shared" si="10"/>
        <v>296.5</v>
      </c>
      <c r="AG11" s="168">
        <f t="shared" si="11"/>
        <v>2224.2200000000003</v>
      </c>
      <c r="AH11" s="169">
        <f t="shared" si="12"/>
        <v>2520.7200000000003</v>
      </c>
      <c r="AJ11" s="218">
        <v>342</v>
      </c>
      <c r="AK11" s="218">
        <v>1863.4998499999999</v>
      </c>
      <c r="AL11" s="218">
        <v>2205.4998500000002</v>
      </c>
    </row>
    <row r="12" spans="1:38" x14ac:dyDescent="0.2">
      <c r="A12" s="81">
        <v>4</v>
      </c>
      <c r="B12" s="151">
        <v>210</v>
      </c>
      <c r="C12" s="152">
        <v>250</v>
      </c>
      <c r="D12" s="153">
        <f t="shared" ref="D12" si="20">B12+C12</f>
        <v>460</v>
      </c>
      <c r="E12" s="151">
        <v>120</v>
      </c>
      <c r="F12" s="152">
        <v>611.25</v>
      </c>
      <c r="G12" s="153">
        <f t="shared" si="14"/>
        <v>731.25</v>
      </c>
      <c r="H12" s="151">
        <v>0</v>
      </c>
      <c r="I12" s="152">
        <v>10.32</v>
      </c>
      <c r="J12" s="153">
        <f t="shared" ref="J12" si="21">SUM(H12:I12)</f>
        <v>10.32</v>
      </c>
      <c r="K12" s="157"/>
      <c r="L12" s="158"/>
      <c r="M12" s="159">
        <f t="shared" si="3"/>
        <v>0</v>
      </c>
      <c r="N12" s="157"/>
      <c r="O12" s="158"/>
      <c r="P12" s="170">
        <f t="shared" si="4"/>
        <v>0</v>
      </c>
      <c r="Q12" s="221">
        <v>15.84</v>
      </c>
      <c r="R12" s="222">
        <v>0</v>
      </c>
      <c r="S12" s="164">
        <f t="shared" si="5"/>
        <v>15.84</v>
      </c>
      <c r="T12" s="151">
        <v>0</v>
      </c>
      <c r="U12" s="152">
        <v>834.75</v>
      </c>
      <c r="V12" s="153">
        <f t="shared" ref="V12" si="22">T12+U12</f>
        <v>834.75</v>
      </c>
      <c r="W12" s="154"/>
      <c r="X12" s="155"/>
      <c r="Y12" s="156">
        <f t="shared" si="7"/>
        <v>0</v>
      </c>
      <c r="Z12" s="207">
        <v>0</v>
      </c>
      <c r="AA12" s="208">
        <v>518.5</v>
      </c>
      <c r="AB12" s="209">
        <f t="shared" si="8"/>
        <v>518.5</v>
      </c>
      <c r="AC12" s="171"/>
      <c r="AD12" s="132"/>
      <c r="AE12" s="159">
        <f t="shared" si="9"/>
        <v>0</v>
      </c>
      <c r="AF12" s="167">
        <f t="shared" si="10"/>
        <v>345.84</v>
      </c>
      <c r="AG12" s="168">
        <f t="shared" si="11"/>
        <v>2224.8200000000002</v>
      </c>
      <c r="AH12" s="169">
        <f t="shared" si="12"/>
        <v>2570.6600000000003</v>
      </c>
      <c r="AJ12" s="218">
        <v>382</v>
      </c>
      <c r="AK12" s="218">
        <v>1871.8314499999997</v>
      </c>
      <c r="AL12" s="218">
        <v>2253.8314499999997</v>
      </c>
    </row>
    <row r="13" spans="1:38" x14ac:dyDescent="0.2">
      <c r="A13" s="81">
        <v>5</v>
      </c>
      <c r="B13" s="151">
        <v>202.5</v>
      </c>
      <c r="C13" s="152">
        <v>377.5</v>
      </c>
      <c r="D13" s="153">
        <f t="shared" ref="D13" si="23">B13+C13</f>
        <v>580</v>
      </c>
      <c r="E13" s="151">
        <v>65.25</v>
      </c>
      <c r="F13" s="152">
        <v>660</v>
      </c>
      <c r="G13" s="153">
        <f t="shared" si="14"/>
        <v>725.25</v>
      </c>
      <c r="H13" s="151">
        <v>0</v>
      </c>
      <c r="I13" s="152">
        <v>123.1544</v>
      </c>
      <c r="J13" s="153">
        <f t="shared" ref="J13" si="24">SUM(H13:I13)</f>
        <v>123.1544</v>
      </c>
      <c r="K13" s="157"/>
      <c r="L13" s="158"/>
      <c r="M13" s="159">
        <f t="shared" si="3"/>
        <v>0</v>
      </c>
      <c r="N13" s="157"/>
      <c r="O13" s="158"/>
      <c r="P13" s="170">
        <f t="shared" si="4"/>
        <v>0</v>
      </c>
      <c r="Q13" s="151">
        <v>52.800000000000004</v>
      </c>
      <c r="R13" s="152">
        <v>0</v>
      </c>
      <c r="S13" s="153">
        <f t="shared" si="5"/>
        <v>52.800000000000004</v>
      </c>
      <c r="T13" s="151">
        <v>0</v>
      </c>
      <c r="U13" s="152">
        <v>536.75</v>
      </c>
      <c r="V13" s="153">
        <f t="shared" ref="V13" si="25">T13+U13</f>
        <v>536.75</v>
      </c>
      <c r="W13" s="154"/>
      <c r="X13" s="155"/>
      <c r="Y13" s="156">
        <f t="shared" si="7"/>
        <v>0</v>
      </c>
      <c r="Z13" s="207">
        <v>0</v>
      </c>
      <c r="AA13" s="208">
        <v>278</v>
      </c>
      <c r="AB13" s="209">
        <f t="shared" si="8"/>
        <v>278</v>
      </c>
      <c r="AC13" s="171"/>
      <c r="AD13" s="132"/>
      <c r="AE13" s="159">
        <f t="shared" si="9"/>
        <v>0</v>
      </c>
      <c r="AF13" s="167">
        <f t="shared" si="10"/>
        <v>320.55</v>
      </c>
      <c r="AG13" s="168">
        <f t="shared" si="11"/>
        <v>1975.4043999999999</v>
      </c>
      <c r="AH13" s="169">
        <f t="shared" si="12"/>
        <v>2295.9544000000001</v>
      </c>
      <c r="AJ13" s="218">
        <v>307.25</v>
      </c>
      <c r="AK13" s="218">
        <v>1891.2777999999998</v>
      </c>
      <c r="AL13" s="218">
        <v>2198.5277999999998</v>
      </c>
    </row>
    <row r="14" spans="1:38" x14ac:dyDescent="0.2">
      <c r="A14" s="81">
        <v>6</v>
      </c>
      <c r="B14" s="151">
        <v>215</v>
      </c>
      <c r="C14" s="152">
        <v>445</v>
      </c>
      <c r="D14" s="153">
        <f t="shared" ref="D14:D15" si="26">B14+C14</f>
        <v>660</v>
      </c>
      <c r="E14" s="151">
        <v>52.5</v>
      </c>
      <c r="F14" s="152">
        <v>881.25</v>
      </c>
      <c r="G14" s="153">
        <f t="shared" si="14"/>
        <v>933.75</v>
      </c>
      <c r="H14" s="151">
        <v>0</v>
      </c>
      <c r="I14" s="152">
        <v>145.47919999999999</v>
      </c>
      <c r="J14" s="153">
        <f t="shared" ref="J14" si="27">SUM(H14:I14)</f>
        <v>145.47919999999999</v>
      </c>
      <c r="K14" s="157"/>
      <c r="L14" s="158"/>
      <c r="M14" s="159">
        <f t="shared" si="3"/>
        <v>0</v>
      </c>
      <c r="N14" s="157"/>
      <c r="O14" s="158"/>
      <c r="P14" s="170">
        <f t="shared" si="4"/>
        <v>0</v>
      </c>
      <c r="Q14" s="151">
        <v>113.52000000000001</v>
      </c>
      <c r="R14" s="152">
        <v>13.200000000000001</v>
      </c>
      <c r="S14" s="153">
        <f t="shared" si="5"/>
        <v>126.72000000000001</v>
      </c>
      <c r="T14" s="151">
        <v>0</v>
      </c>
      <c r="U14" s="152">
        <v>669.75</v>
      </c>
      <c r="V14" s="153">
        <f t="shared" ref="V14" si="28">T14+U14</f>
        <v>669.75</v>
      </c>
      <c r="W14" s="154"/>
      <c r="X14" s="155"/>
      <c r="Y14" s="156">
        <f t="shared" si="7"/>
        <v>0</v>
      </c>
      <c r="Z14" s="207">
        <v>0</v>
      </c>
      <c r="AA14" s="208">
        <v>308.25</v>
      </c>
      <c r="AB14" s="209">
        <f t="shared" si="8"/>
        <v>308.25</v>
      </c>
      <c r="AC14" s="171"/>
      <c r="AD14" s="132"/>
      <c r="AE14" s="159">
        <f t="shared" si="9"/>
        <v>0</v>
      </c>
      <c r="AF14" s="167">
        <f t="shared" si="10"/>
        <v>381.02</v>
      </c>
      <c r="AG14" s="168">
        <f t="shared" si="11"/>
        <v>2462.9292</v>
      </c>
      <c r="AH14" s="169">
        <f t="shared" si="12"/>
        <v>2843.9492</v>
      </c>
      <c r="AJ14" s="218">
        <v>487.75</v>
      </c>
      <c r="AK14" s="218">
        <v>1664.1542499999996</v>
      </c>
      <c r="AL14" s="218">
        <v>2151.9042499999996</v>
      </c>
    </row>
    <row r="15" spans="1:38" x14ac:dyDescent="0.2">
      <c r="A15" s="81">
        <v>7</v>
      </c>
      <c r="B15" s="151">
        <v>193.75</v>
      </c>
      <c r="C15" s="152">
        <v>457.5</v>
      </c>
      <c r="D15" s="153">
        <f t="shared" si="26"/>
        <v>651.25</v>
      </c>
      <c r="E15" s="151">
        <v>61.5</v>
      </c>
      <c r="F15" s="152">
        <v>814.5</v>
      </c>
      <c r="G15" s="153">
        <f t="shared" si="14"/>
        <v>876</v>
      </c>
      <c r="H15" s="151">
        <v>0</v>
      </c>
      <c r="I15" s="152">
        <v>112.056</v>
      </c>
      <c r="J15" s="153">
        <f t="shared" ref="J15" si="29">SUM(H15:I15)</f>
        <v>112.056</v>
      </c>
      <c r="K15" s="157"/>
      <c r="L15" s="158"/>
      <c r="M15" s="159">
        <f t="shared" si="3"/>
        <v>0</v>
      </c>
      <c r="N15" s="157"/>
      <c r="O15" s="158"/>
      <c r="P15" s="170">
        <f t="shared" si="4"/>
        <v>0</v>
      </c>
      <c r="Q15" s="151">
        <v>145.20000000000002</v>
      </c>
      <c r="R15" s="152">
        <v>22.704000000000001</v>
      </c>
      <c r="S15" s="153">
        <f t="shared" si="5"/>
        <v>167.90400000000002</v>
      </c>
      <c r="T15" s="151">
        <v>0</v>
      </c>
      <c r="U15" s="152">
        <v>659.75</v>
      </c>
      <c r="V15" s="153">
        <f t="shared" ref="V15" si="30">T15+U15</f>
        <v>659.75</v>
      </c>
      <c r="W15" s="154"/>
      <c r="X15" s="155"/>
      <c r="Y15" s="156">
        <f t="shared" si="7"/>
        <v>0</v>
      </c>
      <c r="Z15" s="210">
        <v>0</v>
      </c>
      <c r="AA15" s="211">
        <v>448</v>
      </c>
      <c r="AB15" s="209">
        <f t="shared" si="8"/>
        <v>448</v>
      </c>
      <c r="AC15" s="171"/>
      <c r="AD15" s="132"/>
      <c r="AE15" s="159">
        <f t="shared" si="9"/>
        <v>0</v>
      </c>
      <c r="AF15" s="167">
        <f t="shared" si="10"/>
        <v>400.45000000000005</v>
      </c>
      <c r="AG15" s="168">
        <f t="shared" si="11"/>
        <v>2514.5100000000002</v>
      </c>
      <c r="AH15" s="169">
        <f t="shared" si="12"/>
        <v>2914.96</v>
      </c>
      <c r="AJ15" s="218">
        <v>345.5</v>
      </c>
      <c r="AK15" s="218">
        <v>2239.0228999999995</v>
      </c>
      <c r="AL15" s="218">
        <v>2584.5228999999995</v>
      </c>
    </row>
    <row r="16" spans="1:38" x14ac:dyDescent="0.2">
      <c r="A16" s="81">
        <v>8</v>
      </c>
      <c r="B16" s="151">
        <v>172.5</v>
      </c>
      <c r="C16" s="152">
        <v>482.5</v>
      </c>
      <c r="D16" s="153">
        <f t="shared" ref="D16" si="31">B16+C16</f>
        <v>655</v>
      </c>
      <c r="E16" s="151">
        <v>99</v>
      </c>
      <c r="F16" s="152">
        <v>984.75</v>
      </c>
      <c r="G16" s="153">
        <f t="shared" si="14"/>
        <v>1083.75</v>
      </c>
      <c r="H16" s="151">
        <v>0</v>
      </c>
      <c r="I16" s="152">
        <v>37.263999999999996</v>
      </c>
      <c r="J16" s="153">
        <f t="shared" ref="J16" si="32">SUM(H16:I16)</f>
        <v>37.263999999999996</v>
      </c>
      <c r="K16" s="157"/>
      <c r="L16" s="158"/>
      <c r="M16" s="159">
        <f t="shared" si="3"/>
        <v>0</v>
      </c>
      <c r="N16" s="157"/>
      <c r="O16" s="158"/>
      <c r="P16" s="170">
        <f t="shared" si="4"/>
        <v>0</v>
      </c>
      <c r="Q16" s="151">
        <v>168.96</v>
      </c>
      <c r="R16" s="152">
        <v>49.937999999999995</v>
      </c>
      <c r="S16" s="153">
        <f t="shared" si="5"/>
        <v>218.898</v>
      </c>
      <c r="T16" s="151">
        <v>0</v>
      </c>
      <c r="U16" s="152">
        <v>526.75</v>
      </c>
      <c r="V16" s="153">
        <f t="shared" ref="V16" si="33">T16+U16</f>
        <v>526.75</v>
      </c>
      <c r="W16" s="154"/>
      <c r="X16" s="155"/>
      <c r="Y16" s="156">
        <f t="shared" si="7"/>
        <v>0</v>
      </c>
      <c r="Z16" s="210">
        <v>0</v>
      </c>
      <c r="AA16" s="211">
        <v>962.75</v>
      </c>
      <c r="AB16" s="209">
        <f t="shared" si="8"/>
        <v>962.75</v>
      </c>
      <c r="AC16" s="171"/>
      <c r="AD16" s="132"/>
      <c r="AE16" s="159">
        <f t="shared" si="9"/>
        <v>0</v>
      </c>
      <c r="AF16" s="167">
        <f t="shared" si="10"/>
        <v>440.46000000000004</v>
      </c>
      <c r="AG16" s="168">
        <f t="shared" si="11"/>
        <v>3043.9520000000002</v>
      </c>
      <c r="AH16" s="169">
        <f t="shared" si="12"/>
        <v>3484.4120000000003</v>
      </c>
      <c r="AJ16" s="218">
        <v>441.25</v>
      </c>
      <c r="AK16" s="218">
        <v>1809.4779500000002</v>
      </c>
      <c r="AL16" s="218">
        <v>2250.7279500000004</v>
      </c>
    </row>
    <row r="17" spans="1:38" x14ac:dyDescent="0.2">
      <c r="A17" s="81">
        <v>9</v>
      </c>
      <c r="B17" s="151">
        <v>220</v>
      </c>
      <c r="C17" s="152">
        <v>252.5</v>
      </c>
      <c r="D17" s="153">
        <f t="shared" ref="D17" si="34">B17+C17</f>
        <v>472.5</v>
      </c>
      <c r="E17" s="151">
        <v>131.25</v>
      </c>
      <c r="F17" s="152">
        <v>936</v>
      </c>
      <c r="G17" s="153">
        <f t="shared" si="14"/>
        <v>1067.25</v>
      </c>
      <c r="H17" s="151">
        <v>0</v>
      </c>
      <c r="I17" s="152">
        <v>75.046600000000012</v>
      </c>
      <c r="J17" s="153">
        <f t="shared" ref="J17:J18" si="35">SUM(H17:I17)</f>
        <v>75.046600000000012</v>
      </c>
      <c r="K17" s="157"/>
      <c r="L17" s="158"/>
      <c r="M17" s="159">
        <f t="shared" si="3"/>
        <v>0</v>
      </c>
      <c r="N17" s="157"/>
      <c r="O17" s="158"/>
      <c r="P17" s="170">
        <f t="shared" si="4"/>
        <v>0</v>
      </c>
      <c r="Q17" s="151">
        <v>208.56</v>
      </c>
      <c r="R17" s="152">
        <v>73.92</v>
      </c>
      <c r="S17" s="153">
        <f t="shared" si="5"/>
        <v>282.48</v>
      </c>
      <c r="T17" s="151">
        <v>0</v>
      </c>
      <c r="U17" s="152">
        <v>405.25</v>
      </c>
      <c r="V17" s="153">
        <f t="shared" ref="V17:V18" si="36">T17+U17</f>
        <v>405.25</v>
      </c>
      <c r="W17" s="154"/>
      <c r="X17" s="155"/>
      <c r="Y17" s="156">
        <f t="shared" si="7"/>
        <v>0</v>
      </c>
      <c r="Z17" s="210">
        <v>0</v>
      </c>
      <c r="AA17" s="211">
        <v>1149.75</v>
      </c>
      <c r="AB17" s="209">
        <f t="shared" si="8"/>
        <v>1149.75</v>
      </c>
      <c r="AC17" s="171"/>
      <c r="AD17" s="132"/>
      <c r="AE17" s="159">
        <f t="shared" si="9"/>
        <v>0</v>
      </c>
      <c r="AF17" s="167">
        <f t="shared" si="10"/>
        <v>559.80999999999995</v>
      </c>
      <c r="AG17" s="168">
        <f t="shared" si="11"/>
        <v>2892.4666000000002</v>
      </c>
      <c r="AH17" s="169">
        <f t="shared" si="12"/>
        <v>3452.2766000000001</v>
      </c>
      <c r="AJ17" s="218">
        <v>446.75</v>
      </c>
      <c r="AK17" s="218">
        <v>1554.3683000000001</v>
      </c>
      <c r="AL17" s="218">
        <v>2001.1183000000001</v>
      </c>
    </row>
    <row r="18" spans="1:38" x14ac:dyDescent="0.2">
      <c r="A18" s="81">
        <v>10</v>
      </c>
      <c r="B18" s="151">
        <v>206.25</v>
      </c>
      <c r="C18" s="152">
        <v>525</v>
      </c>
      <c r="D18" s="153">
        <f t="shared" ref="D18:D19" si="37">B18+C18</f>
        <v>731.25</v>
      </c>
      <c r="E18" s="151">
        <v>78.75</v>
      </c>
      <c r="F18" s="152">
        <v>864.75</v>
      </c>
      <c r="G18" s="153">
        <f t="shared" si="14"/>
        <v>943.5</v>
      </c>
      <c r="H18" s="151">
        <v>0</v>
      </c>
      <c r="I18" s="152">
        <v>104.81240000000001</v>
      </c>
      <c r="J18" s="153">
        <f t="shared" si="35"/>
        <v>104.81240000000001</v>
      </c>
      <c r="K18" s="157"/>
      <c r="L18" s="158"/>
      <c r="M18" s="159">
        <f t="shared" si="3"/>
        <v>0</v>
      </c>
      <c r="N18" s="157"/>
      <c r="O18" s="158"/>
      <c r="P18" s="170">
        <f t="shared" si="4"/>
        <v>0</v>
      </c>
      <c r="Q18" s="151">
        <v>234.96</v>
      </c>
      <c r="R18" s="152">
        <v>95.04</v>
      </c>
      <c r="S18" s="153">
        <f t="shared" si="5"/>
        <v>330</v>
      </c>
      <c r="T18" s="151">
        <v>0</v>
      </c>
      <c r="U18" s="152">
        <v>365.5</v>
      </c>
      <c r="V18" s="153">
        <f t="shared" si="36"/>
        <v>365.5</v>
      </c>
      <c r="W18" s="154"/>
      <c r="X18" s="155"/>
      <c r="Y18" s="156">
        <f t="shared" si="7"/>
        <v>0</v>
      </c>
      <c r="Z18" s="210">
        <v>0</v>
      </c>
      <c r="AA18" s="211">
        <v>0</v>
      </c>
      <c r="AB18" s="209">
        <f t="shared" si="8"/>
        <v>0</v>
      </c>
      <c r="AC18" s="171"/>
      <c r="AD18" s="132"/>
      <c r="AE18" s="159">
        <f t="shared" si="9"/>
        <v>0</v>
      </c>
      <c r="AF18" s="167">
        <f t="shared" si="10"/>
        <v>519.96</v>
      </c>
      <c r="AG18" s="168">
        <f t="shared" si="11"/>
        <v>1955.1024</v>
      </c>
      <c r="AH18" s="169">
        <f t="shared" si="12"/>
        <v>2475.0623999999998</v>
      </c>
      <c r="AJ18" s="218">
        <v>432</v>
      </c>
      <c r="AK18" s="218">
        <v>1347.6192500000002</v>
      </c>
      <c r="AL18" s="218">
        <v>1779.6192500000002</v>
      </c>
    </row>
    <row r="19" spans="1:38" x14ac:dyDescent="0.2">
      <c r="A19" s="81">
        <v>11</v>
      </c>
      <c r="B19" s="151">
        <v>135</v>
      </c>
      <c r="C19" s="152">
        <v>473.75</v>
      </c>
      <c r="D19" s="153">
        <f t="shared" si="37"/>
        <v>608.75</v>
      </c>
      <c r="E19" s="151">
        <v>74.25</v>
      </c>
      <c r="F19" s="152">
        <v>1282.5</v>
      </c>
      <c r="G19" s="153">
        <f t="shared" ref="G19:G20" si="38">SUM(E19:F19)</f>
        <v>1356.75</v>
      </c>
      <c r="H19" s="151">
        <v>0</v>
      </c>
      <c r="I19" s="152">
        <v>161.29619999999997</v>
      </c>
      <c r="J19" s="153">
        <f t="shared" ref="J19" si="39">SUM(H19:I19)</f>
        <v>161.29619999999997</v>
      </c>
      <c r="K19" s="157"/>
      <c r="L19" s="158"/>
      <c r="M19" s="159">
        <f t="shared" si="3"/>
        <v>0</v>
      </c>
      <c r="N19" s="157"/>
      <c r="O19" s="158"/>
      <c r="P19" s="170">
        <f t="shared" si="4"/>
        <v>0</v>
      </c>
      <c r="Q19" s="151">
        <v>266.64</v>
      </c>
      <c r="R19" s="152">
        <v>195.36</v>
      </c>
      <c r="S19" s="153">
        <f t="shared" si="5"/>
        <v>462</v>
      </c>
      <c r="T19" s="151">
        <v>0</v>
      </c>
      <c r="U19" s="152">
        <v>289.25</v>
      </c>
      <c r="V19" s="153">
        <f t="shared" ref="V19:V20" si="40">T19+U19</f>
        <v>289.25</v>
      </c>
      <c r="W19" s="151">
        <v>15.84</v>
      </c>
      <c r="X19" s="152">
        <v>68.64</v>
      </c>
      <c r="Y19" s="153">
        <f t="shared" si="7"/>
        <v>84.48</v>
      </c>
      <c r="Z19" s="210">
        <v>0</v>
      </c>
      <c r="AA19" s="211">
        <v>0</v>
      </c>
      <c r="AB19" s="209">
        <f t="shared" si="8"/>
        <v>0</v>
      </c>
      <c r="AC19" s="171"/>
      <c r="AD19" s="132"/>
      <c r="AE19" s="159">
        <f t="shared" si="9"/>
        <v>0</v>
      </c>
      <c r="AF19" s="167">
        <f t="shared" si="10"/>
        <v>491.72999999999996</v>
      </c>
      <c r="AG19" s="168">
        <f t="shared" si="11"/>
        <v>2470.7961999999998</v>
      </c>
      <c r="AH19" s="169">
        <f t="shared" si="12"/>
        <v>2962.5261999999998</v>
      </c>
      <c r="AJ19" s="218">
        <v>453.75</v>
      </c>
      <c r="AK19" s="218">
        <v>1383.2912999999999</v>
      </c>
      <c r="AL19" s="218">
        <v>1837.0412999999999</v>
      </c>
    </row>
    <row r="20" spans="1:38" x14ac:dyDescent="0.2">
      <c r="A20" s="81">
        <v>12</v>
      </c>
      <c r="B20" s="151">
        <v>137.5</v>
      </c>
      <c r="C20" s="152">
        <v>455</v>
      </c>
      <c r="D20" s="153">
        <f t="shared" ref="D20" si="41">B20+C20</f>
        <v>592.5</v>
      </c>
      <c r="E20" s="151">
        <v>30</v>
      </c>
      <c r="F20" s="152">
        <v>1254</v>
      </c>
      <c r="G20" s="153">
        <f t="shared" si="38"/>
        <v>1284</v>
      </c>
      <c r="H20" s="151">
        <v>0</v>
      </c>
      <c r="I20" s="152">
        <v>190.57220000000004</v>
      </c>
      <c r="J20" s="153">
        <f t="shared" ref="J20" si="42">SUM(H20:I20)</f>
        <v>190.57220000000004</v>
      </c>
      <c r="K20" s="157"/>
      <c r="L20" s="158"/>
      <c r="M20" s="159">
        <f t="shared" si="3"/>
        <v>0</v>
      </c>
      <c r="N20" s="157"/>
      <c r="O20" s="158"/>
      <c r="P20" s="170">
        <f t="shared" si="4"/>
        <v>0</v>
      </c>
      <c r="Q20" s="151">
        <v>285.12</v>
      </c>
      <c r="R20" s="152">
        <v>332.64000000000004</v>
      </c>
      <c r="S20" s="153">
        <f t="shared" si="5"/>
        <v>617.76</v>
      </c>
      <c r="T20" s="151">
        <v>0</v>
      </c>
      <c r="U20" s="152">
        <v>195</v>
      </c>
      <c r="V20" s="153">
        <f t="shared" si="40"/>
        <v>195</v>
      </c>
      <c r="W20" s="151">
        <v>43.031999999999996</v>
      </c>
      <c r="X20" s="152">
        <v>126.19199999999999</v>
      </c>
      <c r="Y20" s="153">
        <f t="shared" si="7"/>
        <v>169.22399999999999</v>
      </c>
      <c r="Z20" s="219">
        <v>0</v>
      </c>
      <c r="AA20" s="220">
        <v>758.75</v>
      </c>
      <c r="AB20" s="209">
        <f t="shared" si="8"/>
        <v>758.75</v>
      </c>
      <c r="AC20" s="171">
        <v>0</v>
      </c>
      <c r="AD20" s="132">
        <v>0</v>
      </c>
      <c r="AE20" s="159">
        <f t="shared" si="9"/>
        <v>0</v>
      </c>
      <c r="AF20" s="167">
        <f t="shared" si="10"/>
        <v>495.65199999999999</v>
      </c>
      <c r="AG20" s="168">
        <f t="shared" si="11"/>
        <v>3312.1541999999999</v>
      </c>
      <c r="AH20" s="169">
        <f t="shared" si="12"/>
        <v>3807.8062</v>
      </c>
      <c r="AJ20" s="218">
        <v>458.22424000000001</v>
      </c>
      <c r="AK20" s="218">
        <v>1770.2257499999996</v>
      </c>
      <c r="AL20" s="218">
        <v>2228.4499899999996</v>
      </c>
    </row>
    <row r="21" spans="1:38" x14ac:dyDescent="0.2">
      <c r="A21" s="81">
        <v>13</v>
      </c>
      <c r="B21" s="151">
        <v>137.5</v>
      </c>
      <c r="C21" s="152">
        <v>455</v>
      </c>
      <c r="D21" s="153">
        <f t="shared" ref="D21" si="43">B21+C21</f>
        <v>592.5</v>
      </c>
      <c r="E21" s="151">
        <v>7.5</v>
      </c>
      <c r="F21" s="152">
        <v>1245</v>
      </c>
      <c r="G21" s="153">
        <f t="shared" ref="G21:G23" si="44">SUM(E21:F21)</f>
        <v>1252.5</v>
      </c>
      <c r="H21" s="151">
        <v>0</v>
      </c>
      <c r="I21" s="152">
        <v>162.94010000000003</v>
      </c>
      <c r="J21" s="153">
        <f t="shared" ref="J21:J22" si="45">SUM(H21:I21)</f>
        <v>162.94010000000003</v>
      </c>
      <c r="K21" s="157"/>
      <c r="L21" s="158"/>
      <c r="M21" s="159">
        <f t="shared" si="3"/>
        <v>0</v>
      </c>
      <c r="N21" s="157"/>
      <c r="O21" s="158"/>
      <c r="P21" s="170">
        <f t="shared" si="4"/>
        <v>0</v>
      </c>
      <c r="Q21" s="151">
        <v>248.16000000000003</v>
      </c>
      <c r="R21" s="152">
        <v>471.55680000000001</v>
      </c>
      <c r="S21" s="153">
        <f t="shared" si="5"/>
        <v>719.71680000000003</v>
      </c>
      <c r="T21" s="151">
        <v>0</v>
      </c>
      <c r="U21" s="152">
        <v>125.25</v>
      </c>
      <c r="V21" s="153">
        <f t="shared" ref="V21:V23" si="46">T21+U21</f>
        <v>125.25</v>
      </c>
      <c r="W21" s="151">
        <v>177.40799999999999</v>
      </c>
      <c r="X21" s="152">
        <v>138.6</v>
      </c>
      <c r="Y21" s="153">
        <f t="shared" si="7"/>
        <v>316.00799999999998</v>
      </c>
      <c r="Z21" s="219">
        <v>0</v>
      </c>
      <c r="AA21" s="220">
        <v>787.25</v>
      </c>
      <c r="AB21" s="209">
        <f t="shared" si="8"/>
        <v>787.25</v>
      </c>
      <c r="AC21" s="151">
        <v>0</v>
      </c>
      <c r="AD21" s="152">
        <v>12.225</v>
      </c>
      <c r="AE21" s="153">
        <f t="shared" si="9"/>
        <v>12.225</v>
      </c>
      <c r="AF21" s="167">
        <f t="shared" si="10"/>
        <v>570.56799999999998</v>
      </c>
      <c r="AG21" s="168">
        <f t="shared" si="11"/>
        <v>3397.8218999999999</v>
      </c>
      <c r="AH21" s="169">
        <f t="shared" si="12"/>
        <v>3968.3899000000001</v>
      </c>
      <c r="AJ21" s="218">
        <v>643.72824000000003</v>
      </c>
      <c r="AK21" s="218">
        <v>2080.1729999999998</v>
      </c>
      <c r="AL21" s="218">
        <v>2723.9012399999997</v>
      </c>
    </row>
    <row r="22" spans="1:38" x14ac:dyDescent="0.2">
      <c r="A22" s="81">
        <v>14</v>
      </c>
      <c r="B22" s="151">
        <v>37.5</v>
      </c>
      <c r="C22" s="152">
        <v>520</v>
      </c>
      <c r="D22" s="153">
        <f t="shared" ref="D22" si="47">B22+C22</f>
        <v>557.5</v>
      </c>
      <c r="E22" s="151">
        <v>2.25</v>
      </c>
      <c r="F22" s="152">
        <v>858.75</v>
      </c>
      <c r="G22" s="153">
        <f t="shared" si="44"/>
        <v>861</v>
      </c>
      <c r="H22" s="151">
        <v>0</v>
      </c>
      <c r="I22" s="152">
        <v>7.3979999999999997</v>
      </c>
      <c r="J22" s="153">
        <f t="shared" si="45"/>
        <v>7.3979999999999997</v>
      </c>
      <c r="K22" s="157"/>
      <c r="L22" s="158"/>
      <c r="M22" s="159">
        <f t="shared" si="3"/>
        <v>0</v>
      </c>
      <c r="N22" s="157"/>
      <c r="O22" s="158"/>
      <c r="P22" s="170">
        <f t="shared" si="4"/>
        <v>0</v>
      </c>
      <c r="Q22" s="151">
        <v>224.4</v>
      </c>
      <c r="R22" s="152">
        <v>594</v>
      </c>
      <c r="S22" s="153">
        <f t="shared" si="5"/>
        <v>818.4</v>
      </c>
      <c r="T22" s="151">
        <v>0</v>
      </c>
      <c r="U22" s="152">
        <v>119.25</v>
      </c>
      <c r="V22" s="153">
        <f t="shared" si="46"/>
        <v>119.25</v>
      </c>
      <c r="W22" s="151">
        <v>343.2</v>
      </c>
      <c r="X22" s="152">
        <v>173.44800000000001</v>
      </c>
      <c r="Y22" s="153">
        <f t="shared" si="7"/>
        <v>516.64800000000002</v>
      </c>
      <c r="Z22" s="219">
        <v>0</v>
      </c>
      <c r="AA22" s="220">
        <v>562</v>
      </c>
      <c r="AB22" s="209">
        <f t="shared" ref="AB22:AB23" si="48">SUM(Z22:AA22)</f>
        <v>562</v>
      </c>
      <c r="AC22" s="171">
        <v>0</v>
      </c>
      <c r="AD22" s="132">
        <v>61.125</v>
      </c>
      <c r="AE22" s="159">
        <f t="shared" si="9"/>
        <v>61.125</v>
      </c>
      <c r="AF22" s="167">
        <f t="shared" si="10"/>
        <v>607.34999999999991</v>
      </c>
      <c r="AG22" s="168">
        <f t="shared" si="11"/>
        <v>2895.971</v>
      </c>
      <c r="AH22" s="169">
        <f t="shared" si="12"/>
        <v>3503.3209999999999</v>
      </c>
      <c r="AJ22" s="218">
        <v>691.52624000000003</v>
      </c>
      <c r="AK22" s="218">
        <v>1727.5485000000001</v>
      </c>
      <c r="AL22" s="218">
        <v>2419.07474</v>
      </c>
    </row>
    <row r="23" spans="1:38" x14ac:dyDescent="0.2">
      <c r="A23" s="81">
        <v>15</v>
      </c>
      <c r="B23" s="151">
        <v>0</v>
      </c>
      <c r="C23" s="152">
        <v>252.5</v>
      </c>
      <c r="D23" s="153">
        <f t="shared" ref="D23:D24" si="49">B23+C23</f>
        <v>252.5</v>
      </c>
      <c r="E23" s="151">
        <v>6.75</v>
      </c>
      <c r="F23" s="152">
        <v>819</v>
      </c>
      <c r="G23" s="153">
        <f t="shared" si="44"/>
        <v>825.75</v>
      </c>
      <c r="H23" s="151">
        <v>0</v>
      </c>
      <c r="I23" s="152">
        <v>38.005000000000003</v>
      </c>
      <c r="J23" s="153">
        <f t="shared" ref="J23" si="50">SUM(H23:I23)</f>
        <v>38.005000000000003</v>
      </c>
      <c r="K23" s="157"/>
      <c r="L23" s="158"/>
      <c r="M23" s="159">
        <f t="shared" si="3"/>
        <v>0</v>
      </c>
      <c r="N23" s="157"/>
      <c r="O23" s="158"/>
      <c r="P23" s="170">
        <f t="shared" si="4"/>
        <v>0</v>
      </c>
      <c r="Q23" s="151">
        <v>168.96</v>
      </c>
      <c r="R23" s="152">
        <v>788.56799999999998</v>
      </c>
      <c r="S23" s="153">
        <f t="shared" si="5"/>
        <v>957.52800000000002</v>
      </c>
      <c r="T23" s="151">
        <v>0</v>
      </c>
      <c r="U23" s="152">
        <v>33</v>
      </c>
      <c r="V23" s="153">
        <f t="shared" si="46"/>
        <v>33</v>
      </c>
      <c r="W23" s="151">
        <v>338.18400000000003</v>
      </c>
      <c r="X23" s="152">
        <v>222.024</v>
      </c>
      <c r="Y23" s="153">
        <f t="shared" ref="Y23" si="51">SUM(W23:X23)</f>
        <v>560.20800000000008</v>
      </c>
      <c r="Z23" s="219">
        <v>0</v>
      </c>
      <c r="AA23" s="220">
        <v>398</v>
      </c>
      <c r="AB23" s="209">
        <f t="shared" si="48"/>
        <v>398</v>
      </c>
      <c r="AC23" s="171">
        <v>0</v>
      </c>
      <c r="AD23" s="132">
        <v>209.77500000000001</v>
      </c>
      <c r="AE23" s="159">
        <f t="shared" si="9"/>
        <v>209.77500000000001</v>
      </c>
      <c r="AF23" s="167">
        <f t="shared" si="10"/>
        <v>513.89400000000001</v>
      </c>
      <c r="AG23" s="168">
        <f t="shared" si="11"/>
        <v>2760.8720000000003</v>
      </c>
      <c r="AH23" s="169">
        <f t="shared" si="12"/>
        <v>3274.7660000000005</v>
      </c>
      <c r="AJ23" s="218">
        <v>742.24880000000007</v>
      </c>
      <c r="AK23" s="218">
        <v>2114.2445000000002</v>
      </c>
      <c r="AL23" s="218">
        <v>2856.4933000000001</v>
      </c>
    </row>
    <row r="24" spans="1:38" x14ac:dyDescent="0.2">
      <c r="A24" s="81">
        <v>16</v>
      </c>
      <c r="B24" s="151">
        <v>0</v>
      </c>
      <c r="C24" s="152">
        <v>112.5</v>
      </c>
      <c r="D24" s="153">
        <f t="shared" si="49"/>
        <v>112.5</v>
      </c>
      <c r="E24" s="154">
        <v>5.28</v>
      </c>
      <c r="F24" s="155">
        <v>834.375</v>
      </c>
      <c r="G24" s="156">
        <f t="shared" ref="G24" si="52">SUM(E24:F24)</f>
        <v>839.65499999999997</v>
      </c>
      <c r="H24" s="151">
        <v>0</v>
      </c>
      <c r="I24" s="152">
        <v>22.164999999999999</v>
      </c>
      <c r="J24" s="153">
        <f t="shared" ref="J24" si="53">SUM(H24:I24)</f>
        <v>22.164999999999999</v>
      </c>
      <c r="K24" s="157">
        <v>98</v>
      </c>
      <c r="L24" s="152">
        <v>132</v>
      </c>
      <c r="M24" s="159">
        <f t="shared" si="3"/>
        <v>230</v>
      </c>
      <c r="N24" s="157"/>
      <c r="O24" s="158"/>
      <c r="P24" s="170">
        <f t="shared" si="4"/>
        <v>0</v>
      </c>
      <c r="Q24" s="151">
        <v>258.72000000000003</v>
      </c>
      <c r="R24" s="152">
        <v>1024.32</v>
      </c>
      <c r="S24" s="153">
        <f t="shared" si="5"/>
        <v>1283.04</v>
      </c>
      <c r="T24" s="154">
        <v>0</v>
      </c>
      <c r="U24" s="155">
        <v>27.52</v>
      </c>
      <c r="V24" s="156">
        <f t="shared" ref="V24" si="54">T24+U24</f>
        <v>27.52</v>
      </c>
      <c r="W24" s="151">
        <v>244.72800000000001</v>
      </c>
      <c r="X24" s="152">
        <v>469.65600000000001</v>
      </c>
      <c r="Y24" s="153">
        <f t="shared" ref="Y24" si="55">SUM(W24:X24)</f>
        <v>714.38400000000001</v>
      </c>
      <c r="Z24" s="173">
        <v>0</v>
      </c>
      <c r="AA24" s="174">
        <v>200</v>
      </c>
      <c r="AB24" s="164">
        <f t="shared" si="8"/>
        <v>200</v>
      </c>
      <c r="AC24" s="171">
        <v>0</v>
      </c>
      <c r="AD24" s="132">
        <v>209.77500000000001</v>
      </c>
      <c r="AE24" s="159">
        <f t="shared" si="9"/>
        <v>209.77500000000001</v>
      </c>
      <c r="AF24" s="167">
        <f t="shared" si="10"/>
        <v>606.72800000000007</v>
      </c>
      <c r="AG24" s="168">
        <f t="shared" si="11"/>
        <v>3032.3109999999997</v>
      </c>
      <c r="AH24" s="169">
        <f t="shared" si="12"/>
        <v>3639.0389999999998</v>
      </c>
      <c r="AJ24" s="218">
        <v>626.23800000000006</v>
      </c>
      <c r="AK24" s="218">
        <v>1893.8777500000001</v>
      </c>
      <c r="AL24" s="218">
        <v>2520.1157499999999</v>
      </c>
    </row>
    <row r="25" spans="1:38" x14ac:dyDescent="0.2">
      <c r="A25" s="81">
        <v>17</v>
      </c>
      <c r="B25" s="151"/>
      <c r="C25" s="152"/>
      <c r="D25" s="156">
        <f t="shared" ref="D25:D26" si="56">B25+C25</f>
        <v>0</v>
      </c>
      <c r="E25" s="154">
        <v>5.28</v>
      </c>
      <c r="F25" s="155">
        <v>850</v>
      </c>
      <c r="G25" s="156">
        <f t="shared" si="14"/>
        <v>855.28</v>
      </c>
      <c r="H25" s="151">
        <v>0</v>
      </c>
      <c r="I25" s="152">
        <v>11.065</v>
      </c>
      <c r="J25" s="153">
        <f t="shared" ref="J25" si="57">SUM(H25:I25)</f>
        <v>11.065</v>
      </c>
      <c r="K25" s="157">
        <v>117.6</v>
      </c>
      <c r="L25" s="158">
        <v>76.44</v>
      </c>
      <c r="M25" s="159">
        <f t="shared" si="3"/>
        <v>194.04</v>
      </c>
      <c r="N25" s="157"/>
      <c r="O25" s="158"/>
      <c r="P25" s="170">
        <f t="shared" si="4"/>
        <v>0</v>
      </c>
      <c r="Q25" s="151">
        <v>258.75</v>
      </c>
      <c r="R25" s="152">
        <v>1008.5</v>
      </c>
      <c r="S25" s="153">
        <f t="shared" ref="S25" si="58">Q25+R25</f>
        <v>1267.25</v>
      </c>
      <c r="T25" s="154">
        <v>0</v>
      </c>
      <c r="U25" s="155">
        <v>165</v>
      </c>
      <c r="V25" s="156">
        <f t="shared" ref="V25" si="59">T25+U25</f>
        <v>165</v>
      </c>
      <c r="W25" s="151">
        <v>248.42400000000001</v>
      </c>
      <c r="X25" s="152">
        <v>446.16</v>
      </c>
      <c r="Y25" s="153">
        <f t="shared" si="7"/>
        <v>694.58400000000006</v>
      </c>
      <c r="Z25" s="173">
        <v>0</v>
      </c>
      <c r="AA25" s="174">
        <v>50</v>
      </c>
      <c r="AB25" s="164">
        <f t="shared" si="8"/>
        <v>50</v>
      </c>
      <c r="AC25" s="171">
        <v>0</v>
      </c>
      <c r="AD25" s="132">
        <v>209.77500000000001</v>
      </c>
      <c r="AE25" s="159">
        <f t="shared" si="9"/>
        <v>209.77500000000001</v>
      </c>
      <c r="AF25" s="167">
        <f t="shared" si="10"/>
        <v>630.05399999999997</v>
      </c>
      <c r="AG25" s="168">
        <f t="shared" si="11"/>
        <v>2816.94</v>
      </c>
      <c r="AH25" s="169">
        <f t="shared" si="12"/>
        <v>3446.9940000000001</v>
      </c>
      <c r="AJ25" s="218">
        <v>592.91200000000003</v>
      </c>
      <c r="AK25" s="218">
        <v>1763.0342499999999</v>
      </c>
      <c r="AL25" s="218">
        <v>2355.94625</v>
      </c>
    </row>
    <row r="26" spans="1:38" x14ac:dyDescent="0.2">
      <c r="A26" s="81">
        <v>18</v>
      </c>
      <c r="B26" s="151"/>
      <c r="C26" s="152"/>
      <c r="D26" s="156">
        <f t="shared" si="56"/>
        <v>0</v>
      </c>
      <c r="E26" s="154">
        <v>2.25</v>
      </c>
      <c r="F26" s="155">
        <v>850</v>
      </c>
      <c r="G26" s="156">
        <f t="shared" si="14"/>
        <v>852.25</v>
      </c>
      <c r="H26" s="151">
        <v>0</v>
      </c>
      <c r="I26" s="152">
        <v>11.063000000000001</v>
      </c>
      <c r="J26" s="153">
        <f t="shared" ref="J26" si="60">SUM(H26:I26)</f>
        <v>11.063000000000001</v>
      </c>
      <c r="K26" s="157">
        <v>156.54300480000001</v>
      </c>
      <c r="L26" s="158">
        <v>295.36415999999997</v>
      </c>
      <c r="M26" s="159">
        <f t="shared" si="3"/>
        <v>451.90716479999998</v>
      </c>
      <c r="N26" s="157"/>
      <c r="O26" s="175"/>
      <c r="P26" s="170">
        <f t="shared" si="4"/>
        <v>0</v>
      </c>
      <c r="Q26" s="151">
        <v>290.5</v>
      </c>
      <c r="R26" s="152">
        <v>1417.75</v>
      </c>
      <c r="S26" s="153">
        <f t="shared" ref="S26" si="61">Q26+R26</f>
        <v>1708.25</v>
      </c>
      <c r="T26" s="154">
        <v>0</v>
      </c>
      <c r="U26" s="155">
        <v>49.68</v>
      </c>
      <c r="V26" s="156">
        <f t="shared" ref="V26" si="62">T26+U26</f>
        <v>49.68</v>
      </c>
      <c r="W26" s="151">
        <v>239.976</v>
      </c>
      <c r="X26" s="152">
        <v>334.75200000000001</v>
      </c>
      <c r="Y26" s="153">
        <f t="shared" si="7"/>
        <v>574.72800000000007</v>
      </c>
      <c r="Z26" s="173">
        <v>0</v>
      </c>
      <c r="AA26" s="174">
        <v>50</v>
      </c>
      <c r="AB26" s="164">
        <f t="shared" si="8"/>
        <v>50</v>
      </c>
      <c r="AC26" s="171">
        <v>0</v>
      </c>
      <c r="AD26" s="132">
        <v>209.77500000000001</v>
      </c>
      <c r="AE26" s="159">
        <f t="shared" si="9"/>
        <v>209.77500000000001</v>
      </c>
      <c r="AF26" s="167">
        <f t="shared" si="10"/>
        <v>689.26900479999995</v>
      </c>
      <c r="AG26" s="168">
        <f t="shared" si="11"/>
        <v>3218.3841600000001</v>
      </c>
      <c r="AH26" s="169">
        <f t="shared" si="12"/>
        <v>3907.6531648</v>
      </c>
      <c r="AJ26" s="218">
        <v>745.36073920000001</v>
      </c>
      <c r="AK26" s="218">
        <v>2403.7066399999999</v>
      </c>
      <c r="AL26" s="218">
        <v>3149.0673791999998</v>
      </c>
    </row>
    <row r="27" spans="1:38" x14ac:dyDescent="0.2">
      <c r="A27" s="81">
        <v>19</v>
      </c>
      <c r="B27" s="176"/>
      <c r="C27" s="132"/>
      <c r="D27" s="159">
        <f t="shared" si="0"/>
        <v>0</v>
      </c>
      <c r="E27" s="154">
        <v>0.5625</v>
      </c>
      <c r="F27" s="155">
        <v>850</v>
      </c>
      <c r="G27" s="156">
        <f t="shared" si="14"/>
        <v>850.5625</v>
      </c>
      <c r="H27" s="151">
        <v>0</v>
      </c>
      <c r="I27" s="152">
        <v>5.5049999999999999</v>
      </c>
      <c r="J27" s="153">
        <f t="shared" ref="J27" si="63">SUM(H27:I27)</f>
        <v>5.5049999999999999</v>
      </c>
      <c r="K27" s="157">
        <v>212.45122079999999</v>
      </c>
      <c r="L27" s="158">
        <v>210.9744</v>
      </c>
      <c r="M27" s="159">
        <f t="shared" si="3"/>
        <v>423.42562079999999</v>
      </c>
      <c r="N27" s="157"/>
      <c r="O27" s="175"/>
      <c r="P27" s="170">
        <f t="shared" si="4"/>
        <v>0</v>
      </c>
      <c r="Q27" s="151">
        <v>272</v>
      </c>
      <c r="R27" s="152">
        <v>1388.75</v>
      </c>
      <c r="S27" s="153">
        <f t="shared" ref="S27" si="64">Q27+R27</f>
        <v>1660.75</v>
      </c>
      <c r="T27" s="154">
        <v>0</v>
      </c>
      <c r="U27" s="155">
        <v>16.567999999999998</v>
      </c>
      <c r="V27" s="156">
        <f t="shared" si="6"/>
        <v>16.567999999999998</v>
      </c>
      <c r="W27" s="154">
        <v>264.26400000000001</v>
      </c>
      <c r="X27" s="155">
        <v>345.84</v>
      </c>
      <c r="Y27" s="156">
        <f t="shared" si="7"/>
        <v>610.10400000000004</v>
      </c>
      <c r="Z27" s="173">
        <v>0</v>
      </c>
      <c r="AA27" s="174">
        <v>50</v>
      </c>
      <c r="AB27" s="164">
        <f t="shared" si="8"/>
        <v>50</v>
      </c>
      <c r="AC27" s="171">
        <v>0</v>
      </c>
      <c r="AD27" s="132">
        <v>56.962500000000006</v>
      </c>
      <c r="AE27" s="159">
        <f t="shared" si="9"/>
        <v>56.962500000000006</v>
      </c>
      <c r="AF27" s="167">
        <f t="shared" si="10"/>
        <v>749.2777208</v>
      </c>
      <c r="AG27" s="168">
        <f t="shared" si="11"/>
        <v>2924.5999000000006</v>
      </c>
      <c r="AH27" s="169">
        <f t="shared" si="12"/>
        <v>3673.8776208000008</v>
      </c>
      <c r="AJ27" s="218">
        <v>746.31800320000002</v>
      </c>
      <c r="AK27" s="218">
        <v>2783.17985</v>
      </c>
      <c r="AL27" s="218">
        <v>3529.4978532</v>
      </c>
    </row>
    <row r="28" spans="1:38" x14ac:dyDescent="0.2">
      <c r="A28" s="81">
        <v>20</v>
      </c>
      <c r="B28" s="177"/>
      <c r="C28" s="161"/>
      <c r="D28" s="159">
        <f t="shared" si="0"/>
        <v>0</v>
      </c>
      <c r="E28" s="154">
        <v>0</v>
      </c>
      <c r="F28" s="155">
        <v>191.52</v>
      </c>
      <c r="G28" s="156">
        <f t="shared" si="14"/>
        <v>191.52</v>
      </c>
      <c r="H28" s="154">
        <v>0</v>
      </c>
      <c r="I28" s="155">
        <v>18.004799999999999</v>
      </c>
      <c r="J28" s="156">
        <f t="shared" ref="J28" si="65">SUM(H28:I28)</f>
        <v>18.004799999999999</v>
      </c>
      <c r="K28" s="157">
        <v>234.81450719999998</v>
      </c>
      <c r="L28" s="158">
        <v>168.77951999999999</v>
      </c>
      <c r="M28" s="159">
        <f t="shared" si="3"/>
        <v>403.59402719999997</v>
      </c>
      <c r="N28" s="157"/>
      <c r="O28" s="175"/>
      <c r="P28" s="170">
        <f t="shared" si="4"/>
        <v>0</v>
      </c>
      <c r="Q28" s="172">
        <v>269.25</v>
      </c>
      <c r="R28" s="155">
        <v>2325.84</v>
      </c>
      <c r="S28" s="164">
        <f t="shared" ref="S28:S29" si="66">Q28+R28</f>
        <v>2595.09</v>
      </c>
      <c r="T28" s="154">
        <v>0</v>
      </c>
      <c r="U28" s="155">
        <v>16.567999999999998</v>
      </c>
      <c r="V28" s="156">
        <f t="shared" si="6"/>
        <v>16.567999999999998</v>
      </c>
      <c r="W28" s="154">
        <v>283.00799999999998</v>
      </c>
      <c r="X28" s="155">
        <v>423.19200000000001</v>
      </c>
      <c r="Y28" s="156">
        <f t="shared" si="7"/>
        <v>706.2</v>
      </c>
      <c r="Z28" s="173">
        <v>0</v>
      </c>
      <c r="AA28" s="174">
        <v>50</v>
      </c>
      <c r="AB28" s="164">
        <f t="shared" si="8"/>
        <v>50</v>
      </c>
      <c r="AC28" s="171">
        <v>0</v>
      </c>
      <c r="AD28" s="132">
        <v>56.962500000000006</v>
      </c>
      <c r="AE28" s="159">
        <f t="shared" si="9"/>
        <v>56.962500000000006</v>
      </c>
      <c r="AF28" s="167">
        <f t="shared" si="10"/>
        <v>787.07250720000002</v>
      </c>
      <c r="AG28" s="168">
        <f t="shared" si="11"/>
        <v>3250.8668200000006</v>
      </c>
      <c r="AH28" s="169">
        <f t="shared" si="12"/>
        <v>4037.9393272000007</v>
      </c>
      <c r="AJ28" s="218">
        <v>719.05410879999999</v>
      </c>
      <c r="AK28" s="218">
        <v>3226.5083299999992</v>
      </c>
      <c r="AL28" s="218">
        <v>3945.5624387999992</v>
      </c>
    </row>
    <row r="29" spans="1:38" x14ac:dyDescent="0.2">
      <c r="A29" s="81">
        <v>21</v>
      </c>
      <c r="B29" s="177"/>
      <c r="C29" s="161"/>
      <c r="D29" s="159">
        <f t="shared" si="0"/>
        <v>0</v>
      </c>
      <c r="E29" s="154">
        <v>0</v>
      </c>
      <c r="F29" s="155">
        <v>100</v>
      </c>
      <c r="G29" s="156">
        <f t="shared" si="14"/>
        <v>100</v>
      </c>
      <c r="H29" s="154">
        <v>0</v>
      </c>
      <c r="I29" s="155">
        <v>0</v>
      </c>
      <c r="J29" s="156">
        <f t="shared" ref="J29" si="67">SUM(H29:I29)</f>
        <v>0</v>
      </c>
      <c r="K29" s="157">
        <v>245.99615039999998</v>
      </c>
      <c r="L29" s="158">
        <v>126.58464000000001</v>
      </c>
      <c r="M29" s="159">
        <f t="shared" si="3"/>
        <v>372.58079039999996</v>
      </c>
      <c r="N29" s="157"/>
      <c r="O29" s="175"/>
      <c r="P29" s="170">
        <f t="shared" si="4"/>
        <v>0</v>
      </c>
      <c r="Q29" s="172">
        <v>206</v>
      </c>
      <c r="R29" s="155">
        <v>2617.2153333188003</v>
      </c>
      <c r="S29" s="164">
        <f t="shared" si="66"/>
        <v>2823.2153333188003</v>
      </c>
      <c r="T29" s="154">
        <v>0</v>
      </c>
      <c r="U29" s="155">
        <v>11</v>
      </c>
      <c r="V29" s="156">
        <f t="shared" ref="V29" si="68">T29+U29</f>
        <v>11</v>
      </c>
      <c r="W29" s="154">
        <v>259.24799999999999</v>
      </c>
      <c r="X29" s="155">
        <v>475.72800000000001</v>
      </c>
      <c r="Y29" s="156">
        <f t="shared" si="7"/>
        <v>734.976</v>
      </c>
      <c r="Z29" s="173">
        <v>0</v>
      </c>
      <c r="AA29" s="174">
        <v>100</v>
      </c>
      <c r="AB29" s="164">
        <v>221.75</v>
      </c>
      <c r="AC29" s="171">
        <v>0</v>
      </c>
      <c r="AD29" s="132">
        <v>30.5625</v>
      </c>
      <c r="AE29" s="159">
        <f t="shared" si="9"/>
        <v>30.5625</v>
      </c>
      <c r="AF29" s="167">
        <f t="shared" si="10"/>
        <v>711.24415039999997</v>
      </c>
      <c r="AG29" s="168">
        <f t="shared" si="11"/>
        <v>3461.0904733188004</v>
      </c>
      <c r="AH29" s="169">
        <f t="shared" si="12"/>
        <v>4172.3346237188007</v>
      </c>
      <c r="AJ29" s="218">
        <v>648.57316160000005</v>
      </c>
      <c r="AK29" s="218">
        <v>2537.4371401843314</v>
      </c>
      <c r="AL29" s="218">
        <v>3186.0103017843312</v>
      </c>
    </row>
    <row r="30" spans="1:38" x14ac:dyDescent="0.2">
      <c r="A30" s="81">
        <v>22</v>
      </c>
      <c r="B30" s="177"/>
      <c r="C30" s="161"/>
      <c r="D30" s="159">
        <f t="shared" si="0"/>
        <v>0</v>
      </c>
      <c r="E30" s="154">
        <v>0</v>
      </c>
      <c r="F30" s="155">
        <v>0</v>
      </c>
      <c r="G30" s="156">
        <f t="shared" si="14"/>
        <v>0</v>
      </c>
      <c r="H30" s="154">
        <v>0</v>
      </c>
      <c r="I30" s="155">
        <v>0</v>
      </c>
      <c r="J30" s="156">
        <f t="shared" ref="J30:J31" si="69">SUM(H30:I30)</f>
        <v>0</v>
      </c>
      <c r="K30" s="157">
        <v>290.72272320000002</v>
      </c>
      <c r="L30" s="158">
        <v>189.87696</v>
      </c>
      <c r="M30" s="159">
        <f t="shared" si="3"/>
        <v>480.59968320000002</v>
      </c>
      <c r="N30" s="157"/>
      <c r="O30" s="175"/>
      <c r="P30" s="170">
        <f t="shared" si="4"/>
        <v>0</v>
      </c>
      <c r="Q30" s="172">
        <v>116.25</v>
      </c>
      <c r="R30" s="155">
        <v>2416.1353333213001</v>
      </c>
      <c r="S30" s="164">
        <f t="shared" ref="S30" si="70">Q30+R30</f>
        <v>2532.3853333213001</v>
      </c>
      <c r="T30" s="154">
        <v>0</v>
      </c>
      <c r="U30" s="155">
        <v>0</v>
      </c>
      <c r="V30" s="156">
        <f t="shared" ref="V30" si="71">T30+U30</f>
        <v>0</v>
      </c>
      <c r="W30" s="154">
        <v>225.19200000000001</v>
      </c>
      <c r="X30" s="155">
        <v>391.77600000000001</v>
      </c>
      <c r="Y30" s="156">
        <f t="shared" si="7"/>
        <v>616.96800000000007</v>
      </c>
      <c r="Z30" s="173">
        <v>0</v>
      </c>
      <c r="AA30" s="174">
        <v>216.5</v>
      </c>
      <c r="AB30" s="164">
        <f t="shared" si="8"/>
        <v>216.5</v>
      </c>
      <c r="AC30" s="171">
        <v>0</v>
      </c>
      <c r="AD30" s="132">
        <v>30.5625</v>
      </c>
      <c r="AE30" s="159">
        <f t="shared" si="9"/>
        <v>30.5625</v>
      </c>
      <c r="AF30" s="167">
        <f t="shared" si="10"/>
        <v>632.16472320000003</v>
      </c>
      <c r="AG30" s="168">
        <f t="shared" si="11"/>
        <v>3244.8507933213</v>
      </c>
      <c r="AH30" s="169">
        <f t="shared" si="12"/>
        <v>3877.0155165213</v>
      </c>
      <c r="AJ30" s="218">
        <v>814.33737280000003</v>
      </c>
      <c r="AK30" s="218">
        <v>3305.7563598156676</v>
      </c>
      <c r="AL30" s="218">
        <v>4120.0937326156672</v>
      </c>
    </row>
    <row r="31" spans="1:38" x14ac:dyDescent="0.2">
      <c r="A31" s="81">
        <v>23</v>
      </c>
      <c r="B31" s="177"/>
      <c r="C31" s="161"/>
      <c r="D31" s="159">
        <f t="shared" si="0"/>
        <v>0</v>
      </c>
      <c r="E31" s="154"/>
      <c r="F31" s="155"/>
      <c r="G31" s="156">
        <f t="shared" si="14"/>
        <v>0</v>
      </c>
      <c r="H31" s="154">
        <v>0</v>
      </c>
      <c r="I31" s="155">
        <v>0</v>
      </c>
      <c r="J31" s="156">
        <f t="shared" si="69"/>
        <v>0</v>
      </c>
      <c r="K31" s="157">
        <v>279.54108000000002</v>
      </c>
      <c r="L31" s="158">
        <v>84.389759999999995</v>
      </c>
      <c r="M31" s="159">
        <f t="shared" si="3"/>
        <v>363.93083999999999</v>
      </c>
      <c r="N31" s="157"/>
      <c r="O31" s="175"/>
      <c r="P31" s="170">
        <f t="shared" si="4"/>
        <v>0</v>
      </c>
      <c r="Q31" s="172">
        <v>132</v>
      </c>
      <c r="R31" s="155">
        <v>2405.1976666572</v>
      </c>
      <c r="S31" s="164">
        <f t="shared" ref="S31" si="72">Q31+R31</f>
        <v>2537.1976666572</v>
      </c>
      <c r="T31" s="154">
        <v>0</v>
      </c>
      <c r="U31" s="155">
        <v>0</v>
      </c>
      <c r="V31" s="156">
        <f t="shared" ref="V31" si="73">T31+U31</f>
        <v>0</v>
      </c>
      <c r="W31" s="154">
        <v>274.03199999999998</v>
      </c>
      <c r="X31" s="155">
        <v>380.68799999999999</v>
      </c>
      <c r="Y31" s="156">
        <f t="shared" si="7"/>
        <v>654.72</v>
      </c>
      <c r="Z31" s="173">
        <v>0</v>
      </c>
      <c r="AA31" s="174">
        <v>169</v>
      </c>
      <c r="AB31" s="164">
        <f t="shared" si="8"/>
        <v>169</v>
      </c>
      <c r="AC31" s="171">
        <v>0</v>
      </c>
      <c r="AD31" s="178"/>
      <c r="AE31" s="159">
        <f t="shared" si="9"/>
        <v>0</v>
      </c>
      <c r="AF31" s="167">
        <f t="shared" si="10"/>
        <v>685.57308</v>
      </c>
      <c r="AG31" s="168">
        <f t="shared" si="11"/>
        <v>3039.2754266572001</v>
      </c>
      <c r="AH31" s="169">
        <f t="shared" si="12"/>
        <v>3724.8485066572002</v>
      </c>
      <c r="AJ31" s="218">
        <v>766.97032000000002</v>
      </c>
      <c r="AK31" s="218">
        <v>3265.8365469124428</v>
      </c>
      <c r="AL31" s="218">
        <v>4032.8068669124427</v>
      </c>
    </row>
    <row r="32" spans="1:38" x14ac:dyDescent="0.2">
      <c r="A32" s="81">
        <v>24</v>
      </c>
      <c r="B32" s="157"/>
      <c r="C32" s="158"/>
      <c r="D32" s="159">
        <f t="shared" si="0"/>
        <v>0</v>
      </c>
      <c r="E32" s="157"/>
      <c r="F32" s="158"/>
      <c r="G32" s="159">
        <f t="shared" si="14"/>
        <v>0</v>
      </c>
      <c r="H32" s="154">
        <v>0</v>
      </c>
      <c r="I32" s="155">
        <v>0</v>
      </c>
      <c r="J32" s="156">
        <f t="shared" ref="J32" si="74">SUM(H32:I32)</f>
        <v>0</v>
      </c>
      <c r="K32" s="157">
        <v>245.99615039999998</v>
      </c>
      <c r="L32" s="158">
        <v>105.4872</v>
      </c>
      <c r="M32" s="159">
        <f t="shared" si="3"/>
        <v>351.48335039999995</v>
      </c>
      <c r="N32" s="157"/>
      <c r="O32" s="175"/>
      <c r="P32" s="170">
        <f t="shared" si="4"/>
        <v>0</v>
      </c>
      <c r="Q32" s="172">
        <v>63.25</v>
      </c>
      <c r="R32" s="155">
        <v>2185.92</v>
      </c>
      <c r="S32" s="164">
        <f t="shared" ref="S32" si="75">Q32+R32</f>
        <v>2249.17</v>
      </c>
      <c r="T32" s="154">
        <v>0</v>
      </c>
      <c r="U32" s="155">
        <v>0</v>
      </c>
      <c r="V32" s="156">
        <f t="shared" ref="V32" si="76">T32+U32</f>
        <v>0</v>
      </c>
      <c r="W32" s="154">
        <v>298.32</v>
      </c>
      <c r="X32" s="155">
        <v>406.56</v>
      </c>
      <c r="Y32" s="156">
        <f t="shared" si="7"/>
        <v>704.88</v>
      </c>
      <c r="Z32" s="173">
        <v>0</v>
      </c>
      <c r="AA32" s="174">
        <v>79</v>
      </c>
      <c r="AB32" s="164">
        <f t="shared" si="8"/>
        <v>79</v>
      </c>
      <c r="AC32" s="171">
        <v>0</v>
      </c>
      <c r="AD32" s="178"/>
      <c r="AE32" s="159">
        <f t="shared" si="9"/>
        <v>0</v>
      </c>
      <c r="AF32" s="167">
        <f t="shared" si="10"/>
        <v>607.56615039999997</v>
      </c>
      <c r="AG32" s="168">
        <f t="shared" si="11"/>
        <v>2776.9672</v>
      </c>
      <c r="AH32" s="169">
        <f t="shared" si="12"/>
        <v>3384.5333504</v>
      </c>
      <c r="AJ32" s="218">
        <v>612.00716160000002</v>
      </c>
      <c r="AK32" s="218">
        <v>3638.2498527649773</v>
      </c>
      <c r="AL32" s="218">
        <v>4250.2570143649773</v>
      </c>
    </row>
    <row r="33" spans="1:38" x14ac:dyDescent="0.2">
      <c r="A33" s="81">
        <v>25</v>
      </c>
      <c r="B33" s="157"/>
      <c r="C33" s="158"/>
      <c r="D33" s="159">
        <f t="shared" si="0"/>
        <v>0</v>
      </c>
      <c r="E33" s="160"/>
      <c r="F33" s="161"/>
      <c r="G33" s="159">
        <f t="shared" si="14"/>
        <v>0</v>
      </c>
      <c r="H33" s="154">
        <v>0</v>
      </c>
      <c r="I33" s="155">
        <v>0</v>
      </c>
      <c r="J33" s="156">
        <f t="shared" ref="J33" si="77">SUM(H33:I33)</f>
        <v>0</v>
      </c>
      <c r="K33" s="157">
        <v>268.35943680000003</v>
      </c>
      <c r="L33" s="158">
        <v>253.16928000000001</v>
      </c>
      <c r="M33" s="159">
        <f t="shared" si="3"/>
        <v>521.52871679999998</v>
      </c>
      <c r="N33" s="157"/>
      <c r="O33" s="175"/>
      <c r="P33" s="170">
        <f t="shared" si="4"/>
        <v>0</v>
      </c>
      <c r="Q33" s="172">
        <v>121.5</v>
      </c>
      <c r="R33" s="155">
        <v>1985.4376666572</v>
      </c>
      <c r="S33" s="164">
        <f t="shared" ref="S33" si="78">Q33+R33</f>
        <v>2106.9376666571998</v>
      </c>
      <c r="T33" s="154"/>
      <c r="U33" s="155"/>
      <c r="V33" s="156">
        <f t="shared" si="6"/>
        <v>0</v>
      </c>
      <c r="W33" s="154">
        <v>298.32</v>
      </c>
      <c r="X33" s="155">
        <v>422.4</v>
      </c>
      <c r="Y33" s="156">
        <f t="shared" si="7"/>
        <v>720.72</v>
      </c>
      <c r="Z33" s="173">
        <v>0</v>
      </c>
      <c r="AA33" s="174">
        <v>187.25</v>
      </c>
      <c r="AB33" s="164">
        <f t="shared" si="8"/>
        <v>187.25</v>
      </c>
      <c r="AC33" s="171">
        <v>0</v>
      </c>
      <c r="AD33" s="178"/>
      <c r="AE33" s="159">
        <f t="shared" si="9"/>
        <v>0</v>
      </c>
      <c r="AF33" s="167">
        <f t="shared" si="10"/>
        <v>688.17943680000008</v>
      </c>
      <c r="AG33" s="168">
        <f t="shared" si="11"/>
        <v>2848.2569466571999</v>
      </c>
      <c r="AH33" s="169">
        <f t="shared" si="12"/>
        <v>3536.4363834572</v>
      </c>
      <c r="AJ33" s="218">
        <v>583.13926720000006</v>
      </c>
      <c r="AK33" s="218">
        <v>3320.8177273732713</v>
      </c>
      <c r="AL33" s="218">
        <v>3903.9569945732715</v>
      </c>
    </row>
    <row r="34" spans="1:38" x14ac:dyDescent="0.2">
      <c r="A34" s="81">
        <v>26</v>
      </c>
      <c r="B34" s="157"/>
      <c r="C34" s="158"/>
      <c r="D34" s="159">
        <f t="shared" si="0"/>
        <v>0</v>
      </c>
      <c r="E34" s="160"/>
      <c r="F34" s="161"/>
      <c r="G34" s="159">
        <f t="shared" si="14"/>
        <v>0</v>
      </c>
      <c r="H34" s="154">
        <v>0</v>
      </c>
      <c r="I34" s="155">
        <v>0</v>
      </c>
      <c r="J34" s="156">
        <f t="shared" si="2"/>
        <v>0</v>
      </c>
      <c r="K34" s="157">
        <v>268.35943680000003</v>
      </c>
      <c r="L34" s="158">
        <v>253.16928000000001</v>
      </c>
      <c r="M34" s="159">
        <f t="shared" si="3"/>
        <v>521.52871679999998</v>
      </c>
      <c r="N34" s="157"/>
      <c r="O34" s="175"/>
      <c r="P34" s="170">
        <f t="shared" si="4"/>
        <v>0</v>
      </c>
      <c r="Q34" s="172">
        <v>63.25</v>
      </c>
      <c r="R34" s="155">
        <v>1911.1656666546999</v>
      </c>
      <c r="S34" s="164">
        <f t="shared" ref="S34" si="79">Q34+R34</f>
        <v>1974.4156666546999</v>
      </c>
      <c r="T34" s="162"/>
      <c r="U34" s="163"/>
      <c r="V34" s="156">
        <f t="shared" si="6"/>
        <v>0</v>
      </c>
      <c r="W34" s="154">
        <v>282.48</v>
      </c>
      <c r="X34" s="155">
        <v>396</v>
      </c>
      <c r="Y34" s="156">
        <f t="shared" si="7"/>
        <v>678.48</v>
      </c>
      <c r="Z34" s="173">
        <v>0</v>
      </c>
      <c r="AA34" s="174">
        <v>252.25</v>
      </c>
      <c r="AB34" s="164">
        <f t="shared" si="8"/>
        <v>252.25</v>
      </c>
      <c r="AC34" s="171">
        <v>0</v>
      </c>
      <c r="AD34" s="178"/>
      <c r="AE34" s="159">
        <f t="shared" si="9"/>
        <v>0</v>
      </c>
      <c r="AF34" s="167">
        <f t="shared" si="10"/>
        <v>614.08943680000004</v>
      </c>
      <c r="AG34" s="168">
        <f t="shared" si="11"/>
        <v>2812.5849466546997</v>
      </c>
      <c r="AH34" s="169">
        <f t="shared" si="12"/>
        <v>3426.6743834546996</v>
      </c>
      <c r="AJ34" s="218">
        <v>558.79726720000008</v>
      </c>
      <c r="AK34" s="218">
        <v>3675.5206064055296</v>
      </c>
      <c r="AL34" s="218">
        <v>4234.3178736055297</v>
      </c>
    </row>
    <row r="35" spans="1:38" x14ac:dyDescent="0.2">
      <c r="A35" s="81">
        <v>27</v>
      </c>
      <c r="B35" s="157"/>
      <c r="C35" s="158"/>
      <c r="D35" s="159">
        <f t="shared" si="0"/>
        <v>0</v>
      </c>
      <c r="E35" s="160"/>
      <c r="F35" s="161"/>
      <c r="G35" s="159">
        <f t="shared" si="14"/>
        <v>0</v>
      </c>
      <c r="H35" s="154">
        <v>0</v>
      </c>
      <c r="I35" s="155">
        <v>0</v>
      </c>
      <c r="J35" s="156">
        <f t="shared" si="2"/>
        <v>0</v>
      </c>
      <c r="K35" s="157">
        <v>234.81450719999998</v>
      </c>
      <c r="L35" s="158">
        <v>295.36415999999997</v>
      </c>
      <c r="M35" s="159">
        <f t="shared" si="3"/>
        <v>530.17866719999995</v>
      </c>
      <c r="N35" s="157"/>
      <c r="O35" s="158"/>
      <c r="P35" s="170">
        <f t="shared" si="4"/>
        <v>0</v>
      </c>
      <c r="Q35" s="172">
        <v>52.75</v>
      </c>
      <c r="R35" s="155">
        <v>2110.2216666547001</v>
      </c>
      <c r="S35" s="164">
        <f t="shared" ref="S35" si="80">Q35+R35</f>
        <v>2162.9716666547001</v>
      </c>
      <c r="T35" s="162"/>
      <c r="U35" s="163"/>
      <c r="V35" s="156">
        <f t="shared" si="6"/>
        <v>0</v>
      </c>
      <c r="W35" s="154">
        <v>264</v>
      </c>
      <c r="X35" s="155">
        <v>425.04</v>
      </c>
      <c r="Y35" s="156">
        <f t="shared" si="7"/>
        <v>689.04</v>
      </c>
      <c r="Z35" s="173">
        <v>0</v>
      </c>
      <c r="AA35" s="174">
        <v>432.75</v>
      </c>
      <c r="AB35" s="164">
        <f t="shared" si="8"/>
        <v>432.75</v>
      </c>
      <c r="AC35" s="171">
        <v>0</v>
      </c>
      <c r="AD35" s="178"/>
      <c r="AE35" s="159">
        <f t="shared" si="9"/>
        <v>0</v>
      </c>
      <c r="AF35" s="167">
        <f t="shared" si="10"/>
        <v>551.56450719999998</v>
      </c>
      <c r="AG35" s="168">
        <f t="shared" si="11"/>
        <v>3263.3758266547002</v>
      </c>
      <c r="AH35" s="169">
        <f t="shared" si="12"/>
        <v>3814.9403338546999</v>
      </c>
      <c r="AJ35" s="218">
        <v>597.34210880000001</v>
      </c>
      <c r="AK35" s="218">
        <v>3753.8239015207378</v>
      </c>
      <c r="AL35" s="218">
        <v>4351.1660103207378</v>
      </c>
    </row>
    <row r="36" spans="1:38" x14ac:dyDescent="0.2">
      <c r="A36" s="81">
        <v>28</v>
      </c>
      <c r="B36" s="157"/>
      <c r="C36" s="158"/>
      <c r="D36" s="159">
        <f t="shared" si="0"/>
        <v>0</v>
      </c>
      <c r="E36" s="160"/>
      <c r="F36" s="161"/>
      <c r="G36" s="159">
        <f t="shared" si="14"/>
        <v>0</v>
      </c>
      <c r="H36" s="154">
        <v>0</v>
      </c>
      <c r="I36" s="155">
        <v>0</v>
      </c>
      <c r="J36" s="156">
        <f t="shared" ref="J36" si="81">SUM(H36:I36)</f>
        <v>0</v>
      </c>
      <c r="K36" s="157">
        <v>201.26957760000002</v>
      </c>
      <c r="L36" s="158">
        <v>316.46159999999998</v>
      </c>
      <c r="M36" s="159">
        <f t="shared" si="3"/>
        <v>517.73117760000002</v>
      </c>
      <c r="N36" s="157"/>
      <c r="O36" s="158"/>
      <c r="P36" s="170">
        <f t="shared" si="4"/>
        <v>0</v>
      </c>
      <c r="Q36" s="172">
        <v>68.5</v>
      </c>
      <c r="R36" s="155">
        <v>2244.8176666547001</v>
      </c>
      <c r="S36" s="164">
        <f t="shared" ref="S36" si="82">Q36+R36</f>
        <v>2313.3176666547001</v>
      </c>
      <c r="T36" s="162"/>
      <c r="U36" s="163"/>
      <c r="V36" s="156">
        <f t="shared" si="6"/>
        <v>0</v>
      </c>
      <c r="W36" s="154">
        <v>287.76</v>
      </c>
      <c r="X36" s="155">
        <v>422.4</v>
      </c>
      <c r="Y36" s="156">
        <f t="shared" si="7"/>
        <v>710.16</v>
      </c>
      <c r="Z36" s="173">
        <v>0</v>
      </c>
      <c r="AA36" s="174">
        <v>547.5</v>
      </c>
      <c r="AB36" s="164">
        <f t="shared" si="8"/>
        <v>547.5</v>
      </c>
      <c r="AC36" s="171">
        <v>0</v>
      </c>
      <c r="AD36" s="178"/>
      <c r="AE36" s="159">
        <f t="shared" si="9"/>
        <v>0</v>
      </c>
      <c r="AF36" s="167">
        <f t="shared" si="10"/>
        <v>557.52957760000004</v>
      </c>
      <c r="AG36" s="168">
        <f t="shared" si="11"/>
        <v>3531.1792666547003</v>
      </c>
      <c r="AH36" s="169">
        <f t="shared" si="12"/>
        <v>4088.7088442547001</v>
      </c>
      <c r="AJ36" s="218">
        <v>460.70295040000002</v>
      </c>
      <c r="AK36" s="218">
        <v>2957.9952499999999</v>
      </c>
      <c r="AL36" s="218">
        <v>3418.6982004000001</v>
      </c>
    </row>
    <row r="37" spans="1:38" x14ac:dyDescent="0.2">
      <c r="A37" s="81">
        <v>29</v>
      </c>
      <c r="B37" s="157"/>
      <c r="C37" s="158"/>
      <c r="D37" s="159">
        <f t="shared" si="0"/>
        <v>0</v>
      </c>
      <c r="E37" s="160"/>
      <c r="F37" s="161"/>
      <c r="G37" s="159">
        <f t="shared" si="14"/>
        <v>0</v>
      </c>
      <c r="H37" s="154">
        <v>0</v>
      </c>
      <c r="I37" s="155">
        <v>35.904000000000003</v>
      </c>
      <c r="J37" s="156">
        <f t="shared" ref="J37:J40" si="83">SUM(H37:I37)</f>
        <v>35.904000000000003</v>
      </c>
      <c r="K37" s="157">
        <v>145.36136160000001</v>
      </c>
      <c r="L37" s="158">
        <v>400.85136</v>
      </c>
      <c r="M37" s="159">
        <f t="shared" si="3"/>
        <v>546.21272160000001</v>
      </c>
      <c r="N37" s="157"/>
      <c r="O37" s="158"/>
      <c r="P37" s="170">
        <f t="shared" si="4"/>
        <v>0</v>
      </c>
      <c r="Q37" s="172">
        <v>68.75</v>
      </c>
      <c r="R37" s="155">
        <v>2324.8353333113</v>
      </c>
      <c r="S37" s="164">
        <f t="shared" ref="S37" si="84">Q37+R37</f>
        <v>2393.5853333113</v>
      </c>
      <c r="T37" s="162"/>
      <c r="U37" s="163"/>
      <c r="V37" s="156">
        <f t="shared" si="6"/>
        <v>0</v>
      </c>
      <c r="W37" s="154">
        <v>295.68</v>
      </c>
      <c r="X37" s="155">
        <v>353.76</v>
      </c>
      <c r="Y37" s="156">
        <f t="shared" si="7"/>
        <v>649.44000000000005</v>
      </c>
      <c r="Z37" s="173">
        <v>0</v>
      </c>
      <c r="AA37" s="174">
        <v>168.75</v>
      </c>
      <c r="AB37" s="164">
        <f t="shared" si="8"/>
        <v>168.75</v>
      </c>
      <c r="AC37" s="171">
        <v>0</v>
      </c>
      <c r="AD37" s="178"/>
      <c r="AE37" s="159">
        <f t="shared" si="9"/>
        <v>0</v>
      </c>
      <c r="AF37" s="167">
        <f t="shared" si="10"/>
        <v>509.79136160000002</v>
      </c>
      <c r="AG37" s="168">
        <f t="shared" si="11"/>
        <v>3284.1006933113003</v>
      </c>
      <c r="AH37" s="169">
        <f t="shared" si="12"/>
        <v>3793.8920549113004</v>
      </c>
      <c r="AJ37" s="218">
        <v>439.36968640000003</v>
      </c>
      <c r="AK37" s="218">
        <v>3506.7477400000002</v>
      </c>
      <c r="AL37" s="218">
        <v>3946.1174264000001</v>
      </c>
    </row>
    <row r="38" spans="1:38" x14ac:dyDescent="0.2">
      <c r="A38" s="81">
        <v>30</v>
      </c>
      <c r="B38" s="157"/>
      <c r="C38" s="158"/>
      <c r="D38" s="159">
        <f t="shared" si="0"/>
        <v>0</v>
      </c>
      <c r="E38" s="157"/>
      <c r="F38" s="158"/>
      <c r="G38" s="159">
        <f t="shared" si="14"/>
        <v>0</v>
      </c>
      <c r="H38" s="154"/>
      <c r="I38" s="155">
        <v>71.367999999999995</v>
      </c>
      <c r="J38" s="156">
        <f t="shared" si="83"/>
        <v>71.367999999999995</v>
      </c>
      <c r="K38" s="157">
        <v>111.81643200000001</v>
      </c>
      <c r="L38" s="158">
        <v>443.0462399999999</v>
      </c>
      <c r="M38" s="159">
        <f t="shared" si="3"/>
        <v>554.86267199999986</v>
      </c>
      <c r="N38" s="157"/>
      <c r="O38" s="158"/>
      <c r="P38" s="170">
        <f t="shared" si="4"/>
        <v>0</v>
      </c>
      <c r="Q38" s="172">
        <v>52.75</v>
      </c>
      <c r="R38" s="155">
        <v>2398.3153333087998</v>
      </c>
      <c r="S38" s="164">
        <f t="shared" ref="S38" si="85">Q38+R38</f>
        <v>2451.0653333087998</v>
      </c>
      <c r="T38" s="162"/>
      <c r="U38" s="163"/>
      <c r="V38" s="156">
        <f t="shared" si="6"/>
        <v>0</v>
      </c>
      <c r="W38" s="154">
        <v>308.88</v>
      </c>
      <c r="X38" s="155">
        <v>327.36</v>
      </c>
      <c r="Y38" s="156">
        <f t="shared" si="7"/>
        <v>636.24</v>
      </c>
      <c r="Z38" s="173">
        <v>0</v>
      </c>
      <c r="AA38" s="174">
        <v>66.5</v>
      </c>
      <c r="AB38" s="164">
        <f t="shared" si="8"/>
        <v>66.5</v>
      </c>
      <c r="AC38" s="171">
        <v>0</v>
      </c>
      <c r="AD38" s="178"/>
      <c r="AE38" s="159">
        <f t="shared" si="9"/>
        <v>0</v>
      </c>
      <c r="AF38" s="167">
        <f t="shared" si="10"/>
        <v>473.44643200000002</v>
      </c>
      <c r="AG38" s="168">
        <f t="shared" si="11"/>
        <v>3306.5895733087996</v>
      </c>
      <c r="AH38" s="169">
        <f t="shared" si="12"/>
        <v>3780.0360053087998</v>
      </c>
      <c r="AJ38" s="218">
        <v>452.83252800000002</v>
      </c>
      <c r="AK38" s="218">
        <v>2661.1634099999997</v>
      </c>
      <c r="AL38" s="218">
        <v>3113.9959379999996</v>
      </c>
    </row>
    <row r="39" spans="1:38" x14ac:dyDescent="0.2">
      <c r="A39" s="81">
        <v>31</v>
      </c>
      <c r="B39" s="157"/>
      <c r="C39" s="158"/>
      <c r="D39" s="159">
        <f t="shared" si="0"/>
        <v>0</v>
      </c>
      <c r="E39" s="157"/>
      <c r="F39" s="158"/>
      <c r="G39" s="159">
        <f t="shared" si="14"/>
        <v>0</v>
      </c>
      <c r="H39" s="154"/>
      <c r="I39" s="155">
        <v>101.47676</v>
      </c>
      <c r="J39" s="156">
        <f t="shared" si="83"/>
        <v>101.47676</v>
      </c>
      <c r="K39" s="157">
        <v>147</v>
      </c>
      <c r="L39" s="158">
        <v>464.1436799999999</v>
      </c>
      <c r="M39" s="159">
        <f t="shared" si="3"/>
        <v>611.1436799999999</v>
      </c>
      <c r="N39" s="157"/>
      <c r="O39" s="158"/>
      <c r="P39" s="170">
        <f t="shared" si="4"/>
        <v>0</v>
      </c>
      <c r="Q39" s="172">
        <v>100.25</v>
      </c>
      <c r="R39" s="155">
        <v>2472.8329999754001</v>
      </c>
      <c r="S39" s="164">
        <f t="shared" ref="S39:S40" si="86">Q39+R39</f>
        <v>2573.0829999754001</v>
      </c>
      <c r="T39" s="172"/>
      <c r="U39" s="155"/>
      <c r="V39" s="164">
        <f t="shared" si="6"/>
        <v>0</v>
      </c>
      <c r="W39" s="154">
        <v>327.36</v>
      </c>
      <c r="X39" s="155">
        <v>356.4</v>
      </c>
      <c r="Y39" s="156">
        <f t="shared" si="7"/>
        <v>683.76</v>
      </c>
      <c r="Z39" s="173">
        <v>0</v>
      </c>
      <c r="AA39" s="174">
        <v>120</v>
      </c>
      <c r="AB39" s="164">
        <f t="shared" si="8"/>
        <v>120</v>
      </c>
      <c r="AC39" s="171">
        <v>0</v>
      </c>
      <c r="AD39" s="178"/>
      <c r="AE39" s="159">
        <f t="shared" si="9"/>
        <v>0</v>
      </c>
      <c r="AF39" s="167">
        <f t="shared" si="10"/>
        <v>574.61</v>
      </c>
      <c r="AG39" s="168">
        <f t="shared" si="11"/>
        <v>3514.8534399754003</v>
      </c>
      <c r="AH39" s="169">
        <f t="shared" si="12"/>
        <v>4089.4634399754004</v>
      </c>
      <c r="AJ39" s="218">
        <v>489.14</v>
      </c>
      <c r="AK39" s="218">
        <v>2675.2012199999999</v>
      </c>
      <c r="AL39" s="218">
        <v>3164.3412199999998</v>
      </c>
    </row>
    <row r="40" spans="1:38" x14ac:dyDescent="0.2">
      <c r="A40" s="81">
        <v>32</v>
      </c>
      <c r="B40" s="157"/>
      <c r="C40" s="158"/>
      <c r="D40" s="159">
        <f t="shared" si="0"/>
        <v>0</v>
      </c>
      <c r="E40" s="157"/>
      <c r="F40" s="158"/>
      <c r="G40" s="159">
        <f t="shared" si="14"/>
        <v>0</v>
      </c>
      <c r="H40" s="154"/>
      <c r="I40" s="155">
        <v>131.45308</v>
      </c>
      <c r="J40" s="156">
        <f t="shared" si="83"/>
        <v>131.45308</v>
      </c>
      <c r="K40" s="157">
        <v>67.089859200000006</v>
      </c>
      <c r="L40" s="158">
        <v>548.53343999999993</v>
      </c>
      <c r="M40" s="159">
        <f t="shared" si="3"/>
        <v>615.62329919999991</v>
      </c>
      <c r="N40" s="157"/>
      <c r="O40" s="158"/>
      <c r="P40" s="170">
        <f t="shared" si="4"/>
        <v>0</v>
      </c>
      <c r="Q40" s="172">
        <v>97.75</v>
      </c>
      <c r="R40" s="155">
        <v>2588.9929999753999</v>
      </c>
      <c r="S40" s="164">
        <f t="shared" si="86"/>
        <v>2686.7429999753999</v>
      </c>
      <c r="T40" s="172"/>
      <c r="U40" s="155"/>
      <c r="V40" s="164">
        <f t="shared" si="6"/>
        <v>0</v>
      </c>
      <c r="W40" s="154">
        <v>264</v>
      </c>
      <c r="X40" s="155">
        <v>322.08</v>
      </c>
      <c r="Y40" s="156">
        <f t="shared" si="7"/>
        <v>586.07999999999993</v>
      </c>
      <c r="Z40" s="173">
        <v>0</v>
      </c>
      <c r="AA40" s="174">
        <v>87</v>
      </c>
      <c r="AB40" s="164">
        <f t="shared" si="8"/>
        <v>87</v>
      </c>
      <c r="AC40" s="171">
        <v>0</v>
      </c>
      <c r="AD40" s="178"/>
      <c r="AE40" s="159">
        <f t="shared" si="9"/>
        <v>0</v>
      </c>
      <c r="AF40" s="167">
        <f t="shared" si="10"/>
        <v>428.83985919999998</v>
      </c>
      <c r="AG40" s="168">
        <f t="shared" si="11"/>
        <v>3678.0595199753998</v>
      </c>
      <c r="AH40" s="169">
        <f t="shared" si="12"/>
        <v>4106.8993791754001</v>
      </c>
      <c r="AJ40" s="218">
        <v>353.32231679999995</v>
      </c>
      <c r="AK40" s="218">
        <v>2694.9126100000003</v>
      </c>
      <c r="AL40" s="218">
        <v>3048.2349268000003</v>
      </c>
    </row>
    <row r="41" spans="1:38" x14ac:dyDescent="0.2">
      <c r="A41" s="81">
        <v>33</v>
      </c>
      <c r="B41" s="157"/>
      <c r="C41" s="158"/>
      <c r="D41" s="159">
        <f t="shared" si="0"/>
        <v>0</v>
      </c>
      <c r="E41" s="157"/>
      <c r="F41" s="158"/>
      <c r="G41" s="159">
        <f t="shared" si="14"/>
        <v>0</v>
      </c>
      <c r="H41" s="154"/>
      <c r="I41" s="155">
        <v>242.02111999999991</v>
      </c>
      <c r="J41" s="156">
        <f t="shared" ref="J41" si="87">SUM(H41:I41)</f>
        <v>242.02111999999991</v>
      </c>
      <c r="K41" s="157">
        <v>100.63478880000001</v>
      </c>
      <c r="L41" s="158">
        <v>527.43600000000004</v>
      </c>
      <c r="M41" s="159">
        <f t="shared" si="3"/>
        <v>628.07078880000006</v>
      </c>
      <c r="N41" s="157"/>
      <c r="O41" s="158"/>
      <c r="P41" s="170">
        <f t="shared" ref="P41:P60" si="88">N41+O41</f>
        <v>0</v>
      </c>
      <c r="Q41" s="172">
        <v>113.5</v>
      </c>
      <c r="R41" s="155">
        <v>2302.7729999878998</v>
      </c>
      <c r="S41" s="164">
        <f t="shared" ref="S41" si="89">Q41+R41</f>
        <v>2416.2729999878998</v>
      </c>
      <c r="T41" s="172">
        <v>0</v>
      </c>
      <c r="U41" s="155">
        <v>6.0305</v>
      </c>
      <c r="V41" s="164">
        <f t="shared" si="6"/>
        <v>6.0305</v>
      </c>
      <c r="W41" s="154">
        <v>250.8</v>
      </c>
      <c r="X41" s="155">
        <v>314.16000000000003</v>
      </c>
      <c r="Y41" s="156">
        <f t="shared" ref="Y41:Y42" si="90">SUM(W41:X41)</f>
        <v>564.96</v>
      </c>
      <c r="Z41" s="173">
        <v>0</v>
      </c>
      <c r="AA41" s="174">
        <v>214.25</v>
      </c>
      <c r="AB41" s="164">
        <f t="shared" si="8"/>
        <v>214.25</v>
      </c>
      <c r="AC41" s="171">
        <v>0</v>
      </c>
      <c r="AD41" s="178"/>
      <c r="AE41" s="159">
        <f t="shared" si="9"/>
        <v>0</v>
      </c>
      <c r="AF41" s="167">
        <f t="shared" ref="AF41:AF60" si="91">B41+E41+H41+K41+N41+Q41+T41+W41+Z41+AC41</f>
        <v>464.93478880000004</v>
      </c>
      <c r="AG41" s="168">
        <f t="shared" ref="AG41:AG60" si="92">C41+F41+I41+L41+O41+R41+U41+X41+AA41+AD41</f>
        <v>3606.6706199878995</v>
      </c>
      <c r="AH41" s="169">
        <f t="shared" si="12"/>
        <v>4071.6054087878997</v>
      </c>
      <c r="AJ41" s="218">
        <v>444.93347519999998</v>
      </c>
      <c r="AK41" s="218">
        <v>3135.1486500000001</v>
      </c>
      <c r="AL41" s="218">
        <v>3580.0821252000001</v>
      </c>
    </row>
    <row r="42" spans="1:38" x14ac:dyDescent="0.2">
      <c r="A42" s="81">
        <v>34</v>
      </c>
      <c r="B42" s="157"/>
      <c r="C42" s="158"/>
      <c r="D42" s="159">
        <f t="shared" si="0"/>
        <v>0</v>
      </c>
      <c r="E42" s="157"/>
      <c r="F42" s="158"/>
      <c r="G42" s="159">
        <f t="shared" si="14"/>
        <v>0</v>
      </c>
      <c r="H42" s="154"/>
      <c r="I42" s="155">
        <v>328.04359499999987</v>
      </c>
      <c r="J42" s="156">
        <f t="shared" ref="J42" si="93">SUM(H42:I42)</f>
        <v>328.04359499999987</v>
      </c>
      <c r="K42" s="157">
        <v>98</v>
      </c>
      <c r="L42" s="158">
        <v>464.1436799999999</v>
      </c>
      <c r="M42" s="159">
        <f t="shared" si="3"/>
        <v>562.1436799999999</v>
      </c>
      <c r="N42" s="157"/>
      <c r="O42" s="158"/>
      <c r="P42" s="170">
        <f t="shared" si="88"/>
        <v>0</v>
      </c>
      <c r="Q42" s="172">
        <v>100.25</v>
      </c>
      <c r="R42" s="155">
        <v>2048.3760000000002</v>
      </c>
      <c r="S42" s="164">
        <f t="shared" ref="S42" si="94">Q42+R42</f>
        <v>2148.6260000000002</v>
      </c>
      <c r="T42" s="172">
        <v>0</v>
      </c>
      <c r="U42" s="155">
        <v>64.163250000000005</v>
      </c>
      <c r="V42" s="164">
        <f t="shared" ref="V42" si="95">T42+U42</f>
        <v>64.163250000000005</v>
      </c>
      <c r="W42" s="154">
        <v>240.24</v>
      </c>
      <c r="X42" s="155">
        <v>330</v>
      </c>
      <c r="Y42" s="156">
        <f t="shared" si="90"/>
        <v>570.24</v>
      </c>
      <c r="Z42" s="173">
        <v>0</v>
      </c>
      <c r="AA42" s="174">
        <v>103.25</v>
      </c>
      <c r="AB42" s="164">
        <f t="shared" si="8"/>
        <v>103.25</v>
      </c>
      <c r="AC42" s="171">
        <v>0</v>
      </c>
      <c r="AD42" s="178"/>
      <c r="AE42" s="159">
        <f t="shared" si="9"/>
        <v>0</v>
      </c>
      <c r="AF42" s="167">
        <f t="shared" si="91"/>
        <v>438.49</v>
      </c>
      <c r="AG42" s="168">
        <f t="shared" si="92"/>
        <v>3337.976525</v>
      </c>
      <c r="AH42" s="169">
        <f t="shared" si="12"/>
        <v>3776.4665249999998</v>
      </c>
      <c r="AJ42" s="218">
        <v>465.286</v>
      </c>
      <c r="AK42" s="218">
        <v>2988.5903699999999</v>
      </c>
      <c r="AL42" s="218">
        <v>3453.87637</v>
      </c>
    </row>
    <row r="43" spans="1:38" x14ac:dyDescent="0.2">
      <c r="A43" s="81">
        <v>35</v>
      </c>
      <c r="B43" s="157"/>
      <c r="C43" s="158"/>
      <c r="D43" s="159">
        <f t="shared" si="0"/>
        <v>0</v>
      </c>
      <c r="E43" s="157"/>
      <c r="F43" s="158"/>
      <c r="G43" s="159">
        <f t="shared" si="14"/>
        <v>0</v>
      </c>
      <c r="H43" s="154"/>
      <c r="I43" s="155">
        <v>393.20819999999981</v>
      </c>
      <c r="J43" s="156">
        <f t="shared" ref="J43" si="96">SUM(H43:I43)</f>
        <v>393.20819999999981</v>
      </c>
      <c r="K43" s="157">
        <v>98</v>
      </c>
      <c r="L43" s="158">
        <v>506.33856000000003</v>
      </c>
      <c r="M43" s="159">
        <f t="shared" si="3"/>
        <v>604.33856000000003</v>
      </c>
      <c r="N43" s="157"/>
      <c r="O43" s="158"/>
      <c r="P43" s="170">
        <f t="shared" si="88"/>
        <v>0</v>
      </c>
      <c r="Q43" s="172">
        <v>79.25</v>
      </c>
      <c r="R43" s="155">
        <v>1747.4159999999999</v>
      </c>
      <c r="S43" s="164">
        <f t="shared" ref="S43" si="97">Q43+R43</f>
        <v>1826.6659999999999</v>
      </c>
      <c r="T43" s="172">
        <v>0</v>
      </c>
      <c r="U43" s="155">
        <v>167.76574999999997</v>
      </c>
      <c r="V43" s="164">
        <f t="shared" ref="V43" si="98">T43+U43</f>
        <v>167.76574999999997</v>
      </c>
      <c r="W43" s="154">
        <v>234.96</v>
      </c>
      <c r="X43" s="155">
        <v>345.84</v>
      </c>
      <c r="Y43" s="156">
        <f t="shared" si="7"/>
        <v>580.79999999999995</v>
      </c>
      <c r="Z43" s="173">
        <v>0</v>
      </c>
      <c r="AA43" s="174">
        <v>138.5</v>
      </c>
      <c r="AB43" s="164">
        <f t="shared" si="8"/>
        <v>138.5</v>
      </c>
      <c r="AC43" s="171">
        <v>0</v>
      </c>
      <c r="AD43" s="178"/>
      <c r="AE43" s="159">
        <f t="shared" si="9"/>
        <v>0</v>
      </c>
      <c r="AF43" s="167">
        <f t="shared" si="91"/>
        <v>412.21000000000004</v>
      </c>
      <c r="AG43" s="168">
        <f t="shared" si="92"/>
        <v>3299.0685100000001</v>
      </c>
      <c r="AH43" s="169">
        <f t="shared" si="12"/>
        <v>3711.2785100000001</v>
      </c>
      <c r="AJ43" s="218">
        <v>464.15</v>
      </c>
      <c r="AK43" s="218">
        <v>3044.27234</v>
      </c>
      <c r="AL43" s="218">
        <v>3508.4223400000001</v>
      </c>
    </row>
    <row r="44" spans="1:38" x14ac:dyDescent="0.2">
      <c r="A44" s="81">
        <v>36</v>
      </c>
      <c r="B44" s="157">
        <v>80.5</v>
      </c>
      <c r="C44" s="158">
        <v>0</v>
      </c>
      <c r="D44" s="156">
        <f t="shared" si="0"/>
        <v>80.5</v>
      </c>
      <c r="E44" s="157"/>
      <c r="F44" s="158"/>
      <c r="G44" s="159">
        <f t="shared" si="14"/>
        <v>0</v>
      </c>
      <c r="H44" s="154"/>
      <c r="I44" s="155">
        <v>552.69015999999976</v>
      </c>
      <c r="J44" s="156">
        <f t="shared" ref="J44" si="99">SUM(H44:I44)</f>
        <v>552.69015999999976</v>
      </c>
      <c r="K44" s="157">
        <v>49</v>
      </c>
      <c r="L44" s="158">
        <v>506.33856000000003</v>
      </c>
      <c r="M44" s="159">
        <f t="shared" si="3"/>
        <v>555.33856000000003</v>
      </c>
      <c r="N44" s="157"/>
      <c r="O44" s="158"/>
      <c r="P44" s="170">
        <f t="shared" si="88"/>
        <v>0</v>
      </c>
      <c r="Q44" s="172">
        <v>55.5</v>
      </c>
      <c r="R44" s="155">
        <v>1504.8</v>
      </c>
      <c r="S44" s="164">
        <f t="shared" ref="S44" si="100">Q44+R44</f>
        <v>1560.3</v>
      </c>
      <c r="T44" s="172">
        <v>0</v>
      </c>
      <c r="U44" s="155">
        <v>383.40824999999995</v>
      </c>
      <c r="V44" s="164">
        <f t="shared" ref="V44" si="101">T44+U44</f>
        <v>383.40824999999995</v>
      </c>
      <c r="W44" s="154">
        <v>234.96</v>
      </c>
      <c r="X44" s="155">
        <v>324.72000000000003</v>
      </c>
      <c r="Y44" s="156">
        <f t="shared" si="7"/>
        <v>559.68000000000006</v>
      </c>
      <c r="Z44" s="173">
        <v>0</v>
      </c>
      <c r="AA44" s="174">
        <v>145.5</v>
      </c>
      <c r="AB44" s="164">
        <f t="shared" si="8"/>
        <v>145.5</v>
      </c>
      <c r="AC44" s="171">
        <v>0</v>
      </c>
      <c r="AD44" s="178"/>
      <c r="AE44" s="159">
        <f t="shared" si="9"/>
        <v>0</v>
      </c>
      <c r="AF44" s="167">
        <f t="shared" si="91"/>
        <v>419.96000000000004</v>
      </c>
      <c r="AG44" s="168">
        <f t="shared" si="92"/>
        <v>3417.4569699999993</v>
      </c>
      <c r="AH44" s="169">
        <f t="shared" si="12"/>
        <v>3837.4169699999993</v>
      </c>
      <c r="AJ44" s="218">
        <v>481.85399999999998</v>
      </c>
      <c r="AK44" s="218">
        <v>3452.7351900000003</v>
      </c>
      <c r="AL44" s="218">
        <v>3934.5891900000001</v>
      </c>
    </row>
    <row r="45" spans="1:38" x14ac:dyDescent="0.2">
      <c r="A45" s="81">
        <v>37</v>
      </c>
      <c r="B45" s="157">
        <v>92</v>
      </c>
      <c r="C45" s="158">
        <v>0</v>
      </c>
      <c r="D45" s="156">
        <f t="shared" si="0"/>
        <v>92</v>
      </c>
      <c r="E45" s="157"/>
      <c r="F45" s="158"/>
      <c r="G45" s="159">
        <f t="shared" si="14"/>
        <v>0</v>
      </c>
      <c r="H45" s="154"/>
      <c r="I45" s="155">
        <v>490.04603999999989</v>
      </c>
      <c r="J45" s="156">
        <f t="shared" ref="J45" si="102">SUM(H45:I45)</f>
        <v>490.04603999999989</v>
      </c>
      <c r="K45" s="157">
        <v>49</v>
      </c>
      <c r="L45" s="158">
        <v>443.0462399999999</v>
      </c>
      <c r="M45" s="159">
        <f t="shared" si="3"/>
        <v>492.0462399999999</v>
      </c>
      <c r="N45" s="157"/>
      <c r="O45" s="158"/>
      <c r="P45" s="170">
        <f t="shared" si="88"/>
        <v>0</v>
      </c>
      <c r="Q45" s="172">
        <v>95</v>
      </c>
      <c r="R45" s="155">
        <v>1470.7439999999999</v>
      </c>
      <c r="S45" s="164">
        <f t="shared" ref="S45" si="103">Q45+R45</f>
        <v>1565.7439999999999</v>
      </c>
      <c r="T45" s="172">
        <v>0</v>
      </c>
      <c r="U45" s="155">
        <v>607.21375</v>
      </c>
      <c r="V45" s="164">
        <f t="shared" ref="V45" si="104">T45+U45</f>
        <v>607.21375</v>
      </c>
      <c r="W45" s="154">
        <v>166.32</v>
      </c>
      <c r="X45" s="155">
        <v>351.12</v>
      </c>
      <c r="Y45" s="156">
        <f t="shared" si="7"/>
        <v>517.44000000000005</v>
      </c>
      <c r="Z45" s="173">
        <v>0</v>
      </c>
      <c r="AA45" s="174">
        <v>278.75</v>
      </c>
      <c r="AB45" s="164">
        <f t="shared" si="8"/>
        <v>278.75</v>
      </c>
      <c r="AC45" s="171">
        <v>0</v>
      </c>
      <c r="AD45" s="178"/>
      <c r="AE45" s="159">
        <f t="shared" si="9"/>
        <v>0</v>
      </c>
      <c r="AF45" s="167">
        <f t="shared" si="91"/>
        <v>402.32</v>
      </c>
      <c r="AG45" s="168">
        <f t="shared" si="92"/>
        <v>3640.9200299999993</v>
      </c>
      <c r="AH45" s="169">
        <f t="shared" si="12"/>
        <v>4043.2400299999995</v>
      </c>
      <c r="AJ45" s="218">
        <v>534.83400000000006</v>
      </c>
      <c r="AK45" s="218">
        <v>3486.2457099999992</v>
      </c>
      <c r="AL45" s="218">
        <v>4021.0797099999991</v>
      </c>
    </row>
    <row r="46" spans="1:38" x14ac:dyDescent="0.2">
      <c r="A46" s="81">
        <v>38</v>
      </c>
      <c r="B46" s="157">
        <v>100.62499999999999</v>
      </c>
      <c r="C46" s="158">
        <v>0</v>
      </c>
      <c r="D46" s="156">
        <f t="shared" si="0"/>
        <v>100.62499999999999</v>
      </c>
      <c r="E46" s="179"/>
      <c r="F46" s="175"/>
      <c r="G46" s="159">
        <f t="shared" si="14"/>
        <v>0</v>
      </c>
      <c r="H46" s="154"/>
      <c r="I46" s="155">
        <v>559.94839999999976</v>
      </c>
      <c r="J46" s="156">
        <f t="shared" ref="J46" si="105">SUM(H46:I46)</f>
        <v>559.94839999999976</v>
      </c>
      <c r="K46" s="157">
        <v>49</v>
      </c>
      <c r="L46" s="158">
        <v>379.75391999999999</v>
      </c>
      <c r="M46" s="159">
        <f t="shared" si="3"/>
        <v>428.75391999999999</v>
      </c>
      <c r="N46" s="157"/>
      <c r="O46" s="158"/>
      <c r="P46" s="170">
        <f t="shared" si="88"/>
        <v>0</v>
      </c>
      <c r="Q46" s="172">
        <v>68.75</v>
      </c>
      <c r="R46" s="155">
        <v>1215.192</v>
      </c>
      <c r="S46" s="164">
        <f t="shared" ref="S46:S47" si="106">Q46+R46</f>
        <v>1283.942</v>
      </c>
      <c r="T46" s="172">
        <v>0</v>
      </c>
      <c r="U46" s="155">
        <v>840.88599999999997</v>
      </c>
      <c r="V46" s="164">
        <f t="shared" ref="V46" si="107">T46+U46</f>
        <v>840.88599999999997</v>
      </c>
      <c r="W46" s="154">
        <v>137.28</v>
      </c>
      <c r="X46" s="155">
        <v>306.24</v>
      </c>
      <c r="Y46" s="156">
        <f t="shared" si="7"/>
        <v>443.52</v>
      </c>
      <c r="Z46" s="173">
        <v>0</v>
      </c>
      <c r="AA46" s="174">
        <v>150</v>
      </c>
      <c r="AB46" s="164">
        <f t="shared" si="8"/>
        <v>150</v>
      </c>
      <c r="AC46" s="171">
        <v>0</v>
      </c>
      <c r="AD46" s="178"/>
      <c r="AE46" s="159">
        <f t="shared" si="9"/>
        <v>0</v>
      </c>
      <c r="AF46" s="167">
        <f t="shared" si="91"/>
        <v>355.65499999999997</v>
      </c>
      <c r="AG46" s="168">
        <f t="shared" si="92"/>
        <v>3452.0203199999996</v>
      </c>
      <c r="AH46" s="169">
        <f t="shared" si="12"/>
        <v>3807.6753199999994</v>
      </c>
      <c r="AJ46" s="218">
        <v>499.54599999999999</v>
      </c>
      <c r="AK46" s="218">
        <v>3101.5017799999996</v>
      </c>
      <c r="AL46" s="218">
        <v>3601.0477799999994</v>
      </c>
    </row>
    <row r="47" spans="1:38" x14ac:dyDescent="0.2">
      <c r="A47" s="81">
        <v>39</v>
      </c>
      <c r="B47" s="157">
        <v>221.37499999999997</v>
      </c>
      <c r="C47" s="158">
        <v>0</v>
      </c>
      <c r="D47" s="156">
        <f t="shared" si="0"/>
        <v>221.37499999999997</v>
      </c>
      <c r="E47" s="160"/>
      <c r="F47" s="161"/>
      <c r="G47" s="159">
        <f t="shared" si="14"/>
        <v>0</v>
      </c>
      <c r="H47" s="154"/>
      <c r="I47" s="155">
        <v>498.97803999999979</v>
      </c>
      <c r="J47" s="156">
        <f t="shared" ref="J47" si="108">SUM(H47:I47)</f>
        <v>498.97803999999979</v>
      </c>
      <c r="K47" s="157">
        <v>49</v>
      </c>
      <c r="L47" s="158">
        <v>274.26671999999996</v>
      </c>
      <c r="M47" s="159">
        <f t="shared" si="3"/>
        <v>323.26671999999996</v>
      </c>
      <c r="N47" s="157"/>
      <c r="O47" s="158"/>
      <c r="P47" s="170">
        <f t="shared" si="88"/>
        <v>0</v>
      </c>
      <c r="Q47" s="172">
        <v>31.75</v>
      </c>
      <c r="R47" s="155">
        <v>1029.5999999999999</v>
      </c>
      <c r="S47" s="164">
        <f t="shared" si="106"/>
        <v>1061.3499999999999</v>
      </c>
      <c r="T47" s="172">
        <v>0</v>
      </c>
      <c r="U47" s="155">
        <v>1137.6785</v>
      </c>
      <c r="V47" s="164">
        <f t="shared" si="6"/>
        <v>1137.6785</v>
      </c>
      <c r="W47" s="154">
        <v>153.12</v>
      </c>
      <c r="X47" s="155">
        <v>311.52</v>
      </c>
      <c r="Y47" s="156">
        <f t="shared" si="7"/>
        <v>464.64</v>
      </c>
      <c r="Z47" s="173">
        <v>0</v>
      </c>
      <c r="AA47" s="174">
        <v>188.75</v>
      </c>
      <c r="AB47" s="164">
        <f t="shared" si="8"/>
        <v>188.75</v>
      </c>
      <c r="AC47" s="180"/>
      <c r="AD47" s="178"/>
      <c r="AE47" s="159">
        <f t="shared" si="9"/>
        <v>0</v>
      </c>
      <c r="AF47" s="167">
        <f t="shared" si="91"/>
        <v>455.245</v>
      </c>
      <c r="AG47" s="168">
        <f t="shared" si="92"/>
        <v>3440.7932599999999</v>
      </c>
      <c r="AH47" s="169">
        <f t="shared" si="12"/>
        <v>3896.0382599999998</v>
      </c>
      <c r="AJ47" s="218">
        <v>438.774</v>
      </c>
      <c r="AK47" s="218">
        <v>3573.3537799999999</v>
      </c>
      <c r="AL47" s="218">
        <v>4012.1277799999998</v>
      </c>
    </row>
    <row r="48" spans="1:38" x14ac:dyDescent="0.2">
      <c r="A48" s="81">
        <v>40</v>
      </c>
      <c r="B48" s="157">
        <v>330.625</v>
      </c>
      <c r="C48" s="158">
        <v>0</v>
      </c>
      <c r="D48" s="156">
        <f t="shared" si="0"/>
        <v>330.625</v>
      </c>
      <c r="E48" s="160"/>
      <c r="F48" s="161"/>
      <c r="G48" s="159">
        <f t="shared" si="14"/>
        <v>0</v>
      </c>
      <c r="H48" s="154"/>
      <c r="I48" s="155">
        <v>736.787645</v>
      </c>
      <c r="J48" s="156">
        <f t="shared" ref="J48" si="109">SUM(H48:I48)</f>
        <v>736.787645</v>
      </c>
      <c r="K48" s="157">
        <v>51.94</v>
      </c>
      <c r="L48" s="158">
        <v>98</v>
      </c>
      <c r="M48" s="159">
        <f t="shared" si="3"/>
        <v>149.94</v>
      </c>
      <c r="N48" s="157"/>
      <c r="O48" s="158"/>
      <c r="P48" s="170">
        <f t="shared" si="88"/>
        <v>0</v>
      </c>
      <c r="Q48" s="172">
        <v>42.25</v>
      </c>
      <c r="R48" s="155">
        <v>512.16</v>
      </c>
      <c r="S48" s="164">
        <f t="shared" ref="S48" si="110">Q48+R48</f>
        <v>554.41</v>
      </c>
      <c r="T48" s="172">
        <v>0</v>
      </c>
      <c r="U48" s="155">
        <v>1286.3862499999998</v>
      </c>
      <c r="V48" s="164">
        <f t="shared" si="6"/>
        <v>1286.3862499999998</v>
      </c>
      <c r="W48" s="154">
        <v>110.88</v>
      </c>
      <c r="X48" s="155">
        <v>306.24</v>
      </c>
      <c r="Y48" s="156">
        <f t="shared" si="7"/>
        <v>417.12</v>
      </c>
      <c r="Z48" s="173">
        <v>0</v>
      </c>
      <c r="AA48" s="174">
        <v>81</v>
      </c>
      <c r="AB48" s="164">
        <f t="shared" si="8"/>
        <v>81</v>
      </c>
      <c r="AC48" s="180"/>
      <c r="AD48" s="178"/>
      <c r="AE48" s="159">
        <f t="shared" si="9"/>
        <v>0</v>
      </c>
      <c r="AF48" s="167">
        <f t="shared" si="91"/>
        <v>535.69499999999994</v>
      </c>
      <c r="AG48" s="168">
        <f t="shared" si="92"/>
        <v>3020.5738949999995</v>
      </c>
      <c r="AH48" s="169">
        <f t="shared" si="12"/>
        <v>3556.2688949999992</v>
      </c>
      <c r="AJ48" s="218">
        <v>484.03999999999996</v>
      </c>
      <c r="AK48" s="218">
        <v>2848.1960000000004</v>
      </c>
      <c r="AL48" s="218">
        <v>3332.2360000000003</v>
      </c>
    </row>
    <row r="49" spans="1:38" x14ac:dyDescent="0.2">
      <c r="A49" s="81">
        <v>41</v>
      </c>
      <c r="B49" s="157">
        <v>208.43749999999997</v>
      </c>
      <c r="C49" s="158">
        <v>0</v>
      </c>
      <c r="D49" s="156">
        <f t="shared" si="0"/>
        <v>208.43749999999997</v>
      </c>
      <c r="E49" s="160"/>
      <c r="F49" s="161"/>
      <c r="G49" s="159">
        <f t="shared" si="14"/>
        <v>0</v>
      </c>
      <c r="H49" s="154"/>
      <c r="I49" s="155">
        <v>455.73467500000004</v>
      </c>
      <c r="J49" s="156">
        <f t="shared" ref="J49" si="111">SUM(H49:I49)</f>
        <v>455.73467500000004</v>
      </c>
      <c r="K49" s="157">
        <v>0</v>
      </c>
      <c r="L49" s="158">
        <v>0</v>
      </c>
      <c r="M49" s="159">
        <f t="shared" si="3"/>
        <v>0</v>
      </c>
      <c r="N49" s="157"/>
      <c r="O49" s="158"/>
      <c r="P49" s="170">
        <f t="shared" si="88"/>
        <v>0</v>
      </c>
      <c r="Q49" s="172">
        <v>0</v>
      </c>
      <c r="R49" s="155">
        <v>390.72</v>
      </c>
      <c r="S49" s="164">
        <f t="shared" ref="S49" si="112">Q49+R49</f>
        <v>390.72</v>
      </c>
      <c r="T49" s="172">
        <v>0</v>
      </c>
      <c r="U49" s="155">
        <v>1490.4585</v>
      </c>
      <c r="V49" s="164">
        <f t="shared" si="6"/>
        <v>1490.4585</v>
      </c>
      <c r="W49" s="154">
        <v>31.68</v>
      </c>
      <c r="X49" s="155">
        <v>274.56</v>
      </c>
      <c r="Y49" s="156">
        <f t="shared" si="7"/>
        <v>306.24</v>
      </c>
      <c r="Z49" s="173"/>
      <c r="AA49" s="174">
        <v>104.72</v>
      </c>
      <c r="AB49" s="164">
        <f t="shared" si="8"/>
        <v>104.72</v>
      </c>
      <c r="AC49" s="180"/>
      <c r="AD49" s="178"/>
      <c r="AE49" s="181">
        <f t="shared" ref="AE49:AE60" si="113">AC49+AD49</f>
        <v>0</v>
      </c>
      <c r="AF49" s="167">
        <f t="shared" si="91"/>
        <v>240.11749999999998</v>
      </c>
      <c r="AG49" s="168">
        <f t="shared" si="92"/>
        <v>2716.1931749999999</v>
      </c>
      <c r="AH49" s="169">
        <f t="shared" si="12"/>
        <v>2956.3106749999997</v>
      </c>
      <c r="AJ49" s="218">
        <v>460.06</v>
      </c>
      <c r="AK49" s="218">
        <v>2583.6439999999998</v>
      </c>
      <c r="AL49" s="218">
        <v>3043.7039999999997</v>
      </c>
    </row>
    <row r="50" spans="1:38" x14ac:dyDescent="0.2">
      <c r="A50" s="81">
        <v>42</v>
      </c>
      <c r="B50" s="157">
        <v>313.375</v>
      </c>
      <c r="C50" s="158">
        <v>0</v>
      </c>
      <c r="D50" s="159">
        <f t="shared" si="0"/>
        <v>313.375</v>
      </c>
      <c r="E50" s="160"/>
      <c r="F50" s="161"/>
      <c r="G50" s="159">
        <f t="shared" si="14"/>
        <v>0</v>
      </c>
      <c r="H50" s="154"/>
      <c r="I50" s="155">
        <v>858.48856499999999</v>
      </c>
      <c r="J50" s="156">
        <f t="shared" ref="J50:J51" si="114">SUM(H50:I50)</f>
        <v>858.48856499999999</v>
      </c>
      <c r="K50" s="157"/>
      <c r="L50" s="158"/>
      <c r="M50" s="159">
        <f t="shared" si="3"/>
        <v>0</v>
      </c>
      <c r="N50" s="157">
        <v>0</v>
      </c>
      <c r="O50" s="158">
        <v>5.08</v>
      </c>
      <c r="P50" s="170">
        <f t="shared" si="88"/>
        <v>5.08</v>
      </c>
      <c r="Q50" s="172">
        <v>0</v>
      </c>
      <c r="R50" s="155">
        <v>205.92</v>
      </c>
      <c r="S50" s="164">
        <f t="shared" ref="S50" si="115">Q50+R50</f>
        <v>205.92</v>
      </c>
      <c r="T50" s="172">
        <v>0</v>
      </c>
      <c r="U50" s="155">
        <v>1086.885</v>
      </c>
      <c r="V50" s="164">
        <f t="shared" si="6"/>
        <v>1086.885</v>
      </c>
      <c r="W50" s="154">
        <v>15.84</v>
      </c>
      <c r="X50" s="155">
        <v>248.16</v>
      </c>
      <c r="Y50" s="156">
        <f t="shared" si="7"/>
        <v>264</v>
      </c>
      <c r="Z50" s="173"/>
      <c r="AA50" s="174">
        <v>135.52000000000001</v>
      </c>
      <c r="AB50" s="164">
        <f t="shared" si="8"/>
        <v>135.52000000000001</v>
      </c>
      <c r="AC50" s="180"/>
      <c r="AD50" s="178"/>
      <c r="AE50" s="181">
        <f t="shared" si="113"/>
        <v>0</v>
      </c>
      <c r="AF50" s="167">
        <f t="shared" si="91"/>
        <v>329.21499999999997</v>
      </c>
      <c r="AG50" s="168">
        <f t="shared" si="92"/>
        <v>2540.0535649999997</v>
      </c>
      <c r="AH50" s="169">
        <f t="shared" si="12"/>
        <v>2869.2685649999999</v>
      </c>
      <c r="AJ50" s="218">
        <v>595.78399999999999</v>
      </c>
      <c r="AK50" s="218">
        <v>2954.9760000000001</v>
      </c>
      <c r="AL50" s="218">
        <v>3550.76</v>
      </c>
    </row>
    <row r="51" spans="1:38" x14ac:dyDescent="0.2">
      <c r="A51" s="81">
        <v>43</v>
      </c>
      <c r="B51" s="157">
        <v>255.87499999999997</v>
      </c>
      <c r="C51" s="158">
        <v>0</v>
      </c>
      <c r="D51" s="159">
        <f t="shared" si="0"/>
        <v>255.87499999999997</v>
      </c>
      <c r="E51" s="160">
        <v>85.743749999999991</v>
      </c>
      <c r="F51" s="161">
        <v>0.31875000000000003</v>
      </c>
      <c r="G51" s="159">
        <f t="shared" si="14"/>
        <v>86.062499999999986</v>
      </c>
      <c r="H51" s="154"/>
      <c r="I51" s="155">
        <v>334.61185999999992</v>
      </c>
      <c r="J51" s="156">
        <f t="shared" si="114"/>
        <v>334.61185999999992</v>
      </c>
      <c r="K51" s="157"/>
      <c r="L51" s="158"/>
      <c r="M51" s="159">
        <f t="shared" si="3"/>
        <v>0</v>
      </c>
      <c r="N51" s="157">
        <v>0</v>
      </c>
      <c r="O51" s="158">
        <v>5.08</v>
      </c>
      <c r="P51" s="170">
        <f t="shared" si="88"/>
        <v>5.08</v>
      </c>
      <c r="Q51" s="172">
        <v>0</v>
      </c>
      <c r="R51" s="155">
        <v>52.8</v>
      </c>
      <c r="S51" s="164">
        <f t="shared" si="5"/>
        <v>52.8</v>
      </c>
      <c r="T51" s="172">
        <v>0</v>
      </c>
      <c r="U51" s="155">
        <v>604.43849999999998</v>
      </c>
      <c r="V51" s="164">
        <f t="shared" si="6"/>
        <v>604.43849999999998</v>
      </c>
      <c r="W51" s="154">
        <v>10.56</v>
      </c>
      <c r="X51" s="155">
        <v>214.89599999999999</v>
      </c>
      <c r="Y51" s="156">
        <f t="shared" si="7"/>
        <v>225.45599999999999</v>
      </c>
      <c r="Z51" s="173"/>
      <c r="AA51" s="174">
        <v>166.32</v>
      </c>
      <c r="AB51" s="164">
        <f t="shared" si="8"/>
        <v>166.32</v>
      </c>
      <c r="AC51" s="180"/>
      <c r="AD51" s="178"/>
      <c r="AE51" s="181">
        <f t="shared" si="113"/>
        <v>0</v>
      </c>
      <c r="AF51" s="167">
        <f t="shared" si="91"/>
        <v>352.17874999999998</v>
      </c>
      <c r="AG51" s="168">
        <f t="shared" si="92"/>
        <v>1378.4651099999999</v>
      </c>
      <c r="AH51" s="169">
        <f t="shared" si="12"/>
        <v>1730.6438599999999</v>
      </c>
      <c r="AJ51" s="218">
        <v>484.42774999999995</v>
      </c>
      <c r="AK51" s="218">
        <v>1861.72975</v>
      </c>
      <c r="AL51" s="218">
        <v>2346.1574999999998</v>
      </c>
    </row>
    <row r="52" spans="1:38" x14ac:dyDescent="0.2">
      <c r="A52" s="81">
        <v>44</v>
      </c>
      <c r="B52" s="157">
        <v>238.62499999999997</v>
      </c>
      <c r="C52" s="158">
        <v>20.125</v>
      </c>
      <c r="D52" s="159">
        <f t="shared" si="0"/>
        <v>258.75</v>
      </c>
      <c r="E52" s="160">
        <v>111.88124999999998</v>
      </c>
      <c r="F52" s="161">
        <v>2.8687499999999999</v>
      </c>
      <c r="G52" s="159">
        <f t="shared" si="14"/>
        <v>114.74999999999999</v>
      </c>
      <c r="H52" s="154"/>
      <c r="I52" s="155">
        <v>222.29900000000004</v>
      </c>
      <c r="J52" s="156">
        <f t="shared" ref="J52" si="116">SUM(H52:I52)</f>
        <v>222.29900000000004</v>
      </c>
      <c r="K52" s="157"/>
      <c r="L52" s="158"/>
      <c r="M52" s="159">
        <f t="shared" si="3"/>
        <v>0</v>
      </c>
      <c r="N52" s="157">
        <v>0</v>
      </c>
      <c r="O52" s="158">
        <v>5.08</v>
      </c>
      <c r="P52" s="170">
        <f t="shared" si="88"/>
        <v>5.08</v>
      </c>
      <c r="Q52" s="154">
        <v>0</v>
      </c>
      <c r="R52" s="155">
        <v>10.56</v>
      </c>
      <c r="S52" s="164">
        <f t="shared" si="5"/>
        <v>10.56</v>
      </c>
      <c r="T52" s="172">
        <v>0</v>
      </c>
      <c r="U52" s="155">
        <v>1285.2417499999997</v>
      </c>
      <c r="V52" s="164">
        <f t="shared" si="6"/>
        <v>1285.2417499999997</v>
      </c>
      <c r="W52" s="154">
        <v>0</v>
      </c>
      <c r="X52" s="155">
        <v>166.78</v>
      </c>
      <c r="Y52" s="156">
        <f t="shared" si="7"/>
        <v>166.78</v>
      </c>
      <c r="Z52" s="173"/>
      <c r="AA52" s="174">
        <v>172.48000000000002</v>
      </c>
      <c r="AB52" s="164">
        <f t="shared" si="8"/>
        <v>172.48000000000002</v>
      </c>
      <c r="AC52" s="180"/>
      <c r="AD52" s="178"/>
      <c r="AE52" s="181">
        <f t="shared" si="113"/>
        <v>0</v>
      </c>
      <c r="AF52" s="167">
        <f t="shared" si="91"/>
        <v>350.50624999999997</v>
      </c>
      <c r="AG52" s="168">
        <f t="shared" si="92"/>
        <v>1885.4344999999996</v>
      </c>
      <c r="AH52" s="169">
        <f t="shared" si="12"/>
        <v>2235.9407499999998</v>
      </c>
      <c r="AJ52" s="218">
        <v>527.31724999999994</v>
      </c>
      <c r="AK52" s="218">
        <v>1815.8867500000001</v>
      </c>
      <c r="AL52" s="218">
        <v>2343.2040000000002</v>
      </c>
    </row>
    <row r="53" spans="1:38" x14ac:dyDescent="0.2">
      <c r="A53" s="81">
        <v>45</v>
      </c>
      <c r="B53" s="157">
        <v>299</v>
      </c>
      <c r="C53" s="158">
        <v>138</v>
      </c>
      <c r="D53" s="159">
        <f t="shared" si="0"/>
        <v>437</v>
      </c>
      <c r="E53" s="160">
        <v>192.52499999999998</v>
      </c>
      <c r="F53" s="161">
        <v>23.587499999999995</v>
      </c>
      <c r="G53" s="159">
        <f t="shared" si="14"/>
        <v>216.11249999999998</v>
      </c>
      <c r="H53" s="154"/>
      <c r="I53" s="155">
        <v>520.15700000000004</v>
      </c>
      <c r="J53" s="156">
        <f t="shared" si="2"/>
        <v>520.15700000000004</v>
      </c>
      <c r="K53" s="157"/>
      <c r="L53" s="158"/>
      <c r="M53" s="159">
        <f t="shared" si="3"/>
        <v>0</v>
      </c>
      <c r="N53" s="157">
        <v>0</v>
      </c>
      <c r="O53" s="158">
        <v>5.08</v>
      </c>
      <c r="P53" s="170">
        <f t="shared" ref="P53:P55" si="117">N53+O53</f>
        <v>5.08</v>
      </c>
      <c r="Q53" s="154">
        <v>0</v>
      </c>
      <c r="R53" s="155">
        <v>26.4</v>
      </c>
      <c r="S53" s="164">
        <f t="shared" si="5"/>
        <v>26.4</v>
      </c>
      <c r="T53" s="162">
        <v>0</v>
      </c>
      <c r="U53" s="182">
        <v>1509</v>
      </c>
      <c r="V53" s="156">
        <f t="shared" si="6"/>
        <v>1509</v>
      </c>
      <c r="W53" s="154">
        <v>0</v>
      </c>
      <c r="X53" s="155">
        <v>116.16</v>
      </c>
      <c r="Y53" s="156">
        <f t="shared" si="7"/>
        <v>116.16</v>
      </c>
      <c r="Z53" s="173"/>
      <c r="AA53" s="174">
        <v>197.12</v>
      </c>
      <c r="AB53" s="164">
        <f t="shared" si="8"/>
        <v>197.12</v>
      </c>
      <c r="AC53" s="180"/>
      <c r="AD53" s="178"/>
      <c r="AE53" s="181">
        <f t="shared" si="113"/>
        <v>0</v>
      </c>
      <c r="AF53" s="167">
        <f t="shared" si="91"/>
        <v>491.52499999999998</v>
      </c>
      <c r="AG53" s="168">
        <f t="shared" si="92"/>
        <v>2535.5045</v>
      </c>
      <c r="AH53" s="169">
        <f t="shared" si="12"/>
        <v>3027.0295000000001</v>
      </c>
      <c r="AJ53" s="218">
        <v>552.52499999999998</v>
      </c>
      <c r="AK53" s="218">
        <v>1993.3395</v>
      </c>
      <c r="AL53" s="218">
        <v>2545.8645000000001</v>
      </c>
    </row>
    <row r="54" spans="1:38" x14ac:dyDescent="0.2">
      <c r="A54" s="81">
        <v>46</v>
      </c>
      <c r="B54" s="157">
        <v>276</v>
      </c>
      <c r="C54" s="158">
        <v>150.9375</v>
      </c>
      <c r="D54" s="159">
        <f t="shared" si="0"/>
        <v>426.9375</v>
      </c>
      <c r="E54" s="160">
        <v>169.57500000000002</v>
      </c>
      <c r="F54" s="161">
        <v>86.0625</v>
      </c>
      <c r="G54" s="159">
        <f t="shared" si="14"/>
        <v>255.63750000000002</v>
      </c>
      <c r="H54" s="154"/>
      <c r="I54" s="155">
        <v>361.85599999999999</v>
      </c>
      <c r="J54" s="156">
        <f t="shared" si="2"/>
        <v>361.85599999999999</v>
      </c>
      <c r="K54" s="157"/>
      <c r="L54" s="158"/>
      <c r="M54" s="159">
        <f t="shared" si="3"/>
        <v>0</v>
      </c>
      <c r="N54" s="157">
        <v>0</v>
      </c>
      <c r="O54" s="158">
        <v>5.08</v>
      </c>
      <c r="P54" s="170">
        <f t="shared" si="117"/>
        <v>5.08</v>
      </c>
      <c r="Q54" s="154">
        <v>0</v>
      </c>
      <c r="R54" s="155">
        <v>36.96</v>
      </c>
      <c r="S54" s="164">
        <f t="shared" si="5"/>
        <v>36.96</v>
      </c>
      <c r="T54" s="162">
        <v>0</v>
      </c>
      <c r="U54" s="182">
        <v>1523.75</v>
      </c>
      <c r="V54" s="156">
        <f t="shared" si="6"/>
        <v>1523.75</v>
      </c>
      <c r="W54" s="154">
        <v>0</v>
      </c>
      <c r="X54" s="155">
        <v>79.2</v>
      </c>
      <c r="Y54" s="156">
        <f t="shared" si="7"/>
        <v>79.2</v>
      </c>
      <c r="Z54" s="173"/>
      <c r="AA54" s="174">
        <v>215.6</v>
      </c>
      <c r="AB54" s="164">
        <f t="shared" si="8"/>
        <v>215.6</v>
      </c>
      <c r="AC54" s="180"/>
      <c r="AD54" s="178"/>
      <c r="AE54" s="181">
        <f t="shared" si="113"/>
        <v>0</v>
      </c>
      <c r="AF54" s="167">
        <f t="shared" si="91"/>
        <v>445.57500000000005</v>
      </c>
      <c r="AG54" s="168">
        <f t="shared" si="92"/>
        <v>2459.4459999999999</v>
      </c>
      <c r="AH54" s="169">
        <f t="shared" si="12"/>
        <v>2905.0209999999997</v>
      </c>
      <c r="AJ54" s="218">
        <v>397.07500000000005</v>
      </c>
      <c r="AK54" s="218">
        <v>1935.8984999999998</v>
      </c>
      <c r="AL54" s="218">
        <v>2332.9735000000001</v>
      </c>
    </row>
    <row r="55" spans="1:38" x14ac:dyDescent="0.2">
      <c r="A55" s="81">
        <v>47</v>
      </c>
      <c r="B55" s="157">
        <v>270.25</v>
      </c>
      <c r="C55" s="158">
        <v>135.125</v>
      </c>
      <c r="D55" s="159">
        <f t="shared" si="0"/>
        <v>405.375</v>
      </c>
      <c r="E55" s="160">
        <v>233.64375000000001</v>
      </c>
      <c r="F55" s="161">
        <v>76.5</v>
      </c>
      <c r="G55" s="159">
        <f t="shared" si="14"/>
        <v>310.14375000000001</v>
      </c>
      <c r="H55" s="154"/>
      <c r="I55" s="155">
        <v>388.3143</v>
      </c>
      <c r="J55" s="156">
        <f t="shared" si="2"/>
        <v>388.3143</v>
      </c>
      <c r="K55" s="157"/>
      <c r="L55" s="158"/>
      <c r="M55" s="159">
        <f t="shared" si="3"/>
        <v>0</v>
      </c>
      <c r="N55" s="157">
        <v>0</v>
      </c>
      <c r="O55" s="158">
        <v>5.08</v>
      </c>
      <c r="P55" s="170">
        <f t="shared" si="117"/>
        <v>5.08</v>
      </c>
      <c r="Q55" s="154"/>
      <c r="R55" s="155">
        <v>36.96</v>
      </c>
      <c r="S55" s="164">
        <f t="shared" ref="S55:S60" si="118">Q55+R55</f>
        <v>36.96</v>
      </c>
      <c r="T55" s="162">
        <v>0</v>
      </c>
      <c r="U55" s="182">
        <v>444.75</v>
      </c>
      <c r="V55" s="156">
        <f t="shared" si="6"/>
        <v>444.75</v>
      </c>
      <c r="W55" s="154">
        <v>0</v>
      </c>
      <c r="X55" s="155">
        <v>26.4</v>
      </c>
      <c r="Y55" s="156">
        <f t="shared" si="7"/>
        <v>26.4</v>
      </c>
      <c r="Z55" s="173"/>
      <c r="AA55" s="174">
        <v>227.92000000000002</v>
      </c>
      <c r="AB55" s="164">
        <f t="shared" si="8"/>
        <v>227.92000000000002</v>
      </c>
      <c r="AC55" s="180"/>
      <c r="AD55" s="178"/>
      <c r="AE55" s="181">
        <f t="shared" si="113"/>
        <v>0</v>
      </c>
      <c r="AF55" s="167">
        <f t="shared" si="91"/>
        <v>503.89375000000001</v>
      </c>
      <c r="AG55" s="168">
        <f t="shared" si="92"/>
        <v>1341.0493000000001</v>
      </c>
      <c r="AH55" s="169">
        <f t="shared" si="12"/>
        <v>1844.9430500000001</v>
      </c>
      <c r="AJ55" s="218">
        <v>483.64375000000001</v>
      </c>
      <c r="AK55" s="218">
        <v>1744.9860000000001</v>
      </c>
      <c r="AL55" s="218">
        <v>2228.6297500000001</v>
      </c>
    </row>
    <row r="56" spans="1:38" x14ac:dyDescent="0.2">
      <c r="A56" s="81">
        <v>48</v>
      </c>
      <c r="B56" s="157">
        <v>333.5</v>
      </c>
      <c r="C56" s="158">
        <v>149.5</v>
      </c>
      <c r="D56" s="159">
        <f t="shared" si="0"/>
        <v>483</v>
      </c>
      <c r="E56" s="160">
        <v>155.23124999999999</v>
      </c>
      <c r="F56" s="161">
        <v>117.61874999999998</v>
      </c>
      <c r="G56" s="159">
        <f t="shared" si="14"/>
        <v>272.84999999999997</v>
      </c>
      <c r="H56" s="154"/>
      <c r="I56" s="155">
        <v>488.79050000000007</v>
      </c>
      <c r="J56" s="156">
        <f t="shared" si="2"/>
        <v>488.79050000000007</v>
      </c>
      <c r="K56" s="157"/>
      <c r="L56" s="158"/>
      <c r="M56" s="159">
        <f t="shared" si="3"/>
        <v>0</v>
      </c>
      <c r="N56" s="157">
        <v>0</v>
      </c>
      <c r="O56" s="158">
        <v>5.08</v>
      </c>
      <c r="P56" s="170">
        <f t="shared" si="88"/>
        <v>5.08</v>
      </c>
      <c r="Q56" s="154"/>
      <c r="R56" s="155">
        <v>21.12</v>
      </c>
      <c r="S56" s="164">
        <f t="shared" si="118"/>
        <v>21.12</v>
      </c>
      <c r="T56" s="162">
        <v>0</v>
      </c>
      <c r="U56" s="182">
        <v>279</v>
      </c>
      <c r="V56" s="156">
        <f t="shared" si="6"/>
        <v>279</v>
      </c>
      <c r="W56" s="154">
        <v>0</v>
      </c>
      <c r="X56" s="155">
        <v>0</v>
      </c>
      <c r="Y56" s="156">
        <f t="shared" si="7"/>
        <v>0</v>
      </c>
      <c r="Z56" s="173"/>
      <c r="AA56" s="174">
        <v>240.24</v>
      </c>
      <c r="AB56" s="164">
        <f t="shared" si="8"/>
        <v>240.24</v>
      </c>
      <c r="AC56" s="180"/>
      <c r="AD56" s="178"/>
      <c r="AE56" s="181">
        <f t="shared" si="113"/>
        <v>0</v>
      </c>
      <c r="AF56" s="167">
        <f t="shared" si="91"/>
        <v>488.73124999999999</v>
      </c>
      <c r="AG56" s="168">
        <f t="shared" si="92"/>
        <v>1301.34925</v>
      </c>
      <c r="AH56" s="169">
        <f t="shared" si="12"/>
        <v>1790.0805</v>
      </c>
      <c r="AJ56" s="218">
        <v>615.23125000000005</v>
      </c>
      <c r="AK56" s="218">
        <v>2210.66075</v>
      </c>
      <c r="AL56" s="218">
        <v>2825.8919999999998</v>
      </c>
    </row>
    <row r="57" spans="1:38" x14ac:dyDescent="0.2">
      <c r="A57" s="81">
        <v>49</v>
      </c>
      <c r="B57" s="160">
        <v>362.25</v>
      </c>
      <c r="C57" s="161">
        <v>199.81249999999997</v>
      </c>
      <c r="D57" s="159">
        <f t="shared" ref="D57" si="119">B57+C57</f>
        <v>562.0625</v>
      </c>
      <c r="E57" s="160">
        <v>152.68124999999998</v>
      </c>
      <c r="F57" s="161">
        <v>223.125</v>
      </c>
      <c r="G57" s="159">
        <f>E57+F57</f>
        <v>375.80624999999998</v>
      </c>
      <c r="H57" s="154"/>
      <c r="I57" s="155">
        <v>340.64030000000002</v>
      </c>
      <c r="J57" s="156">
        <f t="shared" si="2"/>
        <v>340.64030000000002</v>
      </c>
      <c r="K57" s="157"/>
      <c r="L57" s="158"/>
      <c r="M57" s="159">
        <f t="shared" si="3"/>
        <v>0</v>
      </c>
      <c r="N57" s="157"/>
      <c r="O57" s="158"/>
      <c r="P57" s="170">
        <f t="shared" si="88"/>
        <v>0</v>
      </c>
      <c r="Q57" s="154"/>
      <c r="R57" s="155">
        <v>15.84</v>
      </c>
      <c r="S57" s="164">
        <f t="shared" si="118"/>
        <v>15.84</v>
      </c>
      <c r="T57" s="162">
        <v>0</v>
      </c>
      <c r="U57" s="182">
        <v>799</v>
      </c>
      <c r="V57" s="156">
        <f t="shared" si="6"/>
        <v>799</v>
      </c>
      <c r="W57" s="154">
        <v>0</v>
      </c>
      <c r="X57" s="155">
        <v>0</v>
      </c>
      <c r="Y57" s="156">
        <f t="shared" si="7"/>
        <v>0</v>
      </c>
      <c r="Z57" s="173"/>
      <c r="AA57" s="174">
        <v>246.4</v>
      </c>
      <c r="AB57" s="164">
        <f t="shared" si="8"/>
        <v>246.4</v>
      </c>
      <c r="AC57" s="180"/>
      <c r="AD57" s="178"/>
      <c r="AE57" s="181">
        <f t="shared" si="113"/>
        <v>0</v>
      </c>
      <c r="AF57" s="167">
        <f t="shared" si="91"/>
        <v>514.93124999999998</v>
      </c>
      <c r="AG57" s="168">
        <f t="shared" si="92"/>
        <v>1824.8178000000003</v>
      </c>
      <c r="AH57" s="169">
        <f t="shared" si="12"/>
        <v>2339.7490500000004</v>
      </c>
      <c r="AJ57" s="218">
        <v>642.68124999999998</v>
      </c>
      <c r="AK57" s="218">
        <v>1937.9750000000001</v>
      </c>
      <c r="AL57" s="218">
        <v>2580.65625</v>
      </c>
    </row>
    <row r="58" spans="1:38" x14ac:dyDescent="0.2">
      <c r="A58" s="81">
        <v>50</v>
      </c>
      <c r="B58" s="160">
        <v>283.1875</v>
      </c>
      <c r="C58" s="161">
        <v>255.87499999999997</v>
      </c>
      <c r="D58" s="159">
        <f t="shared" ref="D58" si="120">B58+C58</f>
        <v>539.0625</v>
      </c>
      <c r="E58" s="160">
        <v>126.22499999999999</v>
      </c>
      <c r="F58" s="161">
        <v>282.73124999999999</v>
      </c>
      <c r="G58" s="159">
        <f>E58+F58</f>
        <v>408.95624999999995</v>
      </c>
      <c r="H58" s="154"/>
      <c r="I58" s="155">
        <v>265.82600000000002</v>
      </c>
      <c r="J58" s="156">
        <f t="shared" si="2"/>
        <v>265.82600000000002</v>
      </c>
      <c r="K58" s="157"/>
      <c r="L58" s="158"/>
      <c r="M58" s="159">
        <f t="shared" si="3"/>
        <v>0</v>
      </c>
      <c r="N58" s="157"/>
      <c r="O58" s="158"/>
      <c r="P58" s="170">
        <f t="shared" si="88"/>
        <v>0</v>
      </c>
      <c r="Q58" s="154"/>
      <c r="R58" s="155">
        <v>0</v>
      </c>
      <c r="S58" s="164">
        <f t="shared" si="118"/>
        <v>0</v>
      </c>
      <c r="T58" s="162">
        <v>0</v>
      </c>
      <c r="U58" s="182">
        <v>1338</v>
      </c>
      <c r="V58" s="156">
        <f t="shared" si="6"/>
        <v>1338</v>
      </c>
      <c r="W58" s="154">
        <v>0</v>
      </c>
      <c r="X58" s="155">
        <v>0</v>
      </c>
      <c r="Y58" s="156">
        <f t="shared" ref="Y58:Y60" si="121">SUM(W58:X58)</f>
        <v>0</v>
      </c>
      <c r="Z58" s="173"/>
      <c r="AA58" s="174">
        <v>240.24</v>
      </c>
      <c r="AB58" s="164">
        <f t="shared" si="8"/>
        <v>240.24</v>
      </c>
      <c r="AC58" s="171"/>
      <c r="AD58" s="132"/>
      <c r="AE58" s="159">
        <f t="shared" si="113"/>
        <v>0</v>
      </c>
      <c r="AF58" s="167">
        <f t="shared" si="91"/>
        <v>409.41250000000002</v>
      </c>
      <c r="AG58" s="168">
        <f t="shared" si="92"/>
        <v>2382.6722499999996</v>
      </c>
      <c r="AH58" s="169">
        <f t="shared" si="12"/>
        <v>2792.0847499999995</v>
      </c>
      <c r="AJ58" s="218">
        <v>656.22500000000002</v>
      </c>
      <c r="AK58" s="218">
        <v>1568.9712500000001</v>
      </c>
      <c r="AL58" s="218">
        <v>2225.19625</v>
      </c>
    </row>
    <row r="59" spans="1:38" x14ac:dyDescent="0.2">
      <c r="A59" s="81">
        <v>51</v>
      </c>
      <c r="B59" s="160">
        <v>310.5</v>
      </c>
      <c r="C59" s="161">
        <v>129.375</v>
      </c>
      <c r="D59" s="159">
        <f t="shared" ref="D59" si="122">B59+C59</f>
        <v>439.875</v>
      </c>
      <c r="E59" s="179">
        <v>171.16874999999999</v>
      </c>
      <c r="F59" s="175">
        <v>504.9</v>
      </c>
      <c r="G59" s="170">
        <f t="shared" ref="G59:G60" si="123">E59+F59</f>
        <v>676.06874999999991</v>
      </c>
      <c r="H59" s="154"/>
      <c r="I59" s="155">
        <v>220.34980000000004</v>
      </c>
      <c r="J59" s="156">
        <f t="shared" si="2"/>
        <v>220.34980000000004</v>
      </c>
      <c r="K59" s="157"/>
      <c r="L59" s="158"/>
      <c r="M59" s="159">
        <f t="shared" si="3"/>
        <v>0</v>
      </c>
      <c r="N59" s="157"/>
      <c r="O59" s="158"/>
      <c r="P59" s="170">
        <f t="shared" si="88"/>
        <v>0</v>
      </c>
      <c r="Q59" s="157"/>
      <c r="R59" s="158">
        <v>0</v>
      </c>
      <c r="S59" s="170">
        <f t="shared" si="118"/>
        <v>0</v>
      </c>
      <c r="T59" s="162">
        <v>0</v>
      </c>
      <c r="U59" s="182">
        <v>1205.25</v>
      </c>
      <c r="V59" s="156">
        <f t="shared" ref="V59" si="124">T59+U59</f>
        <v>1205.25</v>
      </c>
      <c r="W59" s="154"/>
      <c r="X59" s="155"/>
      <c r="Y59" s="156">
        <f t="shared" si="121"/>
        <v>0</v>
      </c>
      <c r="Z59" s="173"/>
      <c r="AA59" s="174">
        <v>234.08</v>
      </c>
      <c r="AB59" s="164">
        <f t="shared" si="8"/>
        <v>234.08</v>
      </c>
      <c r="AC59" s="171"/>
      <c r="AD59" s="132"/>
      <c r="AE59" s="159">
        <f t="shared" si="113"/>
        <v>0</v>
      </c>
      <c r="AF59" s="167">
        <f t="shared" si="91"/>
        <v>481.66874999999999</v>
      </c>
      <c r="AG59" s="168">
        <f t="shared" si="92"/>
        <v>2293.9548</v>
      </c>
      <c r="AH59" s="169">
        <f t="shared" si="12"/>
        <v>2775.6235499999998</v>
      </c>
      <c r="AJ59" s="218">
        <v>658.66875000000005</v>
      </c>
      <c r="AK59" s="218">
        <v>2081.578</v>
      </c>
      <c r="AL59" s="218">
        <v>2740.2467500000002</v>
      </c>
    </row>
    <row r="60" spans="1:38" ht="13.5" thickBot="1" x14ac:dyDescent="0.25">
      <c r="A60" s="140">
        <v>52</v>
      </c>
      <c r="B60" s="183">
        <v>339.25</v>
      </c>
      <c r="C60" s="184">
        <v>198.37499999999997</v>
      </c>
      <c r="D60" s="185">
        <f t="shared" ref="D60" si="125">B60+C60</f>
        <v>537.625</v>
      </c>
      <c r="E60" s="186">
        <v>132.6</v>
      </c>
      <c r="F60" s="187">
        <v>657.30234374999986</v>
      </c>
      <c r="G60" s="185">
        <f t="shared" si="123"/>
        <v>789.90234374999989</v>
      </c>
      <c r="H60" s="154"/>
      <c r="I60" s="155">
        <v>78.653300000000002</v>
      </c>
      <c r="J60" s="156">
        <f t="shared" ref="J60" si="126">SUM(H60:I60)</f>
        <v>78.653300000000002</v>
      </c>
      <c r="K60" s="183"/>
      <c r="L60" s="184"/>
      <c r="M60" s="159">
        <f t="shared" si="3"/>
        <v>0</v>
      </c>
      <c r="N60" s="183"/>
      <c r="O60" s="184"/>
      <c r="P60" s="185">
        <f t="shared" si="88"/>
        <v>0</v>
      </c>
      <c r="Q60" s="183"/>
      <c r="R60" s="184">
        <v>0</v>
      </c>
      <c r="S60" s="185">
        <f t="shared" si="118"/>
        <v>0</v>
      </c>
      <c r="T60" s="162">
        <v>0</v>
      </c>
      <c r="U60" s="188">
        <v>630.5</v>
      </c>
      <c r="V60" s="189">
        <f t="shared" ref="V60" si="127">T60+U60</f>
        <v>630.5</v>
      </c>
      <c r="W60" s="190"/>
      <c r="X60" s="191"/>
      <c r="Y60" s="189">
        <f t="shared" si="121"/>
        <v>0</v>
      </c>
      <c r="Z60" s="192"/>
      <c r="AA60" s="193">
        <v>227.92000000000002</v>
      </c>
      <c r="AB60" s="164">
        <f t="shared" si="8"/>
        <v>227.92000000000002</v>
      </c>
      <c r="AC60" s="194"/>
      <c r="AD60" s="195"/>
      <c r="AE60" s="185">
        <f t="shared" si="113"/>
        <v>0</v>
      </c>
      <c r="AF60" s="196">
        <f t="shared" si="91"/>
        <v>471.85</v>
      </c>
      <c r="AG60" s="197">
        <f t="shared" si="92"/>
        <v>1792.7506437499999</v>
      </c>
      <c r="AH60" s="169">
        <f t="shared" si="12"/>
        <v>2264.60064375</v>
      </c>
      <c r="AJ60" s="218">
        <v>530.1</v>
      </c>
      <c r="AK60" s="218">
        <v>2153.00734375</v>
      </c>
      <c r="AL60" s="218">
        <v>2683.1073437499999</v>
      </c>
    </row>
    <row r="61" spans="1:38" ht="13.5" thickBot="1" x14ac:dyDescent="0.25">
      <c r="A61" s="146"/>
      <c r="B61" s="198">
        <f t="shared" ref="B61:AH61" si="128">SUM(B9:B60)</f>
        <v>6912.875</v>
      </c>
      <c r="C61" s="198">
        <f t="shared" si="128"/>
        <v>7008.375</v>
      </c>
      <c r="D61" s="199">
        <f t="shared" si="128"/>
        <v>13921.25</v>
      </c>
      <c r="E61" s="198">
        <f t="shared" si="128"/>
        <v>2442.3974999999996</v>
      </c>
      <c r="F61" s="198">
        <f t="shared" si="128"/>
        <v>17993.659843750003</v>
      </c>
      <c r="G61" s="199">
        <f t="shared" si="128"/>
        <v>20436.057343749999</v>
      </c>
      <c r="H61" s="198">
        <v>0</v>
      </c>
      <c r="I61" s="199">
        <f t="shared" si="128"/>
        <v>10054.533239999999</v>
      </c>
      <c r="J61" s="199">
        <f t="shared" si="128"/>
        <v>10054.533239999999</v>
      </c>
      <c r="K61" s="198">
        <f t="shared" si="128"/>
        <v>3870.3102368000004</v>
      </c>
      <c r="L61" s="199">
        <f t="shared" si="128"/>
        <v>7563.9593599999998</v>
      </c>
      <c r="M61" s="198">
        <f t="shared" si="128"/>
        <v>11434.269596799997</v>
      </c>
      <c r="N61" s="198">
        <f t="shared" si="128"/>
        <v>0</v>
      </c>
      <c r="O61" s="198">
        <f t="shared" si="128"/>
        <v>35.559999999999995</v>
      </c>
      <c r="P61" s="199">
        <f t="shared" si="128"/>
        <v>35.559999999999995</v>
      </c>
      <c r="Q61" s="198">
        <f t="shared" si="128"/>
        <v>5270.59</v>
      </c>
      <c r="R61" s="198">
        <f t="shared" si="128"/>
        <v>50093.555466477403</v>
      </c>
      <c r="S61" s="199">
        <f t="shared" si="128"/>
        <v>55364.145466477399</v>
      </c>
      <c r="T61" s="198">
        <f t="shared" si="128"/>
        <v>0</v>
      </c>
      <c r="U61" s="198">
        <f t="shared" si="128"/>
        <v>24203.892000000003</v>
      </c>
      <c r="V61" s="199">
        <f t="shared" si="128"/>
        <v>24203.892000000003</v>
      </c>
      <c r="W61" s="198">
        <f t="shared" si="128"/>
        <v>7169.9760000000015</v>
      </c>
      <c r="X61" s="198">
        <f t="shared" si="128"/>
        <v>11144.691999999999</v>
      </c>
      <c r="Y61" s="199">
        <f t="shared" si="128"/>
        <v>18314.667999999998</v>
      </c>
      <c r="Z61" s="198">
        <f t="shared" si="128"/>
        <v>0</v>
      </c>
      <c r="AA61" s="198">
        <f t="shared" si="128"/>
        <v>14562.06</v>
      </c>
      <c r="AB61" s="199">
        <f t="shared" si="128"/>
        <v>14683.81</v>
      </c>
      <c r="AC61" s="198">
        <f t="shared" si="128"/>
        <v>0</v>
      </c>
      <c r="AD61" s="198">
        <f t="shared" si="128"/>
        <v>1087.5</v>
      </c>
      <c r="AE61" s="199">
        <f t="shared" si="128"/>
        <v>1087.5</v>
      </c>
      <c r="AF61" s="199">
        <f t="shared" si="128"/>
        <v>25666.148736800002</v>
      </c>
      <c r="AG61" s="199">
        <f t="shared" si="128"/>
        <v>143747.78691022741</v>
      </c>
      <c r="AH61" s="199">
        <f t="shared" si="128"/>
        <v>169413.93564702742</v>
      </c>
      <c r="AJ61" s="218">
        <f>SUM(AJ9:AJ60)</f>
        <v>27462.300987200004</v>
      </c>
      <c r="AK61" s="218">
        <f t="shared" ref="AK61" si="129">SUM(AK9:AK60)</f>
        <v>127497.97644872697</v>
      </c>
      <c r="AL61" s="218">
        <f>AJ61+AK61</f>
        <v>154960.27743592698</v>
      </c>
    </row>
    <row r="62" spans="1:38" x14ac:dyDescent="0.2">
      <c r="A62" s="18"/>
      <c r="B62" s="200"/>
      <c r="C62" s="200"/>
      <c r="D62" s="200"/>
      <c r="E62" s="200"/>
      <c r="F62" s="200"/>
      <c r="G62" s="200"/>
      <c r="H62" s="201"/>
      <c r="I62" s="202"/>
      <c r="J62" s="203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4"/>
      <c r="AG62" s="204"/>
      <c r="AH62" s="204"/>
    </row>
    <row r="63" spans="1:38" x14ac:dyDescent="0.2">
      <c r="A63" s="26"/>
      <c r="B63" s="205">
        <f>B61*4</f>
        <v>27651.5</v>
      </c>
      <c r="C63" s="205">
        <f>C61*4</f>
        <v>28033.5</v>
      </c>
      <c r="D63" s="205">
        <f t="shared" ref="D63:AH63" si="130">D61*4</f>
        <v>55685</v>
      </c>
      <c r="E63" s="205">
        <f t="shared" si="130"/>
        <v>9769.5899999999983</v>
      </c>
      <c r="F63" s="205">
        <f t="shared" si="130"/>
        <v>71974.639375000013</v>
      </c>
      <c r="G63" s="205">
        <f t="shared" si="130"/>
        <v>81744.229374999995</v>
      </c>
      <c r="H63" s="205">
        <f>H61*4</f>
        <v>0</v>
      </c>
      <c r="I63" s="205">
        <f>I61*4</f>
        <v>40218.132959999995</v>
      </c>
      <c r="J63" s="205">
        <f>J61*4</f>
        <v>40218.132959999995</v>
      </c>
      <c r="K63" s="205">
        <f t="shared" si="130"/>
        <v>15481.240947200002</v>
      </c>
      <c r="L63" s="205">
        <f t="shared" si="130"/>
        <v>30255.837439999999</v>
      </c>
      <c r="M63" s="205">
        <f t="shared" si="130"/>
        <v>45737.078387199988</v>
      </c>
      <c r="N63" s="205">
        <f t="shared" si="130"/>
        <v>0</v>
      </c>
      <c r="O63" s="205">
        <f t="shared" si="130"/>
        <v>142.23999999999998</v>
      </c>
      <c r="P63" s="205">
        <f t="shared" si="130"/>
        <v>142.23999999999998</v>
      </c>
      <c r="Q63" s="205">
        <f t="shared" si="130"/>
        <v>21082.36</v>
      </c>
      <c r="R63" s="205">
        <f t="shared" si="130"/>
        <v>200374.22186590961</v>
      </c>
      <c r="S63" s="205">
        <f t="shared" si="130"/>
        <v>221456.5818659096</v>
      </c>
      <c r="T63" s="205">
        <f t="shared" si="130"/>
        <v>0</v>
      </c>
      <c r="U63" s="205">
        <f t="shared" si="130"/>
        <v>96815.568000000014</v>
      </c>
      <c r="V63" s="205">
        <f t="shared" si="130"/>
        <v>96815.568000000014</v>
      </c>
      <c r="W63" s="205">
        <f t="shared" si="130"/>
        <v>28679.904000000006</v>
      </c>
      <c r="X63" s="205">
        <f t="shared" si="130"/>
        <v>44578.767999999996</v>
      </c>
      <c r="Y63" s="205">
        <f t="shared" si="130"/>
        <v>73258.671999999991</v>
      </c>
      <c r="Z63" s="205">
        <f t="shared" si="130"/>
        <v>0</v>
      </c>
      <c r="AA63" s="205">
        <f t="shared" si="130"/>
        <v>58248.24</v>
      </c>
      <c r="AB63" s="205">
        <f t="shared" si="130"/>
        <v>58735.24</v>
      </c>
      <c r="AC63" s="205">
        <f t="shared" si="130"/>
        <v>0</v>
      </c>
      <c r="AD63" s="205">
        <f t="shared" si="130"/>
        <v>4350</v>
      </c>
      <c r="AE63" s="205">
        <f t="shared" si="130"/>
        <v>4350</v>
      </c>
      <c r="AF63" s="206">
        <f t="shared" si="130"/>
        <v>102664.59494720001</v>
      </c>
      <c r="AG63" s="206">
        <f t="shared" si="130"/>
        <v>574991.14764090965</v>
      </c>
      <c r="AH63" s="206">
        <f t="shared" si="130"/>
        <v>677655.74258810969</v>
      </c>
      <c r="AJ63" s="206">
        <f>AJ61*4</f>
        <v>109849.20394880002</v>
      </c>
      <c r="AK63" s="206">
        <f t="shared" ref="AK63:AL63" si="131">AK61*4</f>
        <v>509991.90579490789</v>
      </c>
      <c r="AL63" s="206">
        <f t="shared" si="131"/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5"/>
      <c r="M66" s="86"/>
      <c r="N66" s="86"/>
      <c r="O66" s="86"/>
      <c r="P66" s="86"/>
      <c r="Q66" s="86"/>
      <c r="R66" s="86"/>
      <c r="S66" s="86"/>
      <c r="T66" s="86"/>
      <c r="U66" s="117"/>
      <c r="V66" s="86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6"/>
      <c r="M67" s="86"/>
      <c r="N67" s="86"/>
      <c r="O67" s="86"/>
      <c r="P67" s="86"/>
      <c r="Q67" s="86"/>
      <c r="R67" s="86"/>
      <c r="S67" s="86"/>
      <c r="T67" s="86"/>
      <c r="U67" s="117"/>
      <c r="V67" s="86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6"/>
      <c r="M68" s="87"/>
      <c r="N68" s="87"/>
      <c r="O68" s="87"/>
      <c r="P68" s="87"/>
      <c r="Q68" s="87"/>
      <c r="R68" s="128"/>
      <c r="S68" s="128"/>
      <c r="T68" s="87"/>
      <c r="U68" s="87"/>
      <c r="V68" s="128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7" t="s">
        <v>38</v>
      </c>
      <c r="B69" s="227"/>
      <c r="C69" s="227"/>
      <c r="D69" s="227"/>
      <c r="E69" s="227"/>
      <c r="F69" s="227"/>
      <c r="G69" s="227"/>
      <c r="H69" s="227"/>
      <c r="I69" s="227"/>
      <c r="J69" s="227"/>
      <c r="L69" s="88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34" x14ac:dyDescent="0.2">
      <c r="A70" s="78" t="s">
        <v>40</v>
      </c>
      <c r="L70" s="88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34" x14ac:dyDescent="0.2">
      <c r="A71" s="78" t="s">
        <v>46</v>
      </c>
      <c r="L71" s="88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34" x14ac:dyDescent="0.2">
      <c r="A72" s="78" t="s">
        <v>48</v>
      </c>
      <c r="G72" s="74"/>
      <c r="L72" s="18"/>
      <c r="M72" s="34"/>
      <c r="N72" s="34"/>
    </row>
    <row r="73" spans="1:34" x14ac:dyDescent="0.2">
      <c r="A73" s="78" t="s">
        <v>52</v>
      </c>
      <c r="G73" s="74"/>
      <c r="L73" s="18"/>
      <c r="M73" s="34"/>
      <c r="N73" s="34"/>
    </row>
    <row r="74" spans="1:34" x14ac:dyDescent="0.2">
      <c r="A74" s="78" t="s">
        <v>55</v>
      </c>
      <c r="G74" s="74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1" t="s">
        <v>58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120"/>
      <c r="O76" s="118"/>
    </row>
    <row r="77" spans="1:34" x14ac:dyDescent="0.2">
      <c r="A77" s="118" t="s">
        <v>61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120"/>
      <c r="O77" s="118"/>
    </row>
    <row r="78" spans="1:34" x14ac:dyDescent="0.2">
      <c r="A78" s="118" t="s">
        <v>53</v>
      </c>
      <c r="B78" s="118" t="s">
        <v>62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20"/>
      <c r="O78" s="118"/>
    </row>
    <row r="79" spans="1:34" x14ac:dyDescent="0.2">
      <c r="A79" s="118" t="s">
        <v>54</v>
      </c>
      <c r="B79" s="118" t="s">
        <v>68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0"/>
      <c r="O79" s="118"/>
    </row>
    <row r="80" spans="1:34" x14ac:dyDescent="0.2">
      <c r="A80" s="118" t="s">
        <v>56</v>
      </c>
      <c r="M80" s="30"/>
      <c r="N80" s="34"/>
    </row>
    <row r="81" spans="1:17" x14ac:dyDescent="0.2">
      <c r="A81" s="118" t="s">
        <v>63</v>
      </c>
      <c r="M81" s="30"/>
      <c r="N81" s="34"/>
    </row>
    <row r="82" spans="1:17" x14ac:dyDescent="0.2">
      <c r="A82" s="118" t="s">
        <v>66</v>
      </c>
      <c r="M82" s="80"/>
      <c r="N82" s="31"/>
    </row>
    <row r="83" spans="1:17" x14ac:dyDescent="0.2">
      <c r="A83" s="118" t="s">
        <v>65</v>
      </c>
    </row>
    <row r="84" spans="1:17" x14ac:dyDescent="0.2">
      <c r="A84" s="118" t="s">
        <v>60</v>
      </c>
      <c r="J84" s="118"/>
    </row>
    <row r="85" spans="1:17" x14ac:dyDescent="0.2">
      <c r="A85" s="118" t="s">
        <v>67</v>
      </c>
    </row>
    <row r="86" spans="1:17" x14ac:dyDescent="0.2">
      <c r="A86" s="118" t="s">
        <v>57</v>
      </c>
      <c r="C86" s="145"/>
      <c r="D86" s="145"/>
      <c r="E86" s="145"/>
      <c r="F86" s="145"/>
      <c r="G86" s="145"/>
      <c r="H86" s="145"/>
      <c r="I86" s="145"/>
      <c r="J86" s="145"/>
      <c r="K86" s="144"/>
      <c r="L86" s="144"/>
      <c r="M86" s="144"/>
      <c r="N86" s="144"/>
      <c r="O86" s="144"/>
      <c r="P86" s="144"/>
      <c r="Q86" s="144"/>
    </row>
    <row r="89" spans="1:17" x14ac:dyDescent="0.2">
      <c r="F89" s="74"/>
    </row>
    <row r="91" spans="1:17" x14ac:dyDescent="0.2">
      <c r="F91" s="142"/>
      <c r="H91" s="25"/>
    </row>
    <row r="92" spans="1:17" x14ac:dyDescent="0.2">
      <c r="F92" s="143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7" sqref="R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view="pageBreakPreview" zoomScale="60"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19'!Print_Area</vt:lpstr>
      <vt:lpstr>'Total EU'!Print_Area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Heinrich Viljoen</cp:lastModifiedBy>
  <cp:lastPrinted>2017-04-12T08:42:30Z</cp:lastPrinted>
  <dcterms:created xsi:type="dcterms:W3CDTF">2004-01-07T09:18:36Z</dcterms:created>
  <dcterms:modified xsi:type="dcterms:W3CDTF">2020-04-20T10:18:05Z</dcterms:modified>
</cp:coreProperties>
</file>