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938030D-5414-427D-A723-07B77135B79C}" xr6:coauthVersionLast="45" xr6:coauthVersionMax="45" xr10:uidLastSave="{00000000-0000-0000-0000-000000000000}"/>
  <bookViews>
    <workbookView xWindow="4815" yWindow="975" windowWidth="21600" windowHeight="12165" tabRatio="752" firstSheet="1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AT48" i="3"/>
  <c r="AT49" i="3"/>
  <c r="AT50" i="3"/>
  <c r="AT51" i="3"/>
  <c r="AT52" i="3"/>
  <c r="AT53" i="3"/>
  <c r="AT54" i="3"/>
  <c r="AT55" i="3"/>
  <c r="Y50" i="1"/>
  <c r="D48" i="1" l="1"/>
  <c r="J50" i="1" l="1"/>
  <c r="J49" i="1" l="1"/>
  <c r="V48" i="1" l="1"/>
  <c r="J48" i="1"/>
  <c r="J47" i="1" l="1"/>
  <c r="J46" i="1"/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L56" i="3" s="1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G58" i="3" s="1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Z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J60" i="1"/>
  <c r="G60" i="1"/>
  <c r="D60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G51" i="1"/>
  <c r="D51" i="1"/>
  <c r="AG50" i="1"/>
  <c r="AF50" i="1"/>
  <c r="AE50" i="1"/>
  <c r="AB50" i="1"/>
  <c r="V50" i="1"/>
  <c r="S50" i="1"/>
  <c r="P50" i="1"/>
  <c r="M50" i="1"/>
  <c r="G50" i="1"/>
  <c r="D50" i="1"/>
  <c r="AG49" i="1"/>
  <c r="AF49" i="1"/>
  <c r="AE49" i="1"/>
  <c r="AB49" i="1"/>
  <c r="Y49" i="1"/>
  <c r="V49" i="1"/>
  <c r="S49" i="1"/>
  <c r="P49" i="1"/>
  <c r="M49" i="1"/>
  <c r="G49" i="1"/>
  <c r="D49" i="1"/>
  <c r="AG48" i="1"/>
  <c r="AF48" i="1"/>
  <c r="AE48" i="1"/>
  <c r="AB48" i="1"/>
  <c r="Y48" i="1"/>
  <c r="S48" i="1"/>
  <c r="P48" i="1"/>
  <c r="M48" i="1"/>
  <c r="G48" i="1"/>
  <c r="AG47" i="1"/>
  <c r="AF47" i="1"/>
  <c r="AE47" i="1"/>
  <c r="AB47" i="1"/>
  <c r="Y47" i="1"/>
  <c r="V47" i="1"/>
  <c r="S47" i="1"/>
  <c r="P47" i="1"/>
  <c r="M47" i="1"/>
  <c r="G47" i="1"/>
  <c r="D47" i="1"/>
  <c r="AG46" i="1"/>
  <c r="AF46" i="1"/>
  <c r="AE46" i="1"/>
  <c r="AB46" i="1"/>
  <c r="Y46" i="1"/>
  <c r="V46" i="1"/>
  <c r="S46" i="1"/>
  <c r="P46" i="1"/>
  <c r="M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J61" i="1" s="1"/>
  <c r="J63" i="1" s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BL41" i="3" l="1"/>
  <c r="BL53" i="3"/>
  <c r="BL42" i="3"/>
  <c r="BL46" i="3"/>
  <c r="BL50" i="3"/>
  <c r="D61" i="1"/>
  <c r="D63" i="1" s="1"/>
  <c r="AQ58" i="3"/>
  <c r="BL45" i="3"/>
  <c r="BL49" i="3"/>
  <c r="BL51" i="3"/>
  <c r="BL44" i="3"/>
  <c r="BL48" i="3"/>
  <c r="BL52" i="3"/>
  <c r="V61" i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<sst xmlns="http://schemas.openxmlformats.org/spreadsheetml/2006/main" count="217" uniqueCount="71">
  <si>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</si>
  <si>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</si>
  <si>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</si>
  <si>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</si>
  <si>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</si>
  <si>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</si>
  <si>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</si>
  <si>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</si>
  <si>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</si>
  <si>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</si>
  <si>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</si>
  <si>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</si>
  <si>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</si>
  <si>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</si>
  <si>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</si>
  <si>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</si>
  <si>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</si>
  <si>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</si>
  <si>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</si>
  <si>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</si>
  <si>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</si>
  <si>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</si>
  <si>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</si>
  <si>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</si>
  <si>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</si>
  <si>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</si>
  <si>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</si>
  <si>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</si>
  <si>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</si>
  <si>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</si>
  <si>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</si>
  <si>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</si>
  <si>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</si>
  <si>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</si>
  <si>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</si>
  <si>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</si>
  <si>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</si>
  <si>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</si>
  <si>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</si>
  <si>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</si>
  <si>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</si>
  <si>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</si>
  <si>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</si>
  <si>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</si>
  <si>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</si>
  <si>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</si>
  <si>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</si>
  <si>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</si>
  <si>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</si>
  <si>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</si>
  <si>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</si>
  <si>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</si>
  <si>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</si>
  <si>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</si>
  <si>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</si>
  <si>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</si>
  <si>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</si>
  <si>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</si>
  <si>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</si>
  <si>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</si>
  <si>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</si>
  <si>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</si>
  <si>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</si>
  <si>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</si>
  <si>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</si>
  <si>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</si>
  <si>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</si>
  <si>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</si>
  <si>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</si>
  <si>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25/9/2020]</t>
  </si>
  <si>
    <t>Comparison of estimates and actual shipments to Europe in 2020 (Updated 2/10/2020)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</si>
</sst>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2/10/2020)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235.22399999999999</c:v>
                </c:pt>
                <c:pt idx="11">
                  <c:v>497.11200000000002</c:v>
                </c:pt>
                <c:pt idx="12">
                  <c:v>478.63200000000001</c:v>
                </c:pt>
                <c:pt idx="13">
                  <c:v>412.36799999999999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227.83199999999999</c:v>
                </c:pt>
                <c:pt idx="27">
                  <c:v>254.49600000000001</c:v>
                </c:pt>
                <c:pt idx="28">
                  <c:v>308.08800000000002</c:v>
                </c:pt>
                <c:pt idx="29">
                  <c:v>315.48</c:v>
                </c:pt>
                <c:pt idx="30">
                  <c:v>364.584</c:v>
                </c:pt>
                <c:pt idx="31">
                  <c:v>309.67200000000003</c:v>
                </c:pt>
                <c:pt idx="32">
                  <c:v>316.8</c:v>
                </c:pt>
                <c:pt idx="33">
                  <c:v>208.82400000000001</c:v>
                </c:pt>
                <c:pt idx="34">
                  <c:v>76.56</c:v>
                </c:pt>
                <c:pt idx="35">
                  <c:v>309.40800000000002</c:v>
                </c:pt>
                <c:pt idx="36">
                  <c:v>249.48</c:v>
                </c:pt>
                <c:pt idx="37">
                  <c:v>106.65600000000001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831.6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2309.7492000000002</c:v>
                </c:pt>
                <c:pt idx="16">
                  <c:v>2365.3974816</c:v>
                </c:pt>
                <c:pt idx="17">
                  <c:v>3319.15786764215</c:v>
                </c:pt>
                <c:pt idx="18">
                  <c:v>3221.3704947807937</c:v>
                </c:pt>
                <c:pt idx="19">
                  <c:v>3795.9271739130436</c:v>
                </c:pt>
                <c:pt idx="20">
                  <c:v>3210.4377391304347</c:v>
                </c:pt>
                <c:pt idx="21">
                  <c:v>2677.097739130435</c:v>
                </c:pt>
                <c:pt idx="22">
                  <c:v>2940.7993043478259</c:v>
                </c:pt>
                <c:pt idx="23">
                  <c:v>1988.1307327433628</c:v>
                </c:pt>
                <c:pt idx="24">
                  <c:v>1800.5947826086956</c:v>
                </c:pt>
                <c:pt idx="25">
                  <c:v>1652.64</c:v>
                </c:pt>
                <c:pt idx="26">
                  <c:v>1938.6047999999998</c:v>
                </c:pt>
                <c:pt idx="27">
                  <c:v>2243.7359999999999</c:v>
                </c:pt>
                <c:pt idx="28">
                  <c:v>2409.1583999999998</c:v>
                </c:pt>
                <c:pt idx="29">
                  <c:v>2145.2112000000002</c:v>
                </c:pt>
                <c:pt idx="30">
                  <c:v>1907.1360000000004</c:v>
                </c:pt>
                <c:pt idx="31">
                  <c:v>1943.0400000000002</c:v>
                </c:pt>
                <c:pt idx="32">
                  <c:v>1837.44</c:v>
                </c:pt>
                <c:pt idx="33">
                  <c:v>1404.8473043478261</c:v>
                </c:pt>
                <c:pt idx="34">
                  <c:v>726.15840000000003</c:v>
                </c:pt>
                <c:pt idx="35">
                  <c:v>580.80000000000007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532.22400000000005</c:v>
                </c:pt>
                <c:pt idx="10">
                  <c:v>559.15200000000004</c:v>
                </c:pt>
                <c:pt idx="11">
                  <c:v>757.68000000000006</c:v>
                </c:pt>
                <c:pt idx="12">
                  <c:v>737.61599999999999</c:v>
                </c:pt>
                <c:pt idx="13">
                  <c:v>600.072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530.904</c:v>
                </c:pt>
                <c:pt idx="27">
                  <c:v>568.39200000000005</c:v>
                </c:pt>
                <c:pt idx="28">
                  <c:v>497.64</c:v>
                </c:pt>
                <c:pt idx="29">
                  <c:v>445.63200000000001</c:v>
                </c:pt>
                <c:pt idx="30">
                  <c:v>483.12</c:v>
                </c:pt>
                <c:pt idx="31">
                  <c:v>466.22400000000005</c:v>
                </c:pt>
                <c:pt idx="32">
                  <c:v>399.69600000000003</c:v>
                </c:pt>
                <c:pt idx="33">
                  <c:v>249.21600000000001</c:v>
                </c:pt>
                <c:pt idx="34">
                  <c:v>84.48</c:v>
                </c:pt>
                <c:pt idx="35">
                  <c:v>341.61599999999999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36.96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1000.5600000000001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2623.9092000000001</c:v>
                </c:pt>
                <c:pt idx="16">
                  <c:v>2597.7174816000002</c:v>
                </c:pt>
                <c:pt idx="17">
                  <c:v>3646.5178676421501</c:v>
                </c:pt>
                <c:pt idx="18">
                  <c:v>3445.7704947807938</c:v>
                </c:pt>
                <c:pt idx="19">
                  <c:v>3980.7271739130438</c:v>
                </c:pt>
                <c:pt idx="20">
                  <c:v>3337.1577391304345</c:v>
                </c:pt>
                <c:pt idx="21">
                  <c:v>2772.137739130435</c:v>
                </c:pt>
                <c:pt idx="22">
                  <c:v>3247.0393043478261</c:v>
                </c:pt>
                <c:pt idx="23">
                  <c:v>2194.0507327433629</c:v>
                </c:pt>
                <c:pt idx="24">
                  <c:v>1985.3947826086956</c:v>
                </c:pt>
                <c:pt idx="25">
                  <c:v>1774.0800000000002</c:v>
                </c:pt>
                <c:pt idx="26">
                  <c:v>2075.8847999999998</c:v>
                </c:pt>
                <c:pt idx="27">
                  <c:v>2354.616</c:v>
                </c:pt>
                <c:pt idx="28">
                  <c:v>2530.5983999999999</c:v>
                </c:pt>
                <c:pt idx="29">
                  <c:v>2208.5712000000003</c:v>
                </c:pt>
                <c:pt idx="30">
                  <c:v>2028.5760000000005</c:v>
                </c:pt>
                <c:pt idx="31">
                  <c:v>1980.0000000000002</c:v>
                </c:pt>
                <c:pt idx="32">
                  <c:v>1869.1200000000001</c:v>
                </c:pt>
                <c:pt idx="33">
                  <c:v>1431.2473043478262</c:v>
                </c:pt>
                <c:pt idx="34">
                  <c:v>736.71839999999997</c:v>
                </c:pt>
                <c:pt idx="35">
                  <c:v>601.92000000000007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2/10/2020)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1005.279</c:v>
                </c:pt>
                <c:pt idx="42">
                  <c:v>586.93375000000003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2/10/2020)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261.08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2949.0492399999998</c:v>
                </c:pt>
                <c:pt idx="37">
                  <c:v>2319.7554743478258</c:v>
                </c:pt>
                <c:pt idx="38">
                  <c:v>1779.0228699999998</c:v>
                </c:pt>
                <c:pt idx="39">
                  <c:v>1807.8610000000003</c:v>
                </c:pt>
                <c:pt idx="40">
                  <c:v>2071.047</c:v>
                </c:pt>
                <c:pt idx="41">
                  <c:v>1617.675</c:v>
                </c:pt>
                <c:pt idx="42">
                  <c:v>1187.9065000000001</c:v>
                </c:pt>
                <c:pt idx="43">
                  <c:v>1756.6094999999998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2/10/2020)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1005.279</c:v>
                </c:pt>
                <c:pt idx="42">
                  <c:v>586.93375000000003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2/10/2020)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261.08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2/10/2020)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2949.0492399999998</c:v>
                </c:pt>
                <c:pt idx="37">
                  <c:v>2319.7554743478258</c:v>
                </c:pt>
                <c:pt idx="38">
                  <c:v>1779.0228699999998</c:v>
                </c:pt>
                <c:pt idx="39">
                  <c:v>1807.8610000000003</c:v>
                </c:pt>
                <c:pt idx="40">
                  <c:v>2071.047</c:v>
                </c:pt>
                <c:pt idx="41">
                  <c:v>1617.675</c:v>
                </c:pt>
                <c:pt idx="42">
                  <c:v>1187.9065000000001</c:v>
                </c:pt>
                <c:pt idx="43">
                  <c:v>1756.6094999999998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2/10/2020)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3186.1252399999998</c:v>
                </c:pt>
                <c:pt idx="37">
                  <c:v>2489.2974743478258</c:v>
                </c:pt>
                <c:pt idx="38">
                  <c:v>2103.5028699999998</c:v>
                </c:pt>
                <c:pt idx="39">
                  <c:v>2203.6890000000003</c:v>
                </c:pt>
                <c:pt idx="40">
                  <c:v>2332.127</c:v>
                </c:pt>
                <c:pt idx="41">
                  <c:v>1873.7549999999999</c:v>
                </c:pt>
                <c:pt idx="42">
                  <c:v>1548.2102500000001</c:v>
                </c:pt>
                <c:pt idx="43">
                  <c:v>2143.0507499999999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2/10/2020)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3186.1252399999998</c:v>
                </c:pt>
                <c:pt idx="37">
                  <c:v>2489.2974743478258</c:v>
                </c:pt>
                <c:pt idx="38">
                  <c:v>2103.5028699999998</c:v>
                </c:pt>
                <c:pt idx="39">
                  <c:v>2203.6890000000003</c:v>
                </c:pt>
                <c:pt idx="40">
                  <c:v>2332.127</c:v>
                </c:pt>
                <c:pt idx="41">
                  <c:v>1873.7549999999999</c:v>
                </c:pt>
                <c:pt idx="42">
                  <c:v>1548.2102500000001</c:v>
                </c:pt>
                <c:pt idx="43">
                  <c:v>2143.0507499999999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358.77600000000001</c:v>
                </c:pt>
                <c:pt idx="11">
                  <c:v>323.928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303.072</c:v>
                </c:pt>
                <c:pt idx="28">
                  <c:v>313.89600000000002</c:v>
                </c:pt>
                <c:pt idx="29">
                  <c:v>189.55199999999999</c:v>
                </c:pt>
                <c:pt idx="30">
                  <c:v>130.15199999999999</c:v>
                </c:pt>
                <c:pt idx="31">
                  <c:v>118.536</c:v>
                </c:pt>
                <c:pt idx="32">
                  <c:v>156.55199999999999</c:v>
                </c:pt>
                <c:pt idx="33">
                  <c:v>82.896000000000001</c:v>
                </c:pt>
                <c:pt idx="34">
                  <c:v>40.392000000000003</c:v>
                </c:pt>
                <c:pt idx="35">
                  <c:v>7.92</c:v>
                </c:pt>
                <c:pt idx="36">
                  <c:v>32.207999999999998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0.82966</cdr:x>
      <cdr:y>0.41687</cdr:y>
    </cdr:from>
    <cdr:to>
      <cdr:x>0.82966</cdr:x>
      <cdr:y>0.51933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930483" y="2005183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0.82747</cdr:x>
      <cdr:y>0.55549</cdr:y>
    </cdr:from>
    <cdr:to>
      <cdr:x>0.82761</cdr:x>
      <cdr:y>0.64248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67369" y="2607430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0.83389</cdr:x>
      <cdr:y>0.51435</cdr:y>
    </cdr:from>
    <cdr:to>
      <cdr:x>0.83436</cdr:x>
      <cdr:y>0.59667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40492" y="2551483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0.83121</cdr:x>
      <cdr:y>0.52049</cdr:y>
    </cdr:from>
    <cdr:to>
      <cdr:x>0.83168</cdr:x>
      <cdr:y>0.60281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30543" y="2617639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0.81314</cdr:x>
      <cdr:y>0.47347</cdr:y>
    </cdr:from>
    <cdr:to>
      <cdr:x>0.81422</cdr:x>
      <cdr:y>0.55305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95896" y="2449096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0.83081</cdr:x>
      <cdr:y>0.57021</cdr:y>
    </cdr:from>
    <cdr:to>
      <cdr:x>0.83101</cdr:x>
      <cdr:y>0.63451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925866" y="2811195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0.82341</cdr:x>
      <cdr:y>0.48996</cdr:y>
    </cdr:from>
    <cdr:to>
      <cdr:x>0.82392</cdr:x>
      <cdr:y>0.58796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14012" y="2143046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0.8236</cdr:x>
      <cdr:y>0.48324</cdr:y>
    </cdr:from>
    <cdr:to>
      <cdr:x>0.82385</cdr:x>
      <cdr:y>0.55074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7584" y="2389801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P23" sqref="P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W61" sqref="W61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352.85399003281407</v>
      </c>
      <c r="AK17" s="131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358.77600000000001</v>
      </c>
      <c r="AV19" s="41">
        <v>173.44800000000001</v>
      </c>
      <c r="AW19" s="92">
        <f t="shared" si="30"/>
        <v>532.22400000000005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831.6</v>
      </c>
      <c r="AK20" s="131">
        <f t="shared" si="22"/>
        <v>1000.5600000000001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323.928</v>
      </c>
      <c r="AV20" s="15">
        <v>235.22399999999999</v>
      </c>
      <c r="AW20" s="92">
        <f t="shared" si="30"/>
        <v>559.15200000000004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497.11200000000002</v>
      </c>
      <c r="AW21" s="92">
        <f t="shared" si="30"/>
        <v>757.68000000000006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478.63200000000001</v>
      </c>
      <c r="AW22" s="92">
        <f>SUM(AU22:AV22)</f>
        <v>737.61599999999999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412.36799999999999</v>
      </c>
      <c r="AW23" s="92">
        <f>SUM(AU23:AV23)</f>
        <v>600.072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1526.76</v>
      </c>
      <c r="AK24" s="131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2309.7492000000002</v>
      </c>
      <c r="AK25" s="131">
        <f t="shared" si="33"/>
        <v>2623.9092000000001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3319.15786764215</v>
      </c>
      <c r="AK27" s="131">
        <f t="shared" si="33"/>
        <v>3646.5178676421501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3221.3704947807937</v>
      </c>
      <c r="AK28" s="131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3795.9271739130436</v>
      </c>
      <c r="AK29" s="131">
        <f>AI29+AJ29</f>
        <v>3980.7271739130438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3210.4377391304347</v>
      </c>
      <c r="AK30" s="131">
        <f t="shared" si="33"/>
        <v>3337.1577391304345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2677.097739130435</v>
      </c>
      <c r="AK31" s="131">
        <f t="shared" si="33"/>
        <v>2772.137739130435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2940.7993043478259</v>
      </c>
      <c r="AK32" s="131">
        <f t="shared" si="33"/>
        <v>3247.0393043478261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1988.1307327433628</v>
      </c>
      <c r="AK33" s="131">
        <f t="shared" si="33"/>
        <v>2194.0507327433629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1800.5947826086956</v>
      </c>
      <c r="AK34" s="131">
        <f t="shared" si="33"/>
        <v>1985.3947826086956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</v>
      </c>
      <c r="S35" s="41">
        <f>Q35+R35</f>
        <v>5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1652.64</v>
      </c>
      <c r="AK35" s="131">
        <f t="shared" si="33"/>
        <v>1774.0800000000002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12</v>
      </c>
      <c r="S36" s="41">
        <f>Q36+R36</f>
        <v>12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1938.6047999999998</v>
      </c>
      <c r="AK36" s="131">
        <f t="shared" si="33"/>
        <v>2075.8847999999998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303.072</v>
      </c>
      <c r="AV36" s="15">
        <v>227.83199999999999</v>
      </c>
      <c r="AW36" s="92">
        <f t="shared" si="30"/>
        <v>530.904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2243.7359999999999</v>
      </c>
      <c r="AK37" s="131">
        <f t="shared" si="33"/>
        <v>2354.616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313.89600000000002</v>
      </c>
      <c r="AV37" s="15">
        <v>254.49600000000001</v>
      </c>
      <c r="AW37" s="92">
        <f t="shared" si="30"/>
        <v>568.39200000000005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0</v>
      </c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31">
        <f t="shared" si="33"/>
        <v>2530.5983999999999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308.08800000000002</v>
      </c>
      <c r="AW38" s="92">
        <f t="shared" si="30"/>
        <v>497.64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36.552999999999997</v>
      </c>
      <c r="S39" s="41">
        <f t="shared" si="17"/>
        <v>36.552999999999997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2145.2112000000002</v>
      </c>
      <c r="AK39" s="131">
        <f t="shared" si="33"/>
        <v>2208.5712000000003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130.15199999999999</v>
      </c>
      <c r="AV39" s="15">
        <v>315.48</v>
      </c>
      <c r="AW39" s="92">
        <f t="shared" si="30"/>
        <v>445.63200000000001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53.228000000000002</v>
      </c>
      <c r="S40" s="41">
        <f t="shared" si="17"/>
        <v>53.228000000000002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1907.1360000000004</v>
      </c>
      <c r="AK40" s="131">
        <f t="shared" si="33"/>
        <v>2028.5760000000005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364.584</v>
      </c>
      <c r="AW40" s="92">
        <f t="shared" si="30"/>
        <v>483.12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48.582999999999998</v>
      </c>
      <c r="S41" s="41">
        <f t="shared" si="17"/>
        <v>48.582999999999998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1943.0400000000002</v>
      </c>
      <c r="AK41" s="131">
        <f t="shared" si="33"/>
        <v>1980.0000000000002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156.55199999999999</v>
      </c>
      <c r="AV41" s="15">
        <v>309.67200000000003</v>
      </c>
      <c r="AW41" s="92">
        <f t="shared" si="30"/>
        <v>466.22400000000005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241.35599999999999</v>
      </c>
      <c r="BK41" s="100">
        <f t="shared" si="42"/>
        <v>2225.7840000000001</v>
      </c>
      <c r="BL41" s="100">
        <f t="shared" si="43"/>
        <v>2467.14</v>
      </c>
      <c r="BN41" s="34"/>
      <c r="BO41" s="34"/>
      <c r="BP41" s="79"/>
      <c r="BQ41" s="79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65.834999999999994</v>
      </c>
      <c r="S42" s="41">
        <f t="shared" si="17"/>
        <v>65.834999999999994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1837.44</v>
      </c>
      <c r="AK42" s="131">
        <f t="shared" si="33"/>
        <v>1869.1200000000001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82.896000000000001</v>
      </c>
      <c r="AV42" s="15">
        <v>316.8</v>
      </c>
      <c r="AW42" s="92">
        <f t="shared" si="30"/>
        <v>399.69600000000003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246.79999999999998</v>
      </c>
      <c r="BK42" s="100">
        <f t="shared" si="42"/>
        <v>2154.6080000000002</v>
      </c>
      <c r="BL42" s="100">
        <f t="shared" si="43"/>
        <v>2401.4080000000004</v>
      </c>
      <c r="BN42" s="34"/>
      <c r="BO42" s="34"/>
      <c r="BP42" s="79"/>
      <c r="BQ42" s="79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119.343</v>
      </c>
      <c r="S43" s="41">
        <f t="shared" si="17"/>
        <v>119.343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1404.8473043478261</v>
      </c>
      <c r="AK43" s="131">
        <f t="shared" si="33"/>
        <v>1431.2473043478262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40.737249999999996</v>
      </c>
      <c r="AQ43" s="41">
        <f t="shared" si="40"/>
        <v>40.737249999999996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40.392000000000003</v>
      </c>
      <c r="AV43" s="15">
        <v>208.82400000000001</v>
      </c>
      <c r="AW43" s="92">
        <f t="shared" si="30"/>
        <v>249.21600000000001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191.66399999999999</v>
      </c>
      <c r="BK43" s="100">
        <f t="shared" si="42"/>
        <v>1528.1132499999999</v>
      </c>
      <c r="BL43" s="100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213.648</v>
      </c>
      <c r="S44" s="41">
        <f t="shared" si="17"/>
        <v>213.648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726.15840000000003</v>
      </c>
      <c r="AK44" s="131">
        <f t="shared" si="33"/>
        <v>736.71839999999997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296.38974999999994</v>
      </c>
      <c r="AQ44" s="41">
        <f t="shared" si="40"/>
        <v>296.38974999999994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76.56</v>
      </c>
      <c r="AW44" s="92">
        <f t="shared" si="30"/>
        <v>84.48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284.06399999999996</v>
      </c>
      <c r="BK44" s="100">
        <f t="shared" si="42"/>
        <v>635.10850000000005</v>
      </c>
      <c r="BL44" s="100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297.12799999999999</v>
      </c>
      <c r="S45" s="41">
        <f t="shared" si="17"/>
        <v>297.12799999999999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580.80000000000007</v>
      </c>
      <c r="AK45" s="131">
        <f t="shared" si="33"/>
        <v>601.92000000000007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130.02500000000001</v>
      </c>
      <c r="AQ45" s="41">
        <f t="shared" si="40"/>
        <v>130.02500000000001</v>
      </c>
      <c r="AR45" s="69">
        <v>31.68</v>
      </c>
      <c r="AS45" s="69">
        <v>274.56</v>
      </c>
      <c r="AT45" s="60">
        <f t="shared" si="28"/>
        <v>306.24</v>
      </c>
      <c r="AU45" s="15">
        <v>32.207999999999998</v>
      </c>
      <c r="AV45" s="15">
        <v>309.40800000000002</v>
      </c>
      <c r="AW45" s="92">
        <f t="shared" si="30"/>
        <v>341.61599999999999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271.92</v>
      </c>
      <c r="BK45" s="100">
        <f t="shared" si="42"/>
        <v>1160.32</v>
      </c>
      <c r="BL45" s="100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336.80500000000001</v>
      </c>
      <c r="S46" s="41">
        <f t="shared" si="17"/>
        <v>336.80500000000001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6"/>
      <c r="AJ46" s="76"/>
      <c r="AK46" s="131">
        <f t="shared" si="33"/>
        <v>0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1063.2420000000002</v>
      </c>
      <c r="AQ46" s="41">
        <f t="shared" si="40"/>
        <v>1063.2420000000002</v>
      </c>
      <c r="AR46" s="69">
        <v>0</v>
      </c>
      <c r="AS46" s="69">
        <v>264</v>
      </c>
      <c r="AT46" s="60">
        <f t="shared" si="28"/>
        <v>264</v>
      </c>
      <c r="AU46" s="15">
        <v>0</v>
      </c>
      <c r="AV46" s="15">
        <v>249.48</v>
      </c>
      <c r="AW46" s="92">
        <f t="shared" si="30"/>
        <v>249.48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287.76</v>
      </c>
      <c r="BK46" s="100">
        <f t="shared" ref="BK46:BK57" si="47">C46+I46+O46+U46+AA46+AG46+AM46+AS46+AY46</f>
        <v>1580.8</v>
      </c>
      <c r="BL46" s="100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296.5</v>
      </c>
      <c r="S47" s="41">
        <f t="shared" si="17"/>
        <v>296.5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6"/>
      <c r="AJ47" s="76"/>
      <c r="AK47" s="131">
        <f t="shared" si="33"/>
        <v>0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1005.279</v>
      </c>
      <c r="AQ47" s="41">
        <f t="shared" si="40"/>
        <v>1005.279</v>
      </c>
      <c r="AR47" s="69">
        <v>0</v>
      </c>
      <c r="AS47" s="69">
        <v>92.4</v>
      </c>
      <c r="AT47" s="60">
        <f t="shared" si="28"/>
        <v>92.4</v>
      </c>
      <c r="AU47" s="15">
        <v>0</v>
      </c>
      <c r="AV47" s="15">
        <v>106.65600000000001</v>
      </c>
      <c r="AW47" s="92">
        <f t="shared" si="30"/>
        <v>106.65600000000001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271.91999999999996</v>
      </c>
      <c r="BK47" s="100">
        <f t="shared" si="47"/>
        <v>1247.9250000000002</v>
      </c>
      <c r="BL47" s="100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356.91800000000001</v>
      </c>
      <c r="S48" s="41">
        <f t="shared" si="17"/>
        <v>356.91800000000001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6"/>
      <c r="AJ48" s="76"/>
      <c r="AK48" s="131">
        <f t="shared" si="33"/>
        <v>0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586.93375000000003</v>
      </c>
      <c r="AQ48" s="41">
        <f t="shared" si="40"/>
        <v>586.93375000000003</v>
      </c>
      <c r="AR48" s="69">
        <v>0</v>
      </c>
      <c r="AS48" s="69">
        <v>51.216000000000001</v>
      </c>
      <c r="AT48" s="60">
        <f t="shared" si="28"/>
        <v>51.216000000000001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285.12</v>
      </c>
      <c r="BK48" s="100">
        <f t="shared" si="47"/>
        <v>1172.3359999999998</v>
      </c>
      <c r="BL48" s="100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36.96</v>
      </c>
      <c r="AH49" s="60">
        <f t="shared" si="5"/>
        <v>36.96</v>
      </c>
      <c r="AI49" s="76"/>
      <c r="AJ49" s="76"/>
      <c r="AK49" s="131">
        <f t="shared" si="33"/>
        <v>0</v>
      </c>
      <c r="AL49" s="69">
        <v>0</v>
      </c>
      <c r="AM49" s="69">
        <v>1285.2417499999997</v>
      </c>
      <c r="AN49" s="60">
        <f t="shared" si="39"/>
        <v>1285.2417499999997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274.56</v>
      </c>
      <c r="BK49" s="100">
        <f t="shared" si="47"/>
        <v>1353.8817499999998</v>
      </c>
      <c r="BL49" s="100">
        <f t="shared" si="43"/>
        <v>1628.4417499999997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>
        <v>0</v>
      </c>
      <c r="AM50" s="69">
        <v>1509</v>
      </c>
      <c r="AN50" s="60">
        <f t="shared" si="39"/>
        <v>1509</v>
      </c>
      <c r="AO50" s="15"/>
      <c r="AP50" s="15"/>
      <c r="AQ50" s="41">
        <f t="shared" si="40"/>
        <v>0</v>
      </c>
      <c r="AR50" s="69">
        <v>0</v>
      </c>
      <c r="AS50" s="69">
        <v>21.12</v>
      </c>
      <c r="AT50" s="60">
        <f t="shared" si="28"/>
        <v>21.12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274.56</v>
      </c>
      <c r="BK50" s="100">
        <f t="shared" si="47"/>
        <v>1648.9199999999998</v>
      </c>
      <c r="BL50" s="100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>
        <v>0</v>
      </c>
      <c r="AM51" s="69">
        <v>1523.75</v>
      </c>
      <c r="AN51" s="60">
        <f t="shared" si="39"/>
        <v>1523.75</v>
      </c>
      <c r="AO51" s="15"/>
      <c r="AP51" s="15"/>
      <c r="AQ51" s="41">
        <f t="shared" si="40"/>
        <v>0</v>
      </c>
      <c r="AR51" s="69">
        <v>0</v>
      </c>
      <c r="AS51" s="69">
        <v>21.12</v>
      </c>
      <c r="AT51" s="60">
        <f t="shared" si="28"/>
        <v>21.12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248.16</v>
      </c>
      <c r="BK51" s="100">
        <f t="shared" si="47"/>
        <v>1732.31</v>
      </c>
      <c r="BL51" s="100">
        <f t="shared" si="43"/>
        <v>1980.4699999999998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>
        <v>0</v>
      </c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>
        <v>0</v>
      </c>
      <c r="AM52" s="69">
        <v>444.75</v>
      </c>
      <c r="AN52" s="60">
        <f t="shared" si="39"/>
        <v>444.75</v>
      </c>
      <c r="AO52" s="15"/>
      <c r="AP52" s="15"/>
      <c r="AQ52" s="41">
        <f t="shared" si="40"/>
        <v>0</v>
      </c>
      <c r="AR52" s="69">
        <v>0</v>
      </c>
      <c r="AS52" s="69">
        <v>5.28</v>
      </c>
      <c r="AT52" s="60">
        <f t="shared" si="28"/>
        <v>5.28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242.88</v>
      </c>
      <c r="BK52" s="100">
        <f t="shared" si="47"/>
        <v>669.15</v>
      </c>
      <c r="BL52" s="100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>
        <v>0</v>
      </c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>
        <v>0</v>
      </c>
      <c r="AM53" s="69">
        <v>279</v>
      </c>
      <c r="AN53" s="60">
        <f t="shared" si="39"/>
        <v>279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330</v>
      </c>
      <c r="BK53" s="100">
        <f t="shared" si="47"/>
        <v>516.73114046511625</v>
      </c>
      <c r="BL53" s="100">
        <f t="shared" si="43"/>
        <v>846.73114046511625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0</v>
      </c>
      <c r="AH54" s="60">
        <f t="shared" si="5"/>
        <v>0</v>
      </c>
      <c r="AI54" s="15"/>
      <c r="AJ54" s="15"/>
      <c r="AK54" s="131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359.04</v>
      </c>
      <c r="BK54" s="100">
        <f t="shared" si="47"/>
        <v>1063</v>
      </c>
      <c r="BL54" s="100">
        <f t="shared" si="43"/>
        <v>1422.04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303.60000000000002</v>
      </c>
      <c r="BK55" s="100">
        <f t="shared" si="47"/>
        <v>1625.76</v>
      </c>
      <c r="BL55" s="100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213.84</v>
      </c>
      <c r="BK56" s="100">
        <f t="shared" si="47"/>
        <v>1500.8037711627908</v>
      </c>
      <c r="BL56" s="100">
        <f t="shared" si="43"/>
        <v>1714.6437711627907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234.96</v>
      </c>
      <c r="BK57" s="100">
        <f t="shared" si="47"/>
        <v>934.1</v>
      </c>
      <c r="BL57" s="100">
        <f t="shared" si="43"/>
        <v>1169.06</v>
      </c>
    </row>
    <row r="58" spans="1:69" x14ac:dyDescent="0.2">
      <c r="A58" s="17"/>
      <c r="B58" s="220">
        <f t="shared" ref="B58:AH58" si="49">SUM(B6:B57)</f>
        <v>7570.4800000000014</v>
      </c>
      <c r="C58" s="220">
        <f t="shared" si="49"/>
        <v>8081.8749116279068</v>
      </c>
      <c r="D58" s="220">
        <f t="shared" si="49"/>
        <v>15652.354911627905</v>
      </c>
      <c r="E58" s="221">
        <f t="shared" si="49"/>
        <v>3498.25</v>
      </c>
      <c r="F58" s="221">
        <f t="shared" si="49"/>
        <v>5631.25</v>
      </c>
      <c r="G58" s="221">
        <f t="shared" si="49"/>
        <v>9129.5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3607.9994874999998</v>
      </c>
      <c r="S58" s="221">
        <f t="shared" si="49"/>
        <v>3607.9994874999998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4334.9400000000014</v>
      </c>
      <c r="AG58" s="220">
        <f t="shared" si="49"/>
        <v>50466.278466609212</v>
      </c>
      <c r="AH58" s="220">
        <f t="shared" si="49"/>
        <v>54801.218466609207</v>
      </c>
      <c r="AI58" s="221">
        <v>16.896000000000001</v>
      </c>
      <c r="AJ58" s="221">
        <f t="shared" ref="AJ58:BL58" si="50">SUM(AJ6:AJ57)</f>
        <v>54788.189083877383</v>
      </c>
      <c r="AK58" s="221">
        <f t="shared" si="50"/>
        <v>61006.309083877386</v>
      </c>
      <c r="AL58" s="220">
        <f t="shared" si="50"/>
        <v>0</v>
      </c>
      <c r="AM58" s="220">
        <f t="shared" si="50"/>
        <v>21209.872499999998</v>
      </c>
      <c r="AN58" s="220">
        <f t="shared" si="50"/>
        <v>21209.872499999998</v>
      </c>
      <c r="AO58" s="221">
        <f t="shared" si="50"/>
        <v>0</v>
      </c>
      <c r="AP58" s="221">
        <f t="shared" si="50"/>
        <v>9767.2847500000007</v>
      </c>
      <c r="AQ58" s="221">
        <f t="shared" si="50"/>
        <v>9767.2847500000007</v>
      </c>
      <c r="AR58" s="220">
        <f t="shared" si="50"/>
        <v>5774.4720000000007</v>
      </c>
      <c r="AS58" s="220">
        <f t="shared" si="50"/>
        <v>10341.747000000001</v>
      </c>
      <c r="AT58" s="220">
        <f>SUM(AT11:AT57)</f>
        <v>16116.219000000003</v>
      </c>
      <c r="AU58" s="221">
        <f t="shared" si="50"/>
        <v>5807.735999999999</v>
      </c>
      <c r="AV58" s="221">
        <f t="shared" si="50"/>
        <v>9471.2639999999992</v>
      </c>
      <c r="AW58" s="221">
        <f t="shared" si="50"/>
        <v>15279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19129.837</v>
      </c>
      <c r="BK58" s="220">
        <f t="shared" si="50"/>
        <v>110319.52377823708</v>
      </c>
      <c r="BL58" s="220">
        <f t="shared" si="50"/>
        <v>129449.36077823711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H31" sqref="H3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37" activePane="bottomRight" state="frozen"/>
      <selection activeCell="A4" sqref="A4"/>
      <selection pane="topRight" activeCell="B4" sqref="B4"/>
      <selection pane="bottomLeft" activeCell="A7" sqref="A7"/>
      <selection pane="bottomRight" activeCell="U51" sqref="U51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62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352.85399003281407</v>
      </c>
      <c r="S20" s="151">
        <f t="shared" si="4"/>
        <v>637.97399003281407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2951.6366900328139</v>
      </c>
      <c r="AH20" s="167">
        <f t="shared" si="11"/>
        <v>3447.288690032814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3198.5604499999999</v>
      </c>
      <c r="AH21" s="167">
        <f t="shared" si="11"/>
        <v>3763.84845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358.77600000000001</v>
      </c>
      <c r="X22" s="150">
        <v>173.44800000000001</v>
      </c>
      <c r="Y22" s="151">
        <f t="shared" si="6"/>
        <v>532.22400000000005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622.92599999999993</v>
      </c>
      <c r="AG22" s="166">
        <f t="shared" si="10"/>
        <v>2875.0115999999998</v>
      </c>
      <c r="AH22" s="167">
        <f t="shared" si="11"/>
        <v>3497.9375999999997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831.6</v>
      </c>
      <c r="S23" s="151">
        <f t="shared" si="4"/>
        <v>1000.5600000000001</v>
      </c>
      <c r="T23" s="149">
        <v>0</v>
      </c>
      <c r="U23" s="150">
        <v>33</v>
      </c>
      <c r="V23" s="151">
        <f t="shared" si="5"/>
        <v>33</v>
      </c>
      <c r="W23" s="149">
        <v>323.928</v>
      </c>
      <c r="X23" s="150">
        <v>235.22399999999999</v>
      </c>
      <c r="Y23" s="151">
        <f>SUM(W23:X23)</f>
        <v>559.15200000000004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499.63800000000003</v>
      </c>
      <c r="AG23" s="166">
        <f t="shared" si="10"/>
        <v>2651.154</v>
      </c>
      <c r="AH23" s="167">
        <f t="shared" si="11"/>
        <v>3150.7919999999999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497.11200000000002</v>
      </c>
      <c r="Y24" s="151">
        <f>SUM(W24:X24)</f>
        <v>757.68000000000006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3207.2489999999993</v>
      </c>
      <c r="AH24" s="167">
        <f t="shared" si="11"/>
        <v>3826.0369999999994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478.63200000000001</v>
      </c>
      <c r="Y25" s="151">
        <f t="shared" si="6"/>
        <v>737.61599999999999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3378.9866000000002</v>
      </c>
      <c r="AH25" s="167">
        <f t="shared" si="11"/>
        <v>4046.7206000000001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412.36799999999999</v>
      </c>
      <c r="Y26" s="151">
        <f t="shared" si="6"/>
        <v>600.072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3613.51766</v>
      </c>
      <c r="AH26" s="167">
        <f t="shared" si="11"/>
        <v>4230.4346648000001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1526.76</v>
      </c>
      <c r="S27" s="151">
        <f t="shared" si="4"/>
        <v>1727.4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3384.0391</v>
      </c>
      <c r="AH27" s="167">
        <f t="shared" si="11"/>
        <v>4025.1843208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2309.7492000000002</v>
      </c>
      <c r="S28" s="151">
        <f t="shared" ref="S28" si="18">Q28+R28</f>
        <v>2623.9092000000001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3718.7652200000002</v>
      </c>
      <c r="AH28" s="167">
        <f t="shared" si="11"/>
        <v>4537.7697272000005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3744.6435216</v>
      </c>
      <c r="AH29" s="167">
        <f t="shared" si="11"/>
        <v>4451.2776720000002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3319.15786764215</v>
      </c>
      <c r="S30" s="151">
        <f t="shared" ref="S30" si="22">Q30+R30</f>
        <v>3646.5178676421501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4324.3037276421501</v>
      </c>
      <c r="AH30" s="167">
        <f t="shared" si="11"/>
        <v>5083.8237276421496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3221.3704947807937</v>
      </c>
      <c r="S31" s="151">
        <f t="shared" si="4"/>
        <v>3445.7704947807938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3866.6429047807933</v>
      </c>
      <c r="AH31" s="167">
        <f t="shared" si="11"/>
        <v>4468.0829047807929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3795.9271739130436</v>
      </c>
      <c r="S32" s="151">
        <f t="shared" si="4"/>
        <v>3980.7271739130438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4858.387773913043</v>
      </c>
      <c r="AH32" s="167">
        <f t="shared" si="11"/>
        <v>5378.8757739130433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3210.4377391304347</v>
      </c>
      <c r="S33" s="151">
        <f t="shared" ref="S33" si="25">Q33+R33</f>
        <v>3337.1577391304345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4119.6744366304347</v>
      </c>
      <c r="AH33" s="167">
        <f t="shared" si="11"/>
        <v>4744.2424366304349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2677.097739130435</v>
      </c>
      <c r="S34" s="151">
        <f t="shared" ref="S34" si="27">Q34+R34</f>
        <v>2772.137739130435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3731.2528991304353</v>
      </c>
      <c r="AH34" s="167">
        <f t="shared" si="11"/>
        <v>4155.2128991304353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30</v>
      </c>
      <c r="J35" s="151">
        <f t="shared" ref="J35" si="28">SUM(H35:I35)</f>
        <v>30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2940.7993043478259</v>
      </c>
      <c r="S35" s="151">
        <f t="shared" si="4"/>
        <v>3247.0393043478261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667.31199999999978</v>
      </c>
      <c r="AB35" s="207">
        <f t="shared" si="7"/>
        <v>667.31199999999978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4240.7714643478257</v>
      </c>
      <c r="AH35" s="167">
        <f t="shared" si="11"/>
        <v>4797.5714643478259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21.759999999999998</v>
      </c>
      <c r="J36" s="151">
        <f t="shared" ref="J36" si="29">SUM(H36:I36)</f>
        <v>21.759999999999998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1988.1307327433628</v>
      </c>
      <c r="S36" s="151">
        <f t="shared" ref="S36" si="30">Q36+R36</f>
        <v>2194.0507327433629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217">
        <v>0</v>
      </c>
      <c r="AA36" s="218">
        <v>223.66599999999997</v>
      </c>
      <c r="AB36" s="207">
        <f t="shared" si="7"/>
        <v>223.66599999999997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2862.3303327433628</v>
      </c>
      <c r="AH36" s="167">
        <f t="shared" si="11"/>
        <v>3307.4023327433629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20.34</v>
      </c>
      <c r="J37" s="151">
        <f t="shared" ref="J37" si="31">SUM(H37:I37)</f>
        <v>20.34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1800.5947826086956</v>
      </c>
      <c r="S37" s="151">
        <f t="shared" si="4"/>
        <v>1985.3947826086956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217">
        <v>0</v>
      </c>
      <c r="AA37" s="218">
        <v>239.22824999999997</v>
      </c>
      <c r="AB37" s="207">
        <f t="shared" si="7"/>
        <v>239.22824999999997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2790.2223926086958</v>
      </c>
      <c r="AH37" s="167">
        <f t="shared" si="11"/>
        <v>3212.870392608696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54.560000000000009</v>
      </c>
      <c r="J38" s="151">
        <f t="shared" ref="J38" si="32">SUM(H38:I38)</f>
        <v>54.560000000000009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1652.64</v>
      </c>
      <c r="S38" s="151">
        <f t="shared" ref="S38" si="33">Q38+R38</f>
        <v>1774.0800000000002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217">
        <v>0</v>
      </c>
      <c r="AA38" s="218">
        <v>270.76824999999997</v>
      </c>
      <c r="AB38" s="207">
        <f t="shared" si="7"/>
        <v>270.76824999999997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2690.82249</v>
      </c>
      <c r="AH38" s="167">
        <f t="shared" si="11"/>
        <v>3005.49449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26.88</v>
      </c>
      <c r="J39" s="151">
        <f t="shared" ref="J39" si="35">SUM(H39:I39)</f>
        <v>26.88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1938.6047999999998</v>
      </c>
      <c r="S39" s="151">
        <f t="shared" si="4"/>
        <v>2075.8847999999998</v>
      </c>
      <c r="T39" s="170"/>
      <c r="U39" s="153"/>
      <c r="V39" s="162">
        <f t="shared" si="5"/>
        <v>0</v>
      </c>
      <c r="W39" s="149">
        <v>303.072</v>
      </c>
      <c r="X39" s="150">
        <v>227.83199999999999</v>
      </c>
      <c r="Y39" s="151">
        <f t="shared" si="6"/>
        <v>530.904</v>
      </c>
      <c r="Z39" s="217">
        <v>0</v>
      </c>
      <c r="AA39" s="218">
        <v>150.80500000000001</v>
      </c>
      <c r="AB39" s="207">
        <f t="shared" si="7"/>
        <v>150.80500000000001</v>
      </c>
      <c r="AC39" s="169">
        <v>0</v>
      </c>
      <c r="AD39" s="176"/>
      <c r="AE39" s="157">
        <f t="shared" si="8"/>
        <v>0</v>
      </c>
      <c r="AF39" s="165">
        <f t="shared" si="9"/>
        <v>445.35199999999998</v>
      </c>
      <c r="AG39" s="166">
        <f t="shared" si="10"/>
        <v>2808.2654799999996</v>
      </c>
      <c r="AH39" s="167">
        <f t="shared" si="11"/>
        <v>3253.6174799999994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77.180000000000007</v>
      </c>
      <c r="J40" s="151">
        <f t="shared" ref="J40" si="36">SUM(H40:I40)</f>
        <v>77.180000000000007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2243.7359999999999</v>
      </c>
      <c r="S40" s="151">
        <f t="shared" si="4"/>
        <v>2354.616</v>
      </c>
      <c r="T40" s="170"/>
      <c r="U40" s="153"/>
      <c r="V40" s="162">
        <f t="shared" si="5"/>
        <v>0</v>
      </c>
      <c r="W40" s="149">
        <v>313.89600000000002</v>
      </c>
      <c r="X40" s="150">
        <v>254.49600000000001</v>
      </c>
      <c r="Y40" s="151">
        <f t="shared" si="6"/>
        <v>568.39200000000005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429.77600000000001</v>
      </c>
      <c r="AG40" s="166">
        <f t="shared" si="10"/>
        <v>3269.7576899999999</v>
      </c>
      <c r="AH40" s="167">
        <f t="shared" si="11"/>
        <v>3699.5336899999998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31.200000000000003</v>
      </c>
      <c r="J41" s="151">
        <f t="shared" ref="J41" si="37">SUM(H41:I41)</f>
        <v>31.200000000000003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2409.1583999999998</v>
      </c>
      <c r="S41" s="151">
        <f t="shared" si="4"/>
        <v>2530.5983999999999</v>
      </c>
      <c r="T41" s="170">
        <v>0</v>
      </c>
      <c r="U41" s="153">
        <v>0</v>
      </c>
      <c r="V41" s="162">
        <f t="shared" ref="V41:V60" si="39">T41+U41</f>
        <v>0</v>
      </c>
      <c r="W41" s="149">
        <v>189.55199999999999</v>
      </c>
      <c r="X41" s="150">
        <v>308.08800000000002</v>
      </c>
      <c r="Y41" s="151">
        <f>SUM(W41:X41)</f>
        <v>497.64</v>
      </c>
      <c r="Z41" s="217">
        <v>0</v>
      </c>
      <c r="AA41" s="218">
        <v>208.48779999999991</v>
      </c>
      <c r="AB41" s="207">
        <f t="shared" si="7"/>
        <v>208.48779999999991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3484.3701999999998</v>
      </c>
      <c r="AH41" s="167">
        <f t="shared" si="11"/>
        <v>3800.3621999999996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97.694749999999971</v>
      </c>
      <c r="J42" s="151">
        <f t="shared" ref="J42" si="42">SUM(H42:I42)</f>
        <v>97.694749999999971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63.36</v>
      </c>
      <c r="R42" s="150">
        <v>2145.2112000000002</v>
      </c>
      <c r="S42" s="151">
        <f t="shared" si="4"/>
        <v>2208.5712000000003</v>
      </c>
      <c r="T42" s="170">
        <v>0</v>
      </c>
      <c r="U42" s="153">
        <v>0</v>
      </c>
      <c r="V42" s="162">
        <f t="shared" si="39"/>
        <v>0</v>
      </c>
      <c r="W42" s="149">
        <v>130.15199999999999</v>
      </c>
      <c r="X42" s="150">
        <v>315.48</v>
      </c>
      <c r="Y42" s="151">
        <f>SUM(W42:X42)</f>
        <v>445.63200000000001</v>
      </c>
      <c r="Z42" s="217">
        <v>0</v>
      </c>
      <c r="AA42" s="218">
        <v>253.71874999999997</v>
      </c>
      <c r="AB42" s="207">
        <f t="shared" si="7"/>
        <v>253.71874999999997</v>
      </c>
      <c r="AC42" s="169">
        <v>0</v>
      </c>
      <c r="AD42" s="176"/>
      <c r="AE42" s="157">
        <f t="shared" si="8"/>
        <v>0</v>
      </c>
      <c r="AF42" s="165">
        <f t="shared" si="40"/>
        <v>198.512</v>
      </c>
      <c r="AG42" s="166">
        <f t="shared" si="41"/>
        <v>3276.24838</v>
      </c>
      <c r="AH42" s="167">
        <f t="shared" si="11"/>
        <v>3474.7603800000002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182.54500000000002</v>
      </c>
      <c r="J43" s="151">
        <f t="shared" ref="J43" si="43">SUM(H43:I43)</f>
        <v>182.54500000000002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121.44</v>
      </c>
      <c r="R43" s="150">
        <v>1907.1360000000004</v>
      </c>
      <c r="S43" s="151">
        <f t="shared" si="4"/>
        <v>2028.5760000000005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364.584</v>
      </c>
      <c r="Y43" s="151">
        <f t="shared" si="6"/>
        <v>483.12</v>
      </c>
      <c r="Z43" s="217">
        <v>0</v>
      </c>
      <c r="AA43" s="218">
        <v>335.67274999999995</v>
      </c>
      <c r="AB43" s="207">
        <f t="shared" si="7"/>
        <v>335.67274999999995</v>
      </c>
      <c r="AC43" s="169">
        <v>0</v>
      </c>
      <c r="AD43" s="176"/>
      <c r="AE43" s="157">
        <f t="shared" si="8"/>
        <v>0</v>
      </c>
      <c r="AF43" s="165">
        <f t="shared" si="40"/>
        <v>244.976</v>
      </c>
      <c r="AG43" s="166">
        <f t="shared" si="41"/>
        <v>3296.2763100000002</v>
      </c>
      <c r="AH43" s="167">
        <f t="shared" si="11"/>
        <v>3541.2523100000003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49">
        <v>47</v>
      </c>
      <c r="C44" s="150">
        <v>0</v>
      </c>
      <c r="D44" s="151">
        <f t="shared" si="0"/>
        <v>47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36.96</v>
      </c>
      <c r="R44" s="150">
        <v>1943.0400000000002</v>
      </c>
      <c r="S44" s="151">
        <f t="shared" si="4"/>
        <v>1980.0000000000002</v>
      </c>
      <c r="T44" s="170">
        <v>0</v>
      </c>
      <c r="U44" s="153">
        <v>0</v>
      </c>
      <c r="V44" s="162">
        <f t="shared" si="39"/>
        <v>0</v>
      </c>
      <c r="W44" s="149">
        <v>156.55199999999999</v>
      </c>
      <c r="X44" s="150">
        <v>309.67200000000003</v>
      </c>
      <c r="Y44" s="151">
        <f t="shared" si="6"/>
        <v>466.22400000000005</v>
      </c>
      <c r="Z44" s="217">
        <v>0</v>
      </c>
      <c r="AA44" s="218">
        <v>130.75</v>
      </c>
      <c r="AB44" s="207">
        <f t="shared" si="7"/>
        <v>130.75</v>
      </c>
      <c r="AC44" s="169">
        <v>0</v>
      </c>
      <c r="AD44" s="176"/>
      <c r="AE44" s="157">
        <f t="shared" si="8"/>
        <v>0</v>
      </c>
      <c r="AF44" s="165">
        <f t="shared" si="40"/>
        <v>245.512</v>
      </c>
      <c r="AG44" s="166">
        <f t="shared" si="41"/>
        <v>2938.3835600000002</v>
      </c>
      <c r="AH44" s="167">
        <f t="shared" si="11"/>
        <v>3183.8955600000004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49">
        <v>117.5</v>
      </c>
      <c r="C45" s="150">
        <v>0</v>
      </c>
      <c r="D45" s="151">
        <f t="shared" si="0"/>
        <v>117.5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31.68</v>
      </c>
      <c r="R45" s="150">
        <v>1837.44</v>
      </c>
      <c r="S45" s="151">
        <f t="shared" si="4"/>
        <v>1869.1200000000001</v>
      </c>
      <c r="T45" s="149">
        <v>0</v>
      </c>
      <c r="U45" s="150">
        <v>10.928000000000001</v>
      </c>
      <c r="V45" s="151">
        <f t="shared" si="39"/>
        <v>10.928000000000001</v>
      </c>
      <c r="W45" s="149">
        <v>82.896000000000001</v>
      </c>
      <c r="X45" s="150">
        <v>316.8</v>
      </c>
      <c r="Y45" s="151">
        <f t="shared" si="6"/>
        <v>399.69600000000003</v>
      </c>
      <c r="Z45" s="217">
        <v>0</v>
      </c>
      <c r="AA45" s="218">
        <v>275</v>
      </c>
      <c r="AB45" s="207">
        <f t="shared" si="7"/>
        <v>275</v>
      </c>
      <c r="AC45" s="169">
        <v>0</v>
      </c>
      <c r="AD45" s="176"/>
      <c r="AE45" s="157">
        <f t="shared" si="8"/>
        <v>0</v>
      </c>
      <c r="AF45" s="165">
        <f t="shared" si="40"/>
        <v>237.07600000000002</v>
      </c>
      <c r="AG45" s="166">
        <f t="shared" si="41"/>
        <v>2949.0492399999998</v>
      </c>
      <c r="AH45" s="167">
        <f t="shared" si="11"/>
        <v>3186.1252399999998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49">
        <v>97.75</v>
      </c>
      <c r="C46" s="150">
        <v>0</v>
      </c>
      <c r="D46" s="151">
        <f t="shared" si="0"/>
        <v>97.75</v>
      </c>
      <c r="E46" s="177"/>
      <c r="F46" s="173"/>
      <c r="G46" s="157">
        <f t="shared" si="13"/>
        <v>0</v>
      </c>
      <c r="H46" s="149">
        <v>0</v>
      </c>
      <c r="I46" s="150">
        <v>119.343</v>
      </c>
      <c r="J46" s="151">
        <f t="shared" ref="J46:J47" si="46">SUM(H46:I46)</f>
        <v>119.343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49">
        <v>26.4</v>
      </c>
      <c r="R46" s="150">
        <v>1404.8473043478261</v>
      </c>
      <c r="S46" s="151">
        <f t="shared" si="4"/>
        <v>1431.2473043478262</v>
      </c>
      <c r="T46" s="149">
        <v>0</v>
      </c>
      <c r="U46" s="150">
        <v>40.737249999999996</v>
      </c>
      <c r="V46" s="151">
        <f t="shared" si="39"/>
        <v>40.737249999999996</v>
      </c>
      <c r="W46" s="149">
        <v>40.392000000000003</v>
      </c>
      <c r="X46" s="150">
        <v>208.82400000000001</v>
      </c>
      <c r="Y46" s="151">
        <f t="shared" si="6"/>
        <v>249.21600000000001</v>
      </c>
      <c r="Z46" s="217">
        <v>0</v>
      </c>
      <c r="AA46" s="218">
        <v>166.25</v>
      </c>
      <c r="AB46" s="207">
        <f t="shared" si="7"/>
        <v>166.25</v>
      </c>
      <c r="AC46" s="169">
        <v>0</v>
      </c>
      <c r="AD46" s="176"/>
      <c r="AE46" s="157">
        <f t="shared" si="8"/>
        <v>0</v>
      </c>
      <c r="AF46" s="165">
        <f t="shared" si="40"/>
        <v>169.542</v>
      </c>
      <c r="AG46" s="166">
        <f t="shared" si="41"/>
        <v>2319.7554743478258</v>
      </c>
      <c r="AH46" s="167">
        <f t="shared" si="11"/>
        <v>2489.2974743478258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49">
        <v>301</v>
      </c>
      <c r="C47" s="150">
        <v>0</v>
      </c>
      <c r="D47" s="151">
        <f t="shared" si="0"/>
        <v>301</v>
      </c>
      <c r="E47" s="158"/>
      <c r="F47" s="159"/>
      <c r="G47" s="157">
        <f t="shared" si="13"/>
        <v>0</v>
      </c>
      <c r="H47" s="149">
        <v>0</v>
      </c>
      <c r="I47" s="150">
        <v>213.648</v>
      </c>
      <c r="J47" s="151">
        <f t="shared" si="46"/>
        <v>213.648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49">
        <v>10.56</v>
      </c>
      <c r="R47" s="150">
        <v>726.15840000000003</v>
      </c>
      <c r="S47" s="151">
        <f t="shared" si="4"/>
        <v>736.71839999999997</v>
      </c>
      <c r="T47" s="149">
        <v>0</v>
      </c>
      <c r="U47" s="150">
        <v>296.38974999999994</v>
      </c>
      <c r="V47" s="151">
        <f t="shared" si="39"/>
        <v>296.38974999999994</v>
      </c>
      <c r="W47" s="149">
        <v>7.92</v>
      </c>
      <c r="X47" s="150">
        <v>76.56</v>
      </c>
      <c r="Y47" s="151">
        <f t="shared" si="6"/>
        <v>84.48</v>
      </c>
      <c r="Z47" s="217">
        <v>0</v>
      </c>
      <c r="AA47" s="218">
        <v>192</v>
      </c>
      <c r="AB47" s="207">
        <f t="shared" si="7"/>
        <v>192</v>
      </c>
      <c r="AC47" s="178"/>
      <c r="AD47" s="176"/>
      <c r="AE47" s="157">
        <f t="shared" si="8"/>
        <v>0</v>
      </c>
      <c r="AF47" s="165">
        <f t="shared" si="40"/>
        <v>324.48</v>
      </c>
      <c r="AG47" s="166">
        <f t="shared" si="41"/>
        <v>1779.0228699999998</v>
      </c>
      <c r="AH47" s="167">
        <f t="shared" si="11"/>
        <v>2103.5028699999998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49">
        <v>337.5</v>
      </c>
      <c r="C48" s="150">
        <v>0</v>
      </c>
      <c r="D48" s="151">
        <f t="shared" ref="D48" si="47">B48+C48</f>
        <v>337.5</v>
      </c>
      <c r="E48" s="158"/>
      <c r="F48" s="159"/>
      <c r="G48" s="157">
        <f t="shared" si="13"/>
        <v>0</v>
      </c>
      <c r="H48" s="149">
        <v>0</v>
      </c>
      <c r="I48" s="150">
        <v>297.12799999999999</v>
      </c>
      <c r="J48" s="151">
        <f t="shared" ref="J48" si="48">SUM(H48:I48)</f>
        <v>297.12799999999999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49">
        <v>21.12</v>
      </c>
      <c r="R48" s="150">
        <v>580.80000000000007</v>
      </c>
      <c r="S48" s="151">
        <f t="shared" si="4"/>
        <v>601.92000000000007</v>
      </c>
      <c r="T48" s="149">
        <v>0</v>
      </c>
      <c r="U48" s="150">
        <v>130.02500000000001</v>
      </c>
      <c r="V48" s="151">
        <f t="shared" ref="V48" si="49">T48+U48</f>
        <v>130.02500000000001</v>
      </c>
      <c r="W48" s="149">
        <v>32.207999999999998</v>
      </c>
      <c r="X48" s="150">
        <v>309.40800000000002</v>
      </c>
      <c r="Y48" s="151">
        <f t="shared" si="6"/>
        <v>341.61599999999999</v>
      </c>
      <c r="Z48" s="217">
        <v>0</v>
      </c>
      <c r="AA48" s="218">
        <v>392.5</v>
      </c>
      <c r="AB48" s="207">
        <f t="shared" si="7"/>
        <v>392.5</v>
      </c>
      <c r="AC48" s="178"/>
      <c r="AD48" s="176"/>
      <c r="AE48" s="157">
        <f t="shared" si="8"/>
        <v>0</v>
      </c>
      <c r="AF48" s="165">
        <f t="shared" si="40"/>
        <v>395.82799999999997</v>
      </c>
      <c r="AG48" s="166">
        <f t="shared" si="41"/>
        <v>1807.8610000000003</v>
      </c>
      <c r="AH48" s="167">
        <f t="shared" si="11"/>
        <v>2203.6890000000003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256.08</v>
      </c>
      <c r="C49" s="156">
        <v>0</v>
      </c>
      <c r="D49" s="154">
        <f t="shared" si="0"/>
        <v>256.08</v>
      </c>
      <c r="E49" s="158"/>
      <c r="F49" s="159"/>
      <c r="G49" s="157">
        <f t="shared" si="13"/>
        <v>0</v>
      </c>
      <c r="H49" s="149">
        <v>0</v>
      </c>
      <c r="I49" s="150">
        <v>336.80500000000001</v>
      </c>
      <c r="J49" s="151">
        <f t="shared" ref="J49" si="50">SUM(H49:I49)</f>
        <v>336.80500000000001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/>
      <c r="R49" s="153">
        <v>316.8</v>
      </c>
      <c r="S49" s="162">
        <f t="shared" si="4"/>
        <v>316.8</v>
      </c>
      <c r="T49" s="149">
        <v>0</v>
      </c>
      <c r="U49" s="150">
        <v>1063.2420000000002</v>
      </c>
      <c r="V49" s="151">
        <f t="shared" si="39"/>
        <v>1063.2420000000002</v>
      </c>
      <c r="W49" s="149">
        <v>0</v>
      </c>
      <c r="X49" s="150">
        <v>249.48</v>
      </c>
      <c r="Y49" s="151">
        <f t="shared" si="6"/>
        <v>249.48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51">AC49+AD49</f>
        <v>0</v>
      </c>
      <c r="AF49" s="165">
        <f t="shared" si="40"/>
        <v>261.08</v>
      </c>
      <c r="AG49" s="166">
        <f t="shared" si="41"/>
        <v>2071.047</v>
      </c>
      <c r="AH49" s="167">
        <f t="shared" si="11"/>
        <v>2332.127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256.08</v>
      </c>
      <c r="C50" s="156">
        <v>0</v>
      </c>
      <c r="D50" s="157">
        <f t="shared" si="0"/>
        <v>256.08</v>
      </c>
      <c r="E50" s="158"/>
      <c r="F50" s="159"/>
      <c r="G50" s="157">
        <f t="shared" si="13"/>
        <v>0</v>
      </c>
      <c r="H50" s="149">
        <v>0</v>
      </c>
      <c r="I50" s="150">
        <v>296.5</v>
      </c>
      <c r="J50" s="151">
        <f t="shared" ref="J50" si="52">SUM(H50:I50)</f>
        <v>296.5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/>
      <c r="R50" s="153">
        <v>68.64</v>
      </c>
      <c r="S50" s="162">
        <f t="shared" si="4"/>
        <v>68.64</v>
      </c>
      <c r="T50" s="149">
        <v>0</v>
      </c>
      <c r="U50" s="150">
        <v>1005.279</v>
      </c>
      <c r="V50" s="151">
        <f t="shared" si="39"/>
        <v>1005.279</v>
      </c>
      <c r="W50" s="149">
        <v>0</v>
      </c>
      <c r="X50" s="150">
        <v>106.65600000000001</v>
      </c>
      <c r="Y50" s="151">
        <f t="shared" si="6"/>
        <v>106.65600000000001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51"/>
        <v>0</v>
      </c>
      <c r="AF50" s="165">
        <f t="shared" si="40"/>
        <v>256.08</v>
      </c>
      <c r="AG50" s="166">
        <f t="shared" si="41"/>
        <v>1617.675</v>
      </c>
      <c r="AH50" s="167">
        <f t="shared" si="11"/>
        <v>1873.7549999999999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274.56</v>
      </c>
      <c r="C51" s="156">
        <v>0</v>
      </c>
      <c r="D51" s="157">
        <f t="shared" si="0"/>
        <v>274.56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49">
        <v>0</v>
      </c>
      <c r="I51" s="150">
        <v>356.91800000000001</v>
      </c>
      <c r="J51" s="151">
        <f t="shared" ref="J51" si="53">SUM(H51:I51)</f>
        <v>356.91800000000001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/>
      <c r="R51" s="153">
        <v>21.12</v>
      </c>
      <c r="S51" s="162">
        <f t="shared" si="4"/>
        <v>21.12</v>
      </c>
      <c r="T51" s="149">
        <v>0</v>
      </c>
      <c r="U51" s="150">
        <v>586.93375000000003</v>
      </c>
      <c r="V51" s="151">
        <f t="shared" si="39"/>
        <v>586.93375000000003</v>
      </c>
      <c r="W51" s="152">
        <v>0</v>
      </c>
      <c r="X51" s="153">
        <v>51.216000000000001</v>
      </c>
      <c r="Y51" s="154">
        <f t="shared" si="6"/>
        <v>51.216000000000001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51"/>
        <v>0</v>
      </c>
      <c r="AF51" s="165">
        <f t="shared" si="40"/>
        <v>360.30374999999998</v>
      </c>
      <c r="AG51" s="166">
        <f t="shared" si="41"/>
        <v>1187.9065000000001</v>
      </c>
      <c r="AH51" s="167">
        <f t="shared" si="11"/>
        <v>1548.2102500000001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274.56</v>
      </c>
      <c r="C52" s="156">
        <v>0</v>
      </c>
      <c r="D52" s="157">
        <f t="shared" si="0"/>
        <v>274.56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ref="J52:J60" si="54">SUM(H52:I52)</f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/>
      <c r="R52" s="153">
        <v>36.96</v>
      </c>
      <c r="S52" s="162">
        <f t="shared" si="4"/>
        <v>36.96</v>
      </c>
      <c r="T52" s="170">
        <v>0</v>
      </c>
      <c r="U52" s="153">
        <v>1285.2417499999997</v>
      </c>
      <c r="V52" s="162">
        <f t="shared" si="39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51"/>
        <v>0</v>
      </c>
      <c r="AF52" s="165">
        <f t="shared" si="40"/>
        <v>386.44124999999997</v>
      </c>
      <c r="AG52" s="166">
        <f t="shared" si="41"/>
        <v>1756.6094999999998</v>
      </c>
      <c r="AH52" s="167">
        <f t="shared" si="11"/>
        <v>2143.0507499999999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274.56</v>
      </c>
      <c r="C53" s="156">
        <v>81.84</v>
      </c>
      <c r="D53" s="157">
        <f t="shared" si="0"/>
        <v>356.4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54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/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21.12</v>
      </c>
      <c r="Y53" s="154">
        <f t="shared" si="6"/>
        <v>21.12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51"/>
        <v>0</v>
      </c>
      <c r="AF53" s="165">
        <f t="shared" si="40"/>
        <v>467.08499999999998</v>
      </c>
      <c r="AG53" s="166">
        <f t="shared" si="41"/>
        <v>2394.8644999999997</v>
      </c>
      <c r="AH53" s="167">
        <f t="shared" si="11"/>
        <v>2861.9494999999997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54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/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21.12</v>
      </c>
      <c r="Y54" s="154">
        <f t="shared" si="6"/>
        <v>21.12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51"/>
        <v>0</v>
      </c>
      <c r="AF54" s="165">
        <f t="shared" si="40"/>
        <v>417.73500000000001</v>
      </c>
      <c r="AG54" s="166">
        <f t="shared" si="41"/>
        <v>2400.9085</v>
      </c>
      <c r="AH54" s="167">
        <f t="shared" si="11"/>
        <v>2818.6435000000001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54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55">Q55+R55</f>
        <v>21.12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5.28</v>
      </c>
      <c r="Y55" s="154">
        <f t="shared" si="6"/>
        <v>5.28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51"/>
        <v>0</v>
      </c>
      <c r="AF55" s="165">
        <f t="shared" si="40"/>
        <v>476.52375000000001</v>
      </c>
      <c r="AG55" s="166">
        <f t="shared" si="41"/>
        <v>1366.9643000000001</v>
      </c>
      <c r="AH55" s="167">
        <f t="shared" si="11"/>
        <v>1843.4880500000002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54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15.84</v>
      </c>
      <c r="S56" s="162">
        <f t="shared" si="55"/>
        <v>15.84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51"/>
        <v>0</v>
      </c>
      <c r="AF56" s="165">
        <f t="shared" si="40"/>
        <v>485.23124999999999</v>
      </c>
      <c r="AG56" s="166">
        <f t="shared" si="41"/>
        <v>1368.4603904651165</v>
      </c>
      <c r="AH56" s="167">
        <f t="shared" si="11"/>
        <v>1853.6916404651165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54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0</v>
      </c>
      <c r="S57" s="162">
        <f t="shared" si="55"/>
        <v>0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51"/>
        <v>0</v>
      </c>
      <c r="AF57" s="165">
        <f t="shared" si="40"/>
        <v>511.72125</v>
      </c>
      <c r="AG57" s="166">
        <f t="shared" si="41"/>
        <v>1873.1653000000001</v>
      </c>
      <c r="AH57" s="167">
        <f t="shared" si="11"/>
        <v>2384.8865500000002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54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55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51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54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55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51"/>
        <v>0</v>
      </c>
      <c r="AF59" s="165">
        <f t="shared" si="40"/>
        <v>385.00874999999996</v>
      </c>
      <c r="AG59" s="166">
        <f t="shared" si="41"/>
        <v>2460.1335711627908</v>
      </c>
      <c r="AH59" s="167">
        <f t="shared" si="11"/>
        <v>2845.1423211627907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54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55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51"/>
        <v>0</v>
      </c>
      <c r="AF60" s="194">
        <f t="shared" si="40"/>
        <v>367.56</v>
      </c>
      <c r="AG60" s="195">
        <f t="shared" si="41"/>
        <v>1897.97564375</v>
      </c>
      <c r="AH60" s="167">
        <f t="shared" si="11"/>
        <v>2265.53564375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56">SUM(B9:B60)</f>
        <v>6766.5700000000015</v>
      </c>
      <c r="C61" s="196">
        <f t="shared" si="56"/>
        <v>7434.3749116279068</v>
      </c>
      <c r="D61" s="197">
        <f t="shared" si="56"/>
        <v>14200.944911627905</v>
      </c>
      <c r="E61" s="196">
        <f t="shared" si="56"/>
        <v>2434.2749999999996</v>
      </c>
      <c r="F61" s="196">
        <f t="shared" si="56"/>
        <v>18146.014843750003</v>
      </c>
      <c r="G61" s="197">
        <f t="shared" si="56"/>
        <v>20580.289843749997</v>
      </c>
      <c r="H61" s="196">
        <v>0</v>
      </c>
      <c r="I61" s="197">
        <f t="shared" si="56"/>
        <v>6907.5514375000002</v>
      </c>
      <c r="J61" s="197">
        <f t="shared" si="56"/>
        <v>6907.5514375000002</v>
      </c>
      <c r="K61" s="196">
        <f t="shared" si="56"/>
        <v>1925.4048831999999</v>
      </c>
      <c r="L61" s="197">
        <f t="shared" si="56"/>
        <v>7563.9593599999998</v>
      </c>
      <c r="M61" s="196">
        <f t="shared" si="56"/>
        <v>9489.3642431999979</v>
      </c>
      <c r="N61" s="196">
        <f t="shared" si="56"/>
        <v>0</v>
      </c>
      <c r="O61" s="196">
        <f t="shared" si="56"/>
        <v>35.559999999999995</v>
      </c>
      <c r="P61" s="197">
        <f t="shared" si="56"/>
        <v>35.559999999999995</v>
      </c>
      <c r="Q61" s="196">
        <f t="shared" si="56"/>
        <v>6159.119999999999</v>
      </c>
      <c r="R61" s="196">
        <f t="shared" si="56"/>
        <v>55340.549083877377</v>
      </c>
      <c r="S61" s="197">
        <f t="shared" si="56"/>
        <v>61499.669083877387</v>
      </c>
      <c r="T61" s="196">
        <f t="shared" si="56"/>
        <v>0</v>
      </c>
      <c r="U61" s="196">
        <f t="shared" si="56"/>
        <v>19662.112500000003</v>
      </c>
      <c r="V61" s="197">
        <f t="shared" si="56"/>
        <v>19662.112500000003</v>
      </c>
      <c r="W61" s="196">
        <f t="shared" si="56"/>
        <v>5807.735999999999</v>
      </c>
      <c r="X61" s="196">
        <f t="shared" si="56"/>
        <v>9601.6800000000021</v>
      </c>
      <c r="Y61" s="197">
        <f t="shared" si="56"/>
        <v>15409.416000000003</v>
      </c>
      <c r="Z61" s="196">
        <f t="shared" si="56"/>
        <v>0</v>
      </c>
      <c r="AA61" s="196">
        <f t="shared" si="56"/>
        <v>13937.192159999997</v>
      </c>
      <c r="AB61" s="197">
        <f t="shared" si="56"/>
        <v>13517.535159999998</v>
      </c>
      <c r="AC61" s="196">
        <f t="shared" si="56"/>
        <v>0</v>
      </c>
      <c r="AD61" s="196">
        <f t="shared" si="56"/>
        <v>916.02720000000011</v>
      </c>
      <c r="AE61" s="197">
        <f t="shared" si="56"/>
        <v>916.02720000000011</v>
      </c>
      <c r="AF61" s="197">
        <f t="shared" si="56"/>
        <v>23093.105883199998</v>
      </c>
      <c r="AG61" s="197">
        <f t="shared" si="56"/>
        <v>139545.02149675533</v>
      </c>
      <c r="AH61" s="197">
        <f t="shared" si="56"/>
        <v>162638.12737995529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27066.280000000006</v>
      </c>
      <c r="C63" s="203">
        <f>C61*4</f>
        <v>29737.499646511627</v>
      </c>
      <c r="D63" s="203">
        <f t="shared" ref="D63:AH63" si="57">D61*4</f>
        <v>56803.779646511619</v>
      </c>
      <c r="E63" s="203">
        <f t="shared" si="57"/>
        <v>9737.0999999999985</v>
      </c>
      <c r="F63" s="203">
        <f t="shared" si="57"/>
        <v>72584.059375000012</v>
      </c>
      <c r="G63" s="203">
        <f t="shared" si="57"/>
        <v>82321.159374999988</v>
      </c>
      <c r="H63" s="203">
        <f>H61*4</f>
        <v>0</v>
      </c>
      <c r="I63" s="203">
        <f>I61*4</f>
        <v>27630.205750000001</v>
      </c>
      <c r="J63" s="203">
        <f>J61*4</f>
        <v>27630.205750000001</v>
      </c>
      <c r="K63" s="203">
        <f t="shared" si="57"/>
        <v>7701.6195327999994</v>
      </c>
      <c r="L63" s="203">
        <f t="shared" si="57"/>
        <v>30255.837439999999</v>
      </c>
      <c r="M63" s="203">
        <f t="shared" si="57"/>
        <v>37957.456972799991</v>
      </c>
      <c r="N63" s="203">
        <f t="shared" si="57"/>
        <v>0</v>
      </c>
      <c r="O63" s="203">
        <f t="shared" si="57"/>
        <v>142.23999999999998</v>
      </c>
      <c r="P63" s="203">
        <f t="shared" si="57"/>
        <v>142.23999999999998</v>
      </c>
      <c r="Q63" s="203">
        <f t="shared" si="57"/>
        <v>24636.479999999996</v>
      </c>
      <c r="R63" s="203">
        <f t="shared" si="57"/>
        <v>221362.19633550951</v>
      </c>
      <c r="S63" s="203">
        <f t="shared" si="57"/>
        <v>245998.67633550955</v>
      </c>
      <c r="T63" s="203">
        <f t="shared" si="57"/>
        <v>0</v>
      </c>
      <c r="U63" s="203">
        <f t="shared" si="57"/>
        <v>78648.450000000012</v>
      </c>
      <c r="V63" s="203">
        <f t="shared" si="57"/>
        <v>78648.450000000012</v>
      </c>
      <c r="W63" s="203">
        <f t="shared" si="57"/>
        <v>23230.943999999996</v>
      </c>
      <c r="X63" s="203">
        <f t="shared" si="57"/>
        <v>38406.720000000008</v>
      </c>
      <c r="Y63" s="203">
        <f t="shared" si="57"/>
        <v>61637.664000000012</v>
      </c>
      <c r="Z63" s="203">
        <f t="shared" si="57"/>
        <v>0</v>
      </c>
      <c r="AA63" s="203">
        <f t="shared" si="57"/>
        <v>55748.768639999987</v>
      </c>
      <c r="AB63" s="203">
        <f t="shared" si="57"/>
        <v>54070.140639999991</v>
      </c>
      <c r="AC63" s="203">
        <f t="shared" si="57"/>
        <v>0</v>
      </c>
      <c r="AD63" s="203">
        <f t="shared" si="57"/>
        <v>3664.1088000000004</v>
      </c>
      <c r="AE63" s="203">
        <f t="shared" si="57"/>
        <v>3664.1088000000004</v>
      </c>
      <c r="AF63" s="204">
        <f t="shared" si="57"/>
        <v>92372.423532799992</v>
      </c>
      <c r="AG63" s="204">
        <f t="shared" si="57"/>
        <v>558180.08598702133</v>
      </c>
      <c r="AH63" s="204">
        <f t="shared" si="57"/>
        <v>650552.50951982115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12148.0265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61</v>
      </c>
      <c r="M81" s="30"/>
      <c r="N81" s="34"/>
    </row>
    <row r="82" spans="1:17" x14ac:dyDescent="0.2">
      <c r="A82" s="117" t="s">
        <v>64</v>
      </c>
      <c r="M82" s="79"/>
      <c r="N82" s="31"/>
    </row>
    <row r="83" spans="1:17" x14ac:dyDescent="0.2">
      <c r="A83" s="117" t="s">
        <v>63</v>
      </c>
    </row>
    <row r="84" spans="1:17" x14ac:dyDescent="0.2">
      <c r="A84" s="117" t="s">
        <v>59</v>
      </c>
      <c r="J84" s="117"/>
    </row>
    <row r="85" spans="1:17" x14ac:dyDescent="0.2">
      <c r="A85" s="117" t="s">
        <v>65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P20" sqref="P2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P15" sqref="P15:P16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2020-10-08T10:52:22Z</dcterms:modified>
</cp:coreProperties>
</file>