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D93232E3-B706-4116-8FE7-A54E6EF5A9D3}" xr6:coauthVersionLast="47" xr6:coauthVersionMax="47" xr10:uidLastSave="{00000000-0000-0000-0000-000000000000}"/>
  <bookViews>
    <workbookView xWindow="-120" yWindow="-120" windowWidth="29040" windowHeight="15840" tabRatio="905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12" i="5" l="1"/>
  <c r="AF413" i="5"/>
  <c r="AG413" i="5" s="1"/>
  <c r="AF414" i="5"/>
  <c r="AG414" i="5" s="1"/>
  <c r="AF412" i="4"/>
  <c r="AF413" i="4"/>
  <c r="AF414" i="4"/>
  <c r="AF412" i="2"/>
  <c r="AF413" i="2"/>
  <c r="AF414" i="2"/>
  <c r="AG413" i="4" l="1"/>
  <c r="AG414" i="2"/>
  <c r="AG414" i="4"/>
  <c r="AG413" i="2"/>
  <c r="AF409" i="5" l="1"/>
  <c r="AF410" i="5"/>
  <c r="AG410" i="5" s="1"/>
  <c r="AF411" i="5"/>
  <c r="AF409" i="4"/>
  <c r="AF410" i="4"/>
  <c r="AF411" i="4"/>
  <c r="AF409" i="2"/>
  <c r="AF410" i="2"/>
  <c r="AF411" i="2"/>
  <c r="AG411" i="4" l="1"/>
  <c r="AG412" i="4"/>
  <c r="AG412" i="5"/>
  <c r="AG411" i="5"/>
  <c r="AG412" i="2"/>
  <c r="AG411" i="2"/>
  <c r="AG410" i="4"/>
  <c r="AG410" i="2"/>
  <c r="AF406" i="2" l="1"/>
  <c r="AF407" i="2"/>
  <c r="AG407" i="2" s="1"/>
  <c r="AF408" i="2"/>
  <c r="AF406" i="4"/>
  <c r="AG407" i="4" s="1"/>
  <c r="AF407" i="4"/>
  <c r="AF408" i="4"/>
  <c r="AF406" i="5"/>
  <c r="AF407" i="5"/>
  <c r="AF408" i="5"/>
  <c r="AG409" i="5" l="1"/>
  <c r="AG408" i="2"/>
  <c r="AG409" i="2"/>
  <c r="AG408" i="4"/>
  <c r="AG409" i="4"/>
  <c r="AG408" i="5"/>
  <c r="AG407" i="5"/>
  <c r="B400" i="5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AF403" i="5"/>
  <c r="AF404" i="5"/>
  <c r="AF405" i="5"/>
  <c r="AF403" i="4"/>
  <c r="AF404" i="4"/>
  <c r="AG404" i="4" s="1"/>
  <c r="AF405" i="4"/>
  <c r="AG405" i="4"/>
  <c r="AF403" i="2"/>
  <c r="AF404" i="2"/>
  <c r="AF405" i="2"/>
  <c r="AG405" i="2" s="1"/>
  <c r="AG404" i="2" l="1"/>
  <c r="AG404" i="5"/>
  <c r="AG406" i="2"/>
  <c r="AG406" i="4"/>
  <c r="AG405" i="5"/>
  <c r="AG406" i="5"/>
  <c r="AF400" i="5" l="1"/>
  <c r="AF401" i="5"/>
  <c r="AG401" i="5" s="1"/>
  <c r="AF402" i="5"/>
  <c r="AG403" i="5" s="1"/>
  <c r="AF400" i="4"/>
  <c r="AF401" i="4"/>
  <c r="AG401" i="4"/>
  <c r="AF402" i="4"/>
  <c r="AF400" i="2"/>
  <c r="AF401" i="2"/>
  <c r="AG401" i="2" s="1"/>
  <c r="AF402" i="2"/>
  <c r="AG402" i="2" l="1"/>
  <c r="AG403" i="2"/>
  <c r="AG402" i="4"/>
  <c r="AG403" i="4"/>
  <c r="AG402" i="5"/>
  <c r="B374" i="2" l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AF399" i="2" l="1"/>
  <c r="AF398" i="2"/>
  <c r="AF398" i="5"/>
  <c r="AF399" i="5"/>
  <c r="AF398" i="4"/>
  <c r="AF399" i="4"/>
  <c r="AG399" i="4" l="1"/>
  <c r="AG400" i="4"/>
  <c r="AG399" i="5"/>
  <c r="AG400" i="5"/>
  <c r="AG399" i="2"/>
  <c r="AG400" i="2"/>
  <c r="AF394" i="4"/>
  <c r="AF395" i="4"/>
  <c r="AF396" i="4"/>
  <c r="AF397" i="4"/>
  <c r="AG398" i="4" s="1"/>
  <c r="AF394" i="5"/>
  <c r="AF395" i="5"/>
  <c r="AG395" i="5"/>
  <c r="AF396" i="5"/>
  <c r="AF397" i="5"/>
  <c r="AG397" i="5" s="1"/>
  <c r="AF394" i="2"/>
  <c r="AF395" i="2"/>
  <c r="AF396" i="2"/>
  <c r="AF397" i="2"/>
  <c r="AG396" i="2" l="1"/>
  <c r="AG396" i="4"/>
  <c r="AG398" i="5"/>
  <c r="AG397" i="2"/>
  <c r="AG397" i="4"/>
  <c r="AG395" i="2"/>
  <c r="AG396" i="5"/>
  <c r="AG395" i="4"/>
  <c r="AG398" i="2"/>
  <c r="AF392" i="2" l="1"/>
  <c r="AF393" i="2"/>
  <c r="AF392" i="4"/>
  <c r="AF393" i="4"/>
  <c r="AF392" i="5"/>
  <c r="AF393" i="5"/>
  <c r="AG394" i="5" l="1"/>
  <c r="AG393" i="4"/>
  <c r="AG394" i="4"/>
  <c r="AG394" i="2"/>
  <c r="AG392" i="4"/>
  <c r="AG393" i="2"/>
  <c r="AG393" i="5"/>
  <c r="AF387" i="2"/>
  <c r="AF388" i="2"/>
  <c r="AF389" i="2"/>
  <c r="AF390" i="2"/>
  <c r="AG390" i="2" s="1"/>
  <c r="AF391" i="2"/>
  <c r="AF387" i="4"/>
  <c r="AG388" i="4" s="1"/>
  <c r="AF388" i="4"/>
  <c r="AF389" i="4"/>
  <c r="AG389" i="4" s="1"/>
  <c r="AF390" i="4"/>
  <c r="AF391" i="4"/>
  <c r="AF387" i="5"/>
  <c r="AF388" i="5"/>
  <c r="AG388" i="5"/>
  <c r="AF389" i="5"/>
  <c r="AF390" i="5"/>
  <c r="AF391" i="5"/>
  <c r="AG391" i="5" l="1"/>
  <c r="AG391" i="2"/>
  <c r="AG392" i="2"/>
  <c r="AG390" i="4"/>
  <c r="AG392" i="5"/>
  <c r="AG388" i="2"/>
  <c r="AG390" i="5"/>
  <c r="AG389" i="5"/>
  <c r="AG391" i="4"/>
  <c r="AG389" i="2"/>
  <c r="AF383" i="5"/>
  <c r="AF384" i="5"/>
  <c r="AG384" i="5"/>
  <c r="AF385" i="5"/>
  <c r="AF386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F383" i="4"/>
  <c r="AF384" i="4"/>
  <c r="AF385" i="4"/>
  <c r="AF386" i="4"/>
  <c r="AF383" i="2"/>
  <c r="AF384" i="2"/>
  <c r="AF385" i="2"/>
  <c r="AG385" i="2" s="1"/>
  <c r="AF386" i="2"/>
  <c r="AG386" i="2" l="1"/>
  <c r="AG385" i="4"/>
  <c r="AG386" i="4"/>
  <c r="AG387" i="4"/>
  <c r="AG385" i="5"/>
  <c r="AG387" i="2"/>
  <c r="AG387" i="5"/>
  <c r="AG386" i="5"/>
  <c r="AG384" i="4"/>
  <c r="AG384" i="2"/>
  <c r="AF379" i="5"/>
  <c r="AF380" i="5"/>
  <c r="AF381" i="5"/>
  <c r="AF382" i="5"/>
  <c r="AG383" i="5" s="1"/>
  <c r="AF379" i="4"/>
  <c r="AF380" i="4"/>
  <c r="AF381" i="4"/>
  <c r="AF382" i="4"/>
  <c r="AG383" i="4" s="1"/>
  <c r="AG381" i="5" l="1"/>
  <c r="AG380" i="4"/>
  <c r="AG380" i="5"/>
  <c r="AG382" i="5"/>
  <c r="AG381" i="4"/>
  <c r="AG382" i="4"/>
  <c r="AF379" i="2"/>
  <c r="AF380" i="2"/>
  <c r="AF381" i="2"/>
  <c r="AF382" i="2"/>
  <c r="AG383" i="2" l="1"/>
  <c r="AG380" i="2"/>
  <c r="AG381" i="2"/>
  <c r="AG382" i="2"/>
  <c r="AF378" i="2"/>
  <c r="AG379" i="2" s="1"/>
  <c r="AF377" i="2" l="1"/>
  <c r="AG378" i="2" s="1"/>
  <c r="AF377" i="5"/>
  <c r="AF378" i="5"/>
  <c r="AF377" i="4"/>
  <c r="AF378" i="4"/>
  <c r="AG379" i="4" s="1"/>
  <c r="AG378" i="5" l="1"/>
  <c r="AG379" i="5"/>
  <c r="AG378" i="4"/>
  <c r="AF371" i="5" l="1"/>
  <c r="AF372" i="5"/>
  <c r="AF373" i="5"/>
  <c r="AG373" i="5" s="1"/>
  <c r="AF374" i="5"/>
  <c r="AF375" i="5"/>
  <c r="AF376" i="5"/>
  <c r="AG377" i="5" s="1"/>
  <c r="AF371" i="4"/>
  <c r="AF372" i="4"/>
  <c r="AF373" i="4"/>
  <c r="AG373" i="4" s="1"/>
  <c r="AF374" i="4"/>
  <c r="AF375" i="4"/>
  <c r="AF376" i="4"/>
  <c r="AG377" i="4" s="1"/>
  <c r="AF371" i="2"/>
  <c r="AF372" i="2"/>
  <c r="AF373" i="2"/>
  <c r="AF374" i="2"/>
  <c r="AF375" i="2"/>
  <c r="AF376" i="2"/>
  <c r="AG377" i="2" s="1"/>
  <c r="AG375" i="4" l="1"/>
  <c r="AG374" i="2"/>
  <c r="AG372" i="2"/>
  <c r="AG374" i="4"/>
  <c r="AG372" i="4"/>
  <c r="AG376" i="4"/>
  <c r="AG376" i="2"/>
  <c r="AG375" i="5"/>
  <c r="AG375" i="2"/>
  <c r="AG373" i="2"/>
  <c r="AG374" i="5"/>
  <c r="AG376" i="5"/>
  <c r="AG372" i="5"/>
  <c r="AF365" i="2"/>
  <c r="AF366" i="2"/>
  <c r="AG366" i="2" s="1"/>
  <c r="AF367" i="2"/>
  <c r="AG367" i="2" s="1"/>
  <c r="AF368" i="2"/>
  <c r="AG368" i="2" s="1"/>
  <c r="AF369" i="2"/>
  <c r="AF370" i="2"/>
  <c r="AF365" i="4"/>
  <c r="AF366" i="4"/>
  <c r="AF367" i="4"/>
  <c r="AG367" i="4"/>
  <c r="AF368" i="4"/>
  <c r="AF369" i="4"/>
  <c r="AF370" i="4"/>
  <c r="AG371" i="4" s="1"/>
  <c r="AF369" i="5"/>
  <c r="AF370" i="5"/>
  <c r="AG370" i="5" s="1"/>
  <c r="AF365" i="5"/>
  <c r="AF366" i="5"/>
  <c r="AF367" i="5"/>
  <c r="AG367" i="5" s="1"/>
  <c r="AF368" i="5"/>
  <c r="AG368" i="5" s="1"/>
  <c r="AG370" i="2" l="1"/>
  <c r="AG369" i="5"/>
  <c r="AG371" i="5"/>
  <c r="AG366" i="5"/>
  <c r="AG369" i="2"/>
  <c r="AG371" i="2"/>
  <c r="AG369" i="4"/>
  <c r="AG370" i="4"/>
  <c r="AG366" i="4"/>
  <c r="AG368" i="4"/>
  <c r="AF361" i="2"/>
  <c r="AF362" i="2"/>
  <c r="AF363" i="2"/>
  <c r="AF364" i="2"/>
  <c r="AF361" i="4"/>
  <c r="AF362" i="4"/>
  <c r="AF363" i="4"/>
  <c r="AF364" i="4"/>
  <c r="AF361" i="5"/>
  <c r="AF362" i="5"/>
  <c r="AF363" i="5"/>
  <c r="AG363" i="5" s="1"/>
  <c r="AF364" i="5"/>
  <c r="AG364" i="2" l="1"/>
  <c r="AH414" i="5"/>
  <c r="AI414" i="5"/>
  <c r="AH414" i="4"/>
  <c r="AI414" i="4"/>
  <c r="AH414" i="2"/>
  <c r="AI414" i="2"/>
  <c r="AG364" i="5"/>
  <c r="AG363" i="2"/>
  <c r="AG362" i="2"/>
  <c r="AG365" i="2"/>
  <c r="AG365" i="5"/>
  <c r="AG364" i="4"/>
  <c r="AG365" i="4"/>
  <c r="AG363" i="4"/>
  <c r="AG362" i="4"/>
  <c r="AG362" i="5"/>
  <c r="AF357" i="5"/>
  <c r="AF358" i="5"/>
  <c r="AF359" i="5"/>
  <c r="AF360" i="5"/>
  <c r="AF357" i="4"/>
  <c r="AF358" i="4"/>
  <c r="AF359" i="4"/>
  <c r="AF360" i="4"/>
  <c r="AF357" i="2"/>
  <c r="AF358" i="2"/>
  <c r="AF359" i="2"/>
  <c r="AF360" i="2"/>
  <c r="AH413" i="5" l="1"/>
  <c r="AI413" i="5"/>
  <c r="AH411" i="2"/>
  <c r="AI411" i="2"/>
  <c r="AH412" i="5"/>
  <c r="AI412" i="5"/>
  <c r="AH411" i="4"/>
  <c r="AI411" i="4"/>
  <c r="AG361" i="4"/>
  <c r="AH413" i="4"/>
  <c r="AI413" i="4"/>
  <c r="AH413" i="2"/>
  <c r="AI413" i="2"/>
  <c r="AG361" i="2"/>
  <c r="AH412" i="4"/>
  <c r="AI412" i="4"/>
  <c r="AG359" i="5"/>
  <c r="AH411" i="5"/>
  <c r="AI411" i="5"/>
  <c r="AH412" i="2"/>
  <c r="AI412" i="2"/>
  <c r="AH410" i="2"/>
  <c r="AI410" i="2"/>
  <c r="AH410" i="4"/>
  <c r="AI410" i="4"/>
  <c r="AH410" i="5"/>
  <c r="AI410" i="5"/>
  <c r="AG361" i="5"/>
  <c r="AG359" i="4"/>
  <c r="AG358" i="4"/>
  <c r="AG360" i="4"/>
  <c r="AG360" i="5"/>
  <c r="AG359" i="2"/>
  <c r="AG358" i="5"/>
  <c r="AG357" i="2"/>
  <c r="AG358" i="2"/>
  <c r="AG360" i="2"/>
  <c r="AF352" i="2"/>
  <c r="AF353" i="2"/>
  <c r="AF354" i="2"/>
  <c r="AF355" i="2"/>
  <c r="AF356" i="2"/>
  <c r="AF352" i="4"/>
  <c r="AF353" i="4"/>
  <c r="AF354" i="4"/>
  <c r="AF355" i="4"/>
  <c r="AF356" i="4"/>
  <c r="AF352" i="5"/>
  <c r="AF353" i="5"/>
  <c r="AF354" i="5"/>
  <c r="AF355" i="5"/>
  <c r="AF356" i="5"/>
  <c r="AG355" i="5" l="1"/>
  <c r="AH408" i="5"/>
  <c r="AI408" i="5"/>
  <c r="AH405" i="4"/>
  <c r="AI405" i="4"/>
  <c r="AH406" i="2"/>
  <c r="AI406" i="2"/>
  <c r="AG355" i="4"/>
  <c r="AH408" i="4"/>
  <c r="AI408" i="4"/>
  <c r="AG353" i="5"/>
  <c r="AH406" i="5"/>
  <c r="AI406" i="5"/>
  <c r="AG354" i="2"/>
  <c r="AH407" i="2"/>
  <c r="AI407" i="2"/>
  <c r="AH409" i="4"/>
  <c r="AI409" i="4"/>
  <c r="AH408" i="2"/>
  <c r="AI408" i="2"/>
  <c r="AH407" i="5"/>
  <c r="AI407" i="5"/>
  <c r="AH407" i="4"/>
  <c r="AI407" i="4"/>
  <c r="AG356" i="2"/>
  <c r="AH409" i="2"/>
  <c r="AI409" i="2"/>
  <c r="AH405" i="2"/>
  <c r="AI405" i="2"/>
  <c r="AG356" i="5"/>
  <c r="AH409" i="5"/>
  <c r="AI409" i="5"/>
  <c r="AH405" i="5"/>
  <c r="AI405" i="5"/>
  <c r="AG353" i="4"/>
  <c r="AH406" i="4"/>
  <c r="AI406" i="4"/>
  <c r="AG354" i="5"/>
  <c r="AG357" i="5"/>
  <c r="AG354" i="4"/>
  <c r="AG356" i="4"/>
  <c r="AG357" i="4"/>
  <c r="AG353" i="2"/>
  <c r="AG355" i="2"/>
  <c r="AF346" i="2"/>
  <c r="AF347" i="2"/>
  <c r="AG347" i="2"/>
  <c r="AF348" i="2"/>
  <c r="AG348" i="2"/>
  <c r="AF349" i="2"/>
  <c r="AF350" i="2"/>
  <c r="AF351" i="2"/>
  <c r="AG352" i="2" s="1"/>
  <c r="AF346" i="4"/>
  <c r="AF347" i="4"/>
  <c r="AF348" i="4"/>
  <c r="AF349" i="4"/>
  <c r="AF350" i="4"/>
  <c r="AF351" i="4"/>
  <c r="AF346" i="5"/>
  <c r="AF347" i="5"/>
  <c r="AF348" i="5"/>
  <c r="AF349" i="5"/>
  <c r="AF350" i="5"/>
  <c r="AF351" i="5"/>
  <c r="AG351" i="5"/>
  <c r="AH404" i="4" l="1"/>
  <c r="AI404" i="4"/>
  <c r="AH401" i="5"/>
  <c r="AI401" i="5"/>
  <c r="AH399" i="4"/>
  <c r="AI399" i="4"/>
  <c r="AH399" i="2"/>
  <c r="AI399" i="2"/>
  <c r="AI400" i="5"/>
  <c r="AH400" i="5"/>
  <c r="AH400" i="2"/>
  <c r="AI400" i="2"/>
  <c r="AG350" i="5"/>
  <c r="AH402" i="5"/>
  <c r="AI402" i="5"/>
  <c r="AH400" i="4"/>
  <c r="AI400" i="4"/>
  <c r="AH402" i="2"/>
  <c r="AI402" i="2"/>
  <c r="AH403" i="4"/>
  <c r="AI403" i="4"/>
  <c r="AH403" i="2"/>
  <c r="AI403" i="2"/>
  <c r="AH404" i="5"/>
  <c r="AI404" i="5"/>
  <c r="AI402" i="4"/>
  <c r="AH402" i="4"/>
  <c r="AH403" i="5"/>
  <c r="AI403" i="5"/>
  <c r="AG347" i="5"/>
  <c r="AH399" i="5"/>
  <c r="AI399" i="5"/>
  <c r="AI401" i="4"/>
  <c r="AH401" i="4"/>
  <c r="AH404" i="2"/>
  <c r="AI404" i="2"/>
  <c r="AG349" i="2"/>
  <c r="AH401" i="2"/>
  <c r="AI401" i="2"/>
  <c r="AG352" i="5"/>
  <c r="AG349" i="5"/>
  <c r="AG348" i="5"/>
  <c r="AG350" i="4"/>
  <c r="AG352" i="4"/>
  <c r="AG348" i="4"/>
  <c r="AG350" i="2"/>
  <c r="AG351" i="2"/>
  <c r="AG349" i="4"/>
  <c r="AG347" i="4"/>
  <c r="AG351" i="4"/>
  <c r="AF341" i="5"/>
  <c r="AF342" i="5"/>
  <c r="AF343" i="5"/>
  <c r="AF344" i="5"/>
  <c r="AF345" i="5"/>
  <c r="AI396" i="5" l="1"/>
  <c r="AH396" i="5"/>
  <c r="AG342" i="5"/>
  <c r="AH395" i="5"/>
  <c r="AI395" i="5"/>
  <c r="AH397" i="5"/>
  <c r="AI397" i="5"/>
  <c r="AH398" i="5"/>
  <c r="AI398" i="5"/>
  <c r="AI394" i="5"/>
  <c r="AH394" i="5"/>
  <c r="AG345" i="5"/>
  <c r="AG346" i="5"/>
  <c r="AG343" i="5"/>
  <c r="AG344" i="5"/>
  <c r="AF341" i="4" l="1"/>
  <c r="AF342" i="4"/>
  <c r="AF343" i="4"/>
  <c r="AF344" i="4"/>
  <c r="AF345" i="4"/>
  <c r="AF341" i="2"/>
  <c r="AF342" i="2"/>
  <c r="AF343" i="2"/>
  <c r="AF344" i="2"/>
  <c r="AF345" i="2"/>
  <c r="AG345" i="2" l="1"/>
  <c r="AH398" i="2"/>
  <c r="AI398" i="2"/>
  <c r="AG346" i="2"/>
  <c r="AG342" i="2"/>
  <c r="AH395" i="2"/>
  <c r="AI395" i="2"/>
  <c r="AG341" i="2"/>
  <c r="AH394" i="2"/>
  <c r="AI394" i="2"/>
  <c r="AG345" i="4"/>
  <c r="AH397" i="4"/>
  <c r="AI397" i="4"/>
  <c r="AG343" i="2"/>
  <c r="AH396" i="2"/>
  <c r="AI396" i="2"/>
  <c r="AH396" i="4"/>
  <c r="AI396" i="4"/>
  <c r="AH395" i="4"/>
  <c r="AI395" i="4"/>
  <c r="AH397" i="2"/>
  <c r="AI397" i="2"/>
  <c r="AG346" i="4"/>
  <c r="AH398" i="4"/>
  <c r="AI398" i="4"/>
  <c r="AH394" i="4"/>
  <c r="AI394" i="4"/>
  <c r="AG343" i="4"/>
  <c r="AG342" i="4"/>
  <c r="AG344" i="4"/>
  <c r="AG344" i="2"/>
  <c r="AF335" i="5"/>
  <c r="AF336" i="5"/>
  <c r="AF337" i="5"/>
  <c r="AG337" i="5"/>
  <c r="AF338" i="5"/>
  <c r="AF339" i="5"/>
  <c r="AF340" i="5"/>
  <c r="AF335" i="4"/>
  <c r="AG336" i="4" s="1"/>
  <c r="AF336" i="4"/>
  <c r="AF337" i="4"/>
  <c r="AF338" i="4"/>
  <c r="AF339" i="4"/>
  <c r="AF340" i="4"/>
  <c r="AF335" i="2"/>
  <c r="AF336" i="2"/>
  <c r="AF337" i="2"/>
  <c r="AG337" i="2"/>
  <c r="AF338" i="2"/>
  <c r="AF339" i="2"/>
  <c r="AG339" i="2"/>
  <c r="AF340" i="2"/>
  <c r="AG338" i="4" l="1"/>
  <c r="AI391" i="4"/>
  <c r="AH391" i="4"/>
  <c r="AH391" i="5"/>
  <c r="AI391" i="5"/>
  <c r="AH393" i="4"/>
  <c r="AI393" i="4"/>
  <c r="AH393" i="5"/>
  <c r="AI393" i="5"/>
  <c r="AH390" i="2"/>
  <c r="AI390" i="2"/>
  <c r="AH388" i="2"/>
  <c r="AI388" i="2"/>
  <c r="AI388" i="4"/>
  <c r="AH388" i="4"/>
  <c r="AH388" i="5"/>
  <c r="AI388" i="5"/>
  <c r="AH392" i="2"/>
  <c r="AI392" i="2"/>
  <c r="AI389" i="2"/>
  <c r="AH389" i="2"/>
  <c r="AH390" i="4"/>
  <c r="AI390" i="4"/>
  <c r="AH393" i="2"/>
  <c r="AI393" i="2"/>
  <c r="AG339" i="4"/>
  <c r="AG339" i="5"/>
  <c r="AH390" i="5"/>
  <c r="AI390" i="5"/>
  <c r="AG338" i="2"/>
  <c r="AH391" i="2"/>
  <c r="AI391" i="2"/>
  <c r="AH392" i="4"/>
  <c r="AI392" i="4"/>
  <c r="AH389" i="4"/>
  <c r="AI389" i="4"/>
  <c r="AH392" i="5"/>
  <c r="AI392" i="5"/>
  <c r="AI389" i="5"/>
  <c r="AH389" i="5"/>
  <c r="AG340" i="5"/>
  <c r="AG341" i="5"/>
  <c r="AG336" i="5"/>
  <c r="AG338" i="5"/>
  <c r="AG341" i="4"/>
  <c r="AG337" i="4"/>
  <c r="AG340" i="4"/>
  <c r="AG340" i="2"/>
  <c r="AG336" i="2"/>
  <c r="AF328" i="5"/>
  <c r="AF329" i="5"/>
  <c r="AF330" i="5"/>
  <c r="AG330" i="5"/>
  <c r="AF331" i="5"/>
  <c r="AG332" i="5" s="1"/>
  <c r="AF332" i="5"/>
  <c r="AF333" i="5"/>
  <c r="AF334" i="5"/>
  <c r="AF328" i="4"/>
  <c r="AF329" i="4"/>
  <c r="AF330" i="4"/>
  <c r="AF331" i="4"/>
  <c r="AF332" i="4"/>
  <c r="AF333" i="4"/>
  <c r="AG333" i="4"/>
  <c r="AF334" i="4"/>
  <c r="AF328" i="2"/>
  <c r="AF329" i="2"/>
  <c r="AF330" i="2"/>
  <c r="AF331" i="2"/>
  <c r="AF332" i="2"/>
  <c r="AF333" i="2"/>
  <c r="AF334" i="2"/>
  <c r="AH387" i="2" l="1"/>
  <c r="AI387" i="2"/>
  <c r="AH383" i="2"/>
  <c r="AI383" i="2"/>
  <c r="AH387" i="5"/>
  <c r="AI387" i="5"/>
  <c r="AH381" i="5"/>
  <c r="AI381" i="5"/>
  <c r="AI384" i="2"/>
  <c r="AH384" i="2"/>
  <c r="AG330" i="4"/>
  <c r="AH383" i="4"/>
  <c r="AI383" i="4"/>
  <c r="AH385" i="4"/>
  <c r="AI385" i="4"/>
  <c r="AG332" i="4"/>
  <c r="AH384" i="4"/>
  <c r="AI384" i="4"/>
  <c r="AH384" i="5"/>
  <c r="AI384" i="5"/>
  <c r="AG332" i="2"/>
  <c r="AH386" i="4"/>
  <c r="AI386" i="4"/>
  <c r="AH386" i="5"/>
  <c r="AI386" i="5"/>
  <c r="AH385" i="2"/>
  <c r="AI385" i="2"/>
  <c r="AH381" i="2"/>
  <c r="AI381" i="2"/>
  <c r="AH382" i="4"/>
  <c r="AI382" i="4"/>
  <c r="AG331" i="5"/>
  <c r="AH383" i="5"/>
  <c r="AI383" i="5"/>
  <c r="AG334" i="2"/>
  <c r="AH386" i="2"/>
  <c r="AI386" i="2"/>
  <c r="AG330" i="2"/>
  <c r="AH382" i="2"/>
  <c r="AI382" i="2"/>
  <c r="AH387" i="4"/>
  <c r="AI387" i="4"/>
  <c r="AG331" i="4"/>
  <c r="AH381" i="4"/>
  <c r="AI381" i="4"/>
  <c r="AH385" i="5"/>
  <c r="AI385" i="5"/>
  <c r="AH382" i="5"/>
  <c r="AI382" i="5"/>
  <c r="AG335" i="2"/>
  <c r="AG333" i="5"/>
  <c r="AG329" i="5"/>
  <c r="AG334" i="5"/>
  <c r="AG335" i="5"/>
  <c r="AG335" i="4"/>
  <c r="AG329" i="4"/>
  <c r="AG334" i="4"/>
  <c r="AG329" i="2"/>
  <c r="AG333" i="2"/>
  <c r="AG331" i="2"/>
  <c r="AF326" i="5"/>
  <c r="AF327" i="5"/>
  <c r="AF326" i="4"/>
  <c r="AF327" i="4"/>
  <c r="AF326" i="2"/>
  <c r="AF327" i="2"/>
  <c r="AG328" i="5" l="1"/>
  <c r="AH380" i="5"/>
  <c r="AI380" i="5"/>
  <c r="AG327" i="2"/>
  <c r="AH380" i="2"/>
  <c r="AI380" i="2"/>
  <c r="AG328" i="2"/>
  <c r="AH379" i="4"/>
  <c r="AI379" i="4"/>
  <c r="AH379" i="2"/>
  <c r="AI379" i="2"/>
  <c r="AH379" i="5"/>
  <c r="AI379" i="5"/>
  <c r="AH380" i="4"/>
  <c r="AI380" i="4"/>
  <c r="AG327" i="5"/>
  <c r="AG327" i="4"/>
  <c r="AG328" i="4"/>
  <c r="AF322" i="2"/>
  <c r="AF323" i="2"/>
  <c r="AF324" i="2"/>
  <c r="AF325" i="2"/>
  <c r="AG325" i="2"/>
  <c r="AF322" i="4"/>
  <c r="AF323" i="4"/>
  <c r="AG323" i="4"/>
  <c r="AF324" i="4"/>
  <c r="AF325" i="4"/>
  <c r="AH377" i="4" l="1"/>
  <c r="AI377" i="4"/>
  <c r="AH376" i="2"/>
  <c r="AI376" i="2"/>
  <c r="AH378" i="2"/>
  <c r="AI378" i="2"/>
  <c r="AG326" i="2"/>
  <c r="AG324" i="2"/>
  <c r="AH377" i="2"/>
  <c r="AI377" i="2"/>
  <c r="AG324" i="4"/>
  <c r="AH376" i="4"/>
  <c r="AI376" i="4"/>
  <c r="AG326" i="4"/>
  <c r="AH378" i="4"/>
  <c r="AI378" i="4"/>
  <c r="AI375" i="4"/>
  <c r="AH375" i="4"/>
  <c r="AG323" i="2"/>
  <c r="AH375" i="2"/>
  <c r="AI375" i="2"/>
  <c r="AG325" i="4"/>
  <c r="AF322" i="5"/>
  <c r="AF323" i="5"/>
  <c r="AF324" i="5"/>
  <c r="AF325" i="5"/>
  <c r="AH378" i="5" l="1"/>
  <c r="AI378" i="5"/>
  <c r="AH377" i="5"/>
  <c r="AI377" i="5"/>
  <c r="AH375" i="5"/>
  <c r="AI375" i="5"/>
  <c r="AG324" i="5"/>
  <c r="AH376" i="5"/>
  <c r="AI376" i="5"/>
  <c r="AG325" i="5"/>
  <c r="AG326" i="5"/>
  <c r="AG323" i="5"/>
  <c r="AF321" i="5"/>
  <c r="AF320" i="5"/>
  <c r="AF320" i="4"/>
  <c r="AF321" i="4"/>
  <c r="AF320" i="2"/>
  <c r="AF321" i="2"/>
  <c r="AG321" i="2"/>
  <c r="AG322" i="4" l="1"/>
  <c r="AH374" i="4"/>
  <c r="AI374" i="4"/>
  <c r="AG321" i="4"/>
  <c r="AH373" i="4"/>
  <c r="AI373" i="4"/>
  <c r="AH374" i="2"/>
  <c r="AI374" i="2"/>
  <c r="AG322" i="2"/>
  <c r="AH373" i="2"/>
  <c r="AI373" i="2"/>
  <c r="AH373" i="5"/>
  <c r="AI373" i="5"/>
  <c r="AG321" i="5"/>
  <c r="AH374" i="5"/>
  <c r="AI374" i="5"/>
  <c r="AG322" i="5"/>
  <c r="AD320" i="5"/>
  <c r="AC320" i="5"/>
  <c r="AB320" i="5"/>
  <c r="AD319" i="5"/>
  <c r="AC319" i="5"/>
  <c r="AB319" i="5"/>
  <c r="AD318" i="5"/>
  <c r="AC318" i="5"/>
  <c r="AB318" i="5"/>
  <c r="AD317" i="5"/>
  <c r="AC317" i="5"/>
  <c r="AB317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F267" i="2"/>
  <c r="AF266" i="2"/>
  <c r="AF265" i="2"/>
  <c r="AI318" i="2" s="1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6" i="2" l="1"/>
  <c r="AI326" i="2"/>
  <c r="AH334" i="2"/>
  <c r="AI334" i="2"/>
  <c r="AH342" i="2"/>
  <c r="AI342" i="2"/>
  <c r="AH354" i="2"/>
  <c r="AI354" i="2"/>
  <c r="AI362" i="2"/>
  <c r="AH362" i="2"/>
  <c r="AH370" i="2"/>
  <c r="AI370" i="2"/>
  <c r="AH323" i="2"/>
  <c r="AI323" i="2"/>
  <c r="AH331" i="2"/>
  <c r="AI331" i="2"/>
  <c r="AH339" i="2"/>
  <c r="AI339" i="2"/>
  <c r="AH347" i="2"/>
  <c r="AI347" i="2"/>
  <c r="AH351" i="2"/>
  <c r="AI351" i="2"/>
  <c r="AH359" i="2"/>
  <c r="AI359" i="2"/>
  <c r="AH367" i="2"/>
  <c r="AI367" i="2"/>
  <c r="AH320" i="2"/>
  <c r="AI320" i="2"/>
  <c r="AH324" i="2"/>
  <c r="AI324" i="2"/>
  <c r="AH328" i="2"/>
  <c r="AI328" i="2"/>
  <c r="AH332" i="2"/>
  <c r="AI332" i="2"/>
  <c r="AH336" i="2"/>
  <c r="AI336" i="2"/>
  <c r="AH340" i="2"/>
  <c r="AI340" i="2"/>
  <c r="AH344" i="2"/>
  <c r="AI344" i="2"/>
  <c r="AH348" i="2"/>
  <c r="AI348" i="2"/>
  <c r="AH352" i="2"/>
  <c r="AI352" i="2"/>
  <c r="AH356" i="2"/>
  <c r="AI356" i="2"/>
  <c r="AH360" i="2"/>
  <c r="AI360" i="2"/>
  <c r="AH364" i="2"/>
  <c r="AI364" i="2"/>
  <c r="AH368" i="2"/>
  <c r="AI368" i="2"/>
  <c r="AH372" i="2"/>
  <c r="AI372" i="2"/>
  <c r="AG320" i="2"/>
  <c r="AH322" i="2"/>
  <c r="AI322" i="2"/>
  <c r="AH330" i="2"/>
  <c r="AI330" i="2"/>
  <c r="AH338" i="2"/>
  <c r="AI338" i="2"/>
  <c r="AH346" i="2"/>
  <c r="AI346" i="2"/>
  <c r="AH350" i="2"/>
  <c r="AI350" i="2"/>
  <c r="AH358" i="2"/>
  <c r="AI358" i="2"/>
  <c r="AH366" i="2"/>
  <c r="AI366" i="2"/>
  <c r="AH327" i="2"/>
  <c r="AI327" i="2"/>
  <c r="AH335" i="2"/>
  <c r="AI335" i="2"/>
  <c r="AH343" i="2"/>
  <c r="AI343" i="2"/>
  <c r="AH355" i="2"/>
  <c r="AI355" i="2"/>
  <c r="AH363" i="2"/>
  <c r="AI363" i="2"/>
  <c r="AH371" i="2"/>
  <c r="AI371" i="2"/>
  <c r="AH321" i="2"/>
  <c r="AI321" i="2"/>
  <c r="AH325" i="2"/>
  <c r="AI325" i="2"/>
  <c r="AH329" i="2"/>
  <c r="AI329" i="2"/>
  <c r="AI333" i="2"/>
  <c r="AH333" i="2"/>
  <c r="AH337" i="2"/>
  <c r="AI337" i="2"/>
  <c r="AH341" i="2"/>
  <c r="AI341" i="2"/>
  <c r="AH345" i="2"/>
  <c r="AI345" i="2"/>
  <c r="AH349" i="2"/>
  <c r="AI349" i="2"/>
  <c r="AH353" i="2"/>
  <c r="AI353" i="2"/>
  <c r="AH357" i="2"/>
  <c r="AI357" i="2"/>
  <c r="AH361" i="2"/>
  <c r="AI361" i="2"/>
  <c r="AH365" i="2"/>
  <c r="AI365" i="2"/>
  <c r="AH369" i="2"/>
  <c r="AI369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F5" i="5"/>
  <c r="L49" i="4"/>
  <c r="J49" i="4"/>
  <c r="AG55" i="5" l="1"/>
  <c r="AH329" i="5"/>
  <c r="AI329" i="5"/>
  <c r="AH352" i="5"/>
  <c r="AI352" i="5"/>
  <c r="AH344" i="5"/>
  <c r="AI344" i="5"/>
  <c r="AH336" i="5"/>
  <c r="AI336" i="5"/>
  <c r="AH328" i="5"/>
  <c r="AI328" i="5"/>
  <c r="AH320" i="5"/>
  <c r="AI320" i="5"/>
  <c r="AH369" i="5"/>
  <c r="AI369" i="5"/>
  <c r="AH367" i="5"/>
  <c r="AI367" i="5"/>
  <c r="AH351" i="5"/>
  <c r="AI351" i="5"/>
  <c r="AH343" i="5"/>
  <c r="AI343" i="5"/>
  <c r="AH335" i="5"/>
  <c r="AI335" i="5"/>
  <c r="AH327" i="5"/>
  <c r="AI327" i="5"/>
  <c r="AH345" i="5"/>
  <c r="AI345" i="5"/>
  <c r="AI359" i="5"/>
  <c r="AH359" i="5"/>
  <c r="AH366" i="5"/>
  <c r="AI366" i="5"/>
  <c r="AH358" i="5"/>
  <c r="AI358" i="5"/>
  <c r="AH350" i="5"/>
  <c r="AI350" i="5"/>
  <c r="AH342" i="5"/>
  <c r="AI342" i="5"/>
  <c r="AH334" i="5"/>
  <c r="AI334" i="5"/>
  <c r="AH326" i="5"/>
  <c r="AI326" i="5"/>
  <c r="AH353" i="5"/>
  <c r="AI353" i="5"/>
  <c r="AH360" i="5"/>
  <c r="AI360" i="5"/>
  <c r="AH365" i="5"/>
  <c r="AI365" i="5"/>
  <c r="AI357" i="5"/>
  <c r="AH357" i="5"/>
  <c r="AH349" i="5"/>
  <c r="AI349" i="5"/>
  <c r="AH341" i="5"/>
  <c r="AI341" i="5"/>
  <c r="AH333" i="5"/>
  <c r="AI333" i="5"/>
  <c r="AH325" i="5"/>
  <c r="AI325" i="5"/>
  <c r="AH337" i="5"/>
  <c r="AI337" i="5"/>
  <c r="AH368" i="5"/>
  <c r="AI368" i="5"/>
  <c r="AI372" i="5"/>
  <c r="AH372" i="5"/>
  <c r="AG320" i="5"/>
  <c r="AI364" i="5"/>
  <c r="AH364" i="5"/>
  <c r="AH356" i="5"/>
  <c r="AI356" i="5"/>
  <c r="AH348" i="5"/>
  <c r="AI348" i="5"/>
  <c r="AH340" i="5"/>
  <c r="AI340" i="5"/>
  <c r="AH332" i="5"/>
  <c r="AI332" i="5"/>
  <c r="AH324" i="5"/>
  <c r="AI324" i="5"/>
  <c r="AH361" i="5"/>
  <c r="AI361" i="5"/>
  <c r="AH371" i="5"/>
  <c r="AI371" i="5"/>
  <c r="AI355" i="5"/>
  <c r="AH355" i="5"/>
  <c r="AH347" i="5"/>
  <c r="AI347" i="5"/>
  <c r="AH331" i="5"/>
  <c r="AI331" i="5"/>
  <c r="AH323" i="5"/>
  <c r="AI323" i="5"/>
  <c r="AH321" i="5"/>
  <c r="AI321" i="5"/>
  <c r="AH363" i="5"/>
  <c r="AI363" i="5"/>
  <c r="AH339" i="5"/>
  <c r="AI339" i="5"/>
  <c r="AH370" i="5"/>
  <c r="AI370" i="5"/>
  <c r="AH362" i="5"/>
  <c r="AI362" i="5"/>
  <c r="AH354" i="5"/>
  <c r="AI354" i="5"/>
  <c r="AH346" i="5"/>
  <c r="AI346" i="5"/>
  <c r="AH338" i="5"/>
  <c r="AI338" i="5"/>
  <c r="AH330" i="5"/>
  <c r="AI330" i="5"/>
  <c r="AH322" i="5"/>
  <c r="AI322" i="5"/>
  <c r="AF319" i="4"/>
  <c r="AF318" i="4"/>
  <c r="AH371" i="4" l="1"/>
  <c r="AI371" i="4"/>
  <c r="AG320" i="4"/>
  <c r="AH372" i="4"/>
  <c r="AI372" i="4"/>
  <c r="AG319" i="4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AH370" i="4" l="1"/>
  <c r="AI370" i="4"/>
  <c r="AF316" i="4"/>
  <c r="AG316" i="4" s="1"/>
  <c r="AF315" i="4"/>
  <c r="AF307" i="4"/>
  <c r="AF299" i="4"/>
  <c r="AF291" i="4"/>
  <c r="AF283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46" i="4" l="1"/>
  <c r="AI346" i="4"/>
  <c r="AH338" i="4"/>
  <c r="AI338" i="4"/>
  <c r="AH348" i="4"/>
  <c r="AI348" i="4"/>
  <c r="AH365" i="4"/>
  <c r="AI365" i="4"/>
  <c r="AH359" i="4"/>
  <c r="AI359" i="4"/>
  <c r="AH336" i="4"/>
  <c r="AI336" i="4"/>
  <c r="AH362" i="4"/>
  <c r="AI362" i="4"/>
  <c r="AI356" i="4"/>
  <c r="AH356" i="4"/>
  <c r="AG281" i="4"/>
  <c r="AH334" i="4"/>
  <c r="AI334" i="4"/>
  <c r="AG315" i="4"/>
  <c r="AH367" i="4"/>
  <c r="AI367" i="4"/>
  <c r="AH344" i="4"/>
  <c r="AI344" i="4"/>
  <c r="AH364" i="4"/>
  <c r="AI364" i="4"/>
  <c r="AH342" i="4"/>
  <c r="AI342" i="4"/>
  <c r="AH337" i="4"/>
  <c r="AI337" i="4"/>
  <c r="AH352" i="4"/>
  <c r="AI352" i="4"/>
  <c r="AH357" i="4"/>
  <c r="AI357" i="4"/>
  <c r="AG291" i="4"/>
  <c r="AH343" i="4"/>
  <c r="AI343" i="4"/>
  <c r="AH354" i="4"/>
  <c r="AI354" i="4"/>
  <c r="AH339" i="4"/>
  <c r="AI339" i="4"/>
  <c r="AH333" i="4"/>
  <c r="AI333" i="4"/>
  <c r="AH350" i="4"/>
  <c r="AI350" i="4"/>
  <c r="AI345" i="4"/>
  <c r="AH345" i="4"/>
  <c r="AH360" i="4"/>
  <c r="AI360" i="4"/>
  <c r="AH358" i="4"/>
  <c r="AI358" i="4"/>
  <c r="AH332" i="4"/>
  <c r="AI332" i="4"/>
  <c r="AH363" i="4"/>
  <c r="AI363" i="4"/>
  <c r="AH349" i="4"/>
  <c r="AI349" i="4"/>
  <c r="AI366" i="4"/>
  <c r="AH366" i="4"/>
  <c r="AH351" i="4"/>
  <c r="AI351" i="4"/>
  <c r="AG317" i="4"/>
  <c r="AH369" i="4"/>
  <c r="AI369" i="4"/>
  <c r="AH330" i="4"/>
  <c r="AI330" i="4"/>
  <c r="AH331" i="4"/>
  <c r="AI331" i="4"/>
  <c r="AI355" i="4"/>
  <c r="AH355" i="4"/>
  <c r="AH341" i="4"/>
  <c r="AI341" i="4"/>
  <c r="AH353" i="4"/>
  <c r="AI353" i="4"/>
  <c r="AH368" i="4"/>
  <c r="AI368" i="4"/>
  <c r="AH340" i="4"/>
  <c r="AI340" i="4"/>
  <c r="AH347" i="4"/>
  <c r="AI347" i="4"/>
  <c r="AH335" i="4"/>
  <c r="AI335" i="4"/>
  <c r="AH361" i="4"/>
  <c r="AI361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3" i="4" l="1"/>
  <c r="AI323" i="4"/>
  <c r="AH328" i="4"/>
  <c r="AI328" i="4"/>
  <c r="AH327" i="4"/>
  <c r="AI327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139" i="4" s="1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F27" i="4"/>
  <c r="AH80" i="4" s="1"/>
  <c r="AF264" i="4"/>
  <c r="AF265" i="4"/>
  <c r="AG266" i="4" s="1"/>
  <c r="AF259" i="4"/>
  <c r="AF271" i="4"/>
  <c r="AF252" i="4"/>
  <c r="AF219" i="4"/>
  <c r="AH272" i="4" s="1"/>
  <c r="AF105" i="4"/>
  <c r="AH158" i="4" s="1"/>
  <c r="AF269" i="4"/>
  <c r="AG275" i="4"/>
  <c r="AF230" i="4"/>
  <c r="AG231" i="4" s="1"/>
  <c r="AF109" i="4"/>
  <c r="AH162" i="4" s="1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76" i="4" s="1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H182" i="4" s="1"/>
  <c r="AF58" i="4"/>
  <c r="AF82" i="4"/>
  <c r="AH135" i="4" s="1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48" i="4"/>
  <c r="AF69" i="4"/>
  <c r="AH132" i="4"/>
  <c r="AH112" i="4"/>
  <c r="AG59" i="4"/>
  <c r="AF104" i="4"/>
  <c r="AH72" i="4"/>
  <c r="AH74" i="4"/>
  <c r="AF29" i="4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F96" i="4"/>
  <c r="AF61" i="4"/>
  <c r="AF90" i="4"/>
  <c r="AF106" i="4"/>
  <c r="AF5" i="4"/>
  <c r="AI58" i="4" s="1"/>
  <c r="AF9" i="4"/>
  <c r="AG10" i="4" s="1"/>
  <c r="AF51" i="4"/>
  <c r="AF14" i="4"/>
  <c r="AG15" i="4" s="1"/>
  <c r="AF18" i="4"/>
  <c r="AF22" i="4"/>
  <c r="AG23" i="4" s="1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F223" i="4"/>
  <c r="AF202" i="4"/>
  <c r="AH237" i="4"/>
  <c r="AH218" i="4"/>
  <c r="AG165" i="4"/>
  <c r="AH210" i="4"/>
  <c r="AF146" i="4"/>
  <c r="AF149" i="4"/>
  <c r="AF151" i="4"/>
  <c r="AF155" i="4"/>
  <c r="AH111" i="4"/>
  <c r="AH119" i="4"/>
  <c r="AH127" i="4"/>
  <c r="AI74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F119" i="4"/>
  <c r="AF89" i="4"/>
  <c r="AF33" i="4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H188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I111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I82" i="4" l="1"/>
  <c r="AI135" i="4"/>
  <c r="AI86" i="4"/>
  <c r="AG82" i="4"/>
  <c r="AI169" i="4"/>
  <c r="AG121" i="4"/>
  <c r="AG274" i="4"/>
  <c r="AH326" i="4"/>
  <c r="AI326" i="4"/>
  <c r="AH321" i="4"/>
  <c r="AI321" i="4"/>
  <c r="AH320" i="4"/>
  <c r="AI320" i="4"/>
  <c r="AG270" i="4"/>
  <c r="AH322" i="4"/>
  <c r="AI322" i="4"/>
  <c r="AI92" i="4"/>
  <c r="AH325" i="4"/>
  <c r="AI325" i="4"/>
  <c r="AG271" i="4"/>
  <c r="AI324" i="4"/>
  <c r="AH324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<sst xmlns="http://schemas.openxmlformats.org/spreadsheetml/2006/main" count="118" uniqueCount="43">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</sst>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0.0000"/>
    <numFmt numFmtId="166" formatCode="dd\-mm\-yy"/>
    <numFmt numFmtId="167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5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6" fontId="27" fillId="0" borderId="0" xfId="0" applyNumberFormat="1" applyFont="1" applyBorder="1" applyProtection="1"/>
    <xf numFmtId="0" fontId="25" fillId="0" borderId="0" xfId="1" applyFont="1"/>
    <xf numFmtId="167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7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6" fontId="27" fillId="0" borderId="4" xfId="0" applyNumberFormat="1" applyFont="1" applyBorder="1" applyProtection="1"/>
    <xf numFmtId="167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7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2" fontId="17" fillId="0" borderId="0" xfId="1" applyNumberFormat="1" applyFont="1"/>
    <xf numFmtId="0" fontId="32" fillId="6" borderId="0" xfId="1" applyFont="1" applyFill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1" fontId="25" fillId="0" borderId="0" xfId="1" applyNumberFormat="1" applyFont="1" applyBorder="1" applyAlignment="1">
      <alignment horizontal="center"/>
    </xf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5" fillId="0" borderId="4" xfId="1" applyFont="1" applyBorder="1"/>
    <xf numFmtId="1" fontId="15" fillId="0" borderId="4" xfId="1" applyNumberFormat="1" applyFont="1" applyBorder="1"/>
    <xf numFmtId="1" fontId="25" fillId="0" borderId="5" xfId="1" applyNumberFormat="1" applyFont="1" applyBorder="1" applyAlignment="1">
      <alignment horizontal="center"/>
    </xf>
    <xf numFmtId="0" fontId="15" fillId="7" borderId="0" xfId="1" applyFont="1" applyFill="1"/>
    <xf numFmtId="0" fontId="15" fillId="7" borderId="4" xfId="1" applyFont="1" applyFill="1" applyBorder="1"/>
    <xf numFmtId="1" fontId="25" fillId="0" borderId="4" xfId="1" applyNumberFormat="1" applyFont="1" applyBorder="1" applyAlignment="1">
      <alignment horizontal="center"/>
    </xf>
    <xf numFmtId="1" fontId="32" fillId="6" borderId="2" xfId="0" applyNumberFormat="1" applyFont="1" applyFill="1" applyBorder="1"/>
    <xf numFmtId="1" fontId="32" fillId="6" borderId="3" xfId="0" applyNumberFormat="1" applyFont="1" applyFill="1" applyBorder="1"/>
    <xf numFmtId="0" fontId="0" fillId="0" borderId="0" xfId="0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  <c:pt idx="40">
                  <c:v>93.19085780526585</c:v>
                </c:pt>
                <c:pt idx="41">
                  <c:v>92.001815114862211</c:v>
                </c:pt>
                <c:pt idx="42">
                  <c:v>91.165624023522298</c:v>
                </c:pt>
                <c:pt idx="43">
                  <c:v>90.712489822592318</c:v>
                </c:pt>
                <c:pt idx="44">
                  <c:v>90.808133875389331</c:v>
                </c:pt>
                <c:pt idx="45">
                  <c:v>90.983620466769011</c:v>
                </c:pt>
                <c:pt idx="46">
                  <c:v>91.704815355059694</c:v>
                </c:pt>
                <c:pt idx="47">
                  <c:v>92.03022529089499</c:v>
                </c:pt>
                <c:pt idx="48">
                  <c:v>92.473591117030921</c:v>
                </c:pt>
                <c:pt idx="49">
                  <c:v>92.243875858223461</c:v>
                </c:pt>
                <c:pt idx="50">
                  <c:v>92.410514161448148</c:v>
                </c:pt>
                <c:pt idx="51">
                  <c:v>90.632302658498517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ser>
          <c:idx val="0"/>
          <c:order val="5"/>
          <c:tx>
            <c:v>2021</c:v>
          </c:tx>
          <c:spPr>
            <a:ln w="34925"/>
          </c:spPr>
          <c:xVal>
            <c:numRef>
              <c:f>'data Latin Am'!$A$370:$A$422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xVal>
          <c:yVal>
            <c:numRef>
              <c:f>'data Latin Am'!$AF$370:$AF$422</c:f>
              <c:numCache>
                <c:formatCode>0</c:formatCode>
                <c:ptCount val="53"/>
                <c:pt idx="0">
                  <c:v>92.386309367009758</c:v>
                </c:pt>
                <c:pt idx="1">
                  <c:v>94.831830975694103</c:v>
                </c:pt>
                <c:pt idx="2">
                  <c:v>95.375019717574403</c:v>
                </c:pt>
                <c:pt idx="3">
                  <c:v>95.137332597447653</c:v>
                </c:pt>
                <c:pt idx="4">
                  <c:v>95.296211205019873</c:v>
                </c:pt>
                <c:pt idx="5">
                  <c:v>95.746388494504046</c:v>
                </c:pt>
                <c:pt idx="6">
                  <c:v>96.303549695005003</c:v>
                </c:pt>
                <c:pt idx="7">
                  <c:v>97.210759411126233</c:v>
                </c:pt>
                <c:pt idx="8">
                  <c:v>97.686369078245846</c:v>
                </c:pt>
                <c:pt idx="9">
                  <c:v>97.623452427594813</c:v>
                </c:pt>
                <c:pt idx="10">
                  <c:v>97.920899873314042</c:v>
                </c:pt>
                <c:pt idx="11">
                  <c:v>98.256632620459797</c:v>
                </c:pt>
                <c:pt idx="12">
                  <c:v>98.604971810962709</c:v>
                </c:pt>
                <c:pt idx="13">
                  <c:v>98.592734842844138</c:v>
                </c:pt>
                <c:pt idx="14">
                  <c:v>98.46975172815246</c:v>
                </c:pt>
                <c:pt idx="15">
                  <c:v>97.852975174007554</c:v>
                </c:pt>
                <c:pt idx="16">
                  <c:v>97.320105151404235</c:v>
                </c:pt>
                <c:pt idx="17">
                  <c:v>97.282353532951731</c:v>
                </c:pt>
                <c:pt idx="18">
                  <c:v>97.469034522368545</c:v>
                </c:pt>
                <c:pt idx="19">
                  <c:v>97.427434368507264</c:v>
                </c:pt>
                <c:pt idx="20">
                  <c:v>97.046414432050383</c:v>
                </c:pt>
                <c:pt idx="21">
                  <c:v>96.621375359135797</c:v>
                </c:pt>
                <c:pt idx="22">
                  <c:v>96.064189612231146</c:v>
                </c:pt>
                <c:pt idx="23">
                  <c:v>95.514055095885752</c:v>
                </c:pt>
                <c:pt idx="24">
                  <c:v>94.452852155236201</c:v>
                </c:pt>
                <c:pt idx="25">
                  <c:v>93.420412786804889</c:v>
                </c:pt>
                <c:pt idx="26">
                  <c:v>92.597613796011174</c:v>
                </c:pt>
                <c:pt idx="27">
                  <c:v>92.148568337393044</c:v>
                </c:pt>
                <c:pt idx="28">
                  <c:v>92.135745683497433</c:v>
                </c:pt>
                <c:pt idx="29">
                  <c:v>91.333548230530127</c:v>
                </c:pt>
                <c:pt idx="30">
                  <c:v>91.091989481753259</c:v>
                </c:pt>
                <c:pt idx="31">
                  <c:v>90.386764582832868</c:v>
                </c:pt>
                <c:pt idx="32">
                  <c:v>90.772894707339773</c:v>
                </c:pt>
                <c:pt idx="33">
                  <c:v>91.956793746084784</c:v>
                </c:pt>
                <c:pt idx="34">
                  <c:v>93.380692756924546</c:v>
                </c:pt>
                <c:pt idx="35">
                  <c:v>93.446981844256257</c:v>
                </c:pt>
                <c:pt idx="36">
                  <c:v>92.632183269499578</c:v>
                </c:pt>
                <c:pt idx="37">
                  <c:v>92.048980120370246</c:v>
                </c:pt>
                <c:pt idx="38">
                  <c:v>92.511569272629174</c:v>
                </c:pt>
                <c:pt idx="39">
                  <c:v>93.002695321544891</c:v>
                </c:pt>
                <c:pt idx="40">
                  <c:v>93.601768723140694</c:v>
                </c:pt>
                <c:pt idx="41">
                  <c:v>94.016725561360275</c:v>
                </c:pt>
                <c:pt idx="42">
                  <c:v>94.062266237937308</c:v>
                </c:pt>
                <c:pt idx="43">
                  <c:v>93.416560644384319</c:v>
                </c:pt>
                <c:pt idx="44">
                  <c:v>93.101008005976823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E0-4B33-A623-FE34E88AB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63440380534884266"/>
          <c:h val="0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4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  <c:pt idx="40">
                  <c:v>95.815692691025859</c:v>
                </c:pt>
                <c:pt idx="41">
                  <c:v>98.192955361245978</c:v>
                </c:pt>
                <c:pt idx="42">
                  <c:v>98.695522619653318</c:v>
                </c:pt>
                <c:pt idx="43">
                  <c:v>98.193637357589296</c:v>
                </c:pt>
                <c:pt idx="44">
                  <c:v>95.006919078353306</c:v>
                </c:pt>
                <c:pt idx="45">
                  <c:v>94.382343095976353</c:v>
                </c:pt>
                <c:pt idx="46">
                  <c:v>93.618493218897967</c:v>
                </c:pt>
                <c:pt idx="47">
                  <c:v>94.127507230233505</c:v>
                </c:pt>
                <c:pt idx="48">
                  <c:v>94.181040758413829</c:v>
                </c:pt>
                <c:pt idx="49">
                  <c:v>94.385386115491443</c:v>
                </c:pt>
                <c:pt idx="50">
                  <c:v>94.428645292087182</c:v>
                </c:pt>
                <c:pt idx="51">
                  <c:v>94.279093132240391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ser>
          <c:idx val="2"/>
          <c:order val="5"/>
          <c:tx>
            <c:v>2021</c:v>
          </c:tx>
          <c:spPr>
            <a:ln w="38100">
              <a:solidFill>
                <a:srgbClr val="4F81BD"/>
              </a:solidFill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xVal>
            <c:numRef>
              <c:f>'data ACP'!$A$370:$A$422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xVal>
          <c:yVal>
            <c:numRef>
              <c:f>'data ACP'!$AF$370:$AF$422</c:f>
              <c:numCache>
                <c:formatCode>0</c:formatCode>
                <c:ptCount val="53"/>
                <c:pt idx="0">
                  <c:v>95.489535353249025</c:v>
                </c:pt>
                <c:pt idx="1">
                  <c:v>96.407197596037477</c:v>
                </c:pt>
                <c:pt idx="2">
                  <c:v>97.271425624642575</c:v>
                </c:pt>
                <c:pt idx="3">
                  <c:v>97.967020866982466</c:v>
                </c:pt>
                <c:pt idx="4">
                  <c:v>99.813068815807142</c:v>
                </c:pt>
                <c:pt idx="5">
                  <c:v>101.39119911292376</c:v>
                </c:pt>
                <c:pt idx="6">
                  <c:v>102.6788150830639</c:v>
                </c:pt>
                <c:pt idx="7">
                  <c:v>102.83996703876819</c:v>
                </c:pt>
                <c:pt idx="8">
                  <c:v>102.84249757487176</c:v>
                </c:pt>
                <c:pt idx="9">
                  <c:v>102.26449767045968</c:v>
                </c:pt>
                <c:pt idx="10">
                  <c:v>101.60674907002857</c:v>
                </c:pt>
                <c:pt idx="11">
                  <c:v>101.00161272179734</c:v>
                </c:pt>
                <c:pt idx="12">
                  <c:v>100.99097757647137</c:v>
                </c:pt>
                <c:pt idx="13">
                  <c:v>100.87709685051657</c:v>
                </c:pt>
                <c:pt idx="14">
                  <c:v>100.23114961738833</c:v>
                </c:pt>
                <c:pt idx="15">
                  <c:v>101.3299993479834</c:v>
                </c:pt>
                <c:pt idx="16">
                  <c:v>102.4889154599141</c:v>
                </c:pt>
                <c:pt idx="17">
                  <c:v>104.2367519496424</c:v>
                </c:pt>
                <c:pt idx="18">
                  <c:v>104.67220897428588</c:v>
                </c:pt>
                <c:pt idx="19">
                  <c:v>104.76598126857324</c:v>
                </c:pt>
                <c:pt idx="20">
                  <c:v>101.5581735242563</c:v>
                </c:pt>
                <c:pt idx="21">
                  <c:v>97.777570994632924</c:v>
                </c:pt>
                <c:pt idx="22">
                  <c:v>94.160881184512775</c:v>
                </c:pt>
                <c:pt idx="23">
                  <c:v>93.635189689489309</c:v>
                </c:pt>
                <c:pt idx="24">
                  <c:v>93.064049068943064</c:v>
                </c:pt>
                <c:pt idx="25">
                  <c:v>92.065171974457314</c:v>
                </c:pt>
                <c:pt idx="26">
                  <c:v>90.846578043012343</c:v>
                </c:pt>
                <c:pt idx="27">
                  <c:v>89.524708910832985</c:v>
                </c:pt>
                <c:pt idx="28">
                  <c:v>88.639880336133146</c:v>
                </c:pt>
                <c:pt idx="29">
                  <c:v>88.250719041711704</c:v>
                </c:pt>
                <c:pt idx="30">
                  <c:v>88.176053056558729</c:v>
                </c:pt>
                <c:pt idx="31">
                  <c:v>87.513604041439521</c:v>
                </c:pt>
                <c:pt idx="32">
                  <c:v>86.513768448200651</c:v>
                </c:pt>
                <c:pt idx="33">
                  <c:v>85.947594386721804</c:v>
                </c:pt>
                <c:pt idx="34">
                  <c:v>87.178977638368977</c:v>
                </c:pt>
                <c:pt idx="35">
                  <c:v>89.532558264781287</c:v>
                </c:pt>
                <c:pt idx="36">
                  <c:v>91.579898222722207</c:v>
                </c:pt>
                <c:pt idx="37">
                  <c:v>92.832987475448036</c:v>
                </c:pt>
                <c:pt idx="38">
                  <c:v>93.215361323503089</c:v>
                </c:pt>
                <c:pt idx="39">
                  <c:v>93.405825974235825</c:v>
                </c:pt>
                <c:pt idx="40">
                  <c:v>93.600852474380062</c:v>
                </c:pt>
                <c:pt idx="41">
                  <c:v>93.555073433613117</c:v>
                </c:pt>
                <c:pt idx="42">
                  <c:v>93.546647156056238</c:v>
                </c:pt>
                <c:pt idx="43">
                  <c:v>92.735514281538698</c:v>
                </c:pt>
                <c:pt idx="44">
                  <c:v>93.108849258878877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061-4958-BEAE-FB23ED12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4F81BD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7359883589112304"/>
          <c:h val="0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5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285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  <c:pt idx="40">
                  <c:v>143.13164264728573</c:v>
                </c:pt>
                <c:pt idx="41">
                  <c:v>158.53727953078089</c:v>
                </c:pt>
                <c:pt idx="42">
                  <c:v>165.83657069989422</c:v>
                </c:pt>
                <c:pt idx="43">
                  <c:v>162.44132775667825</c:v>
                </c:pt>
                <c:pt idx="44">
                  <c:v>151.12768835187299</c:v>
                </c:pt>
                <c:pt idx="45">
                  <c:v>137.26195527571772</c:v>
                </c:pt>
                <c:pt idx="46">
                  <c:v>133.7997926684279</c:v>
                </c:pt>
                <c:pt idx="47">
                  <c:v>130.82989190131408</c:v>
                </c:pt>
                <c:pt idx="48">
                  <c:v>125.82063168105076</c:v>
                </c:pt>
                <c:pt idx="49">
                  <c:v>120.40325469534115</c:v>
                </c:pt>
                <c:pt idx="50">
                  <c:v>104.5731993138068</c:v>
                </c:pt>
                <c:pt idx="51">
                  <c:v>96.963402279558224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ser>
          <c:idx val="0"/>
          <c:order val="5"/>
          <c:tx>
            <c:v>2021</c:v>
          </c:tx>
          <c:spPr>
            <a:ln w="34925"/>
          </c:spPr>
          <c:xVal>
            <c:numRef>
              <c:f>'data EU'!$A$370:$A$422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</c:numCache>
            </c:numRef>
          </c:xVal>
          <c:yVal>
            <c:numRef>
              <c:f>'data EU'!$AF$370:$AF$422</c:f>
              <c:numCache>
                <c:formatCode>0</c:formatCode>
                <c:ptCount val="53"/>
                <c:pt idx="0">
                  <c:v>100.82948184751615</c:v>
                </c:pt>
                <c:pt idx="1">
                  <c:v>107.16046965196567</c:v>
                </c:pt>
                <c:pt idx="2">
                  <c:v>112.7487715461242</c:v>
                </c:pt>
                <c:pt idx="3">
                  <c:v>111.00901689242863</c:v>
                </c:pt>
                <c:pt idx="4">
                  <c:v>110.43963467790752</c:v>
                </c:pt>
                <c:pt idx="5">
                  <c:v>111.37096170188336</c:v>
                </c:pt>
                <c:pt idx="6">
                  <c:v>112.0387924667816</c:v>
                </c:pt>
                <c:pt idx="7">
                  <c:v>111.47836156149991</c:v>
                </c:pt>
                <c:pt idx="8">
                  <c:v>112.43350510898721</c:v>
                </c:pt>
                <c:pt idx="9">
                  <c:v>113.08898505420844</c:v>
                </c:pt>
                <c:pt idx="10">
                  <c:v>116.32446238432165</c:v>
                </c:pt>
                <c:pt idx="11">
                  <c:v>117.587827951698</c:v>
                </c:pt>
                <c:pt idx="12">
                  <c:v>118.64510364359666</c:v>
                </c:pt>
                <c:pt idx="13">
                  <c:v>120.41275657253608</c:v>
                </c:pt>
                <c:pt idx="14">
                  <c:v>122.13885160092275</c:v>
                </c:pt>
                <c:pt idx="15">
                  <c:v>121.32506308120155</c:v>
                </c:pt>
                <c:pt idx="16">
                  <c:v>119.29093301083746</c:v>
                </c:pt>
                <c:pt idx="17">
                  <c:v>116.75475513031239</c:v>
                </c:pt>
                <c:pt idx="18">
                  <c:v>117.76626208579994</c:v>
                </c:pt>
                <c:pt idx="19">
                  <c:v>118.25324113693155</c:v>
                </c:pt>
                <c:pt idx="20">
                  <c:v>118.6103244706361</c:v>
                </c:pt>
                <c:pt idx="21">
                  <c:v>118.08400301708842</c:v>
                </c:pt>
                <c:pt idx="22">
                  <c:v>119.46616732604663</c:v>
                </c:pt>
                <c:pt idx="23">
                  <c:v>121.17605040892106</c:v>
                </c:pt>
                <c:pt idx="24">
                  <c:v>122.75264406363169</c:v>
                </c:pt>
                <c:pt idx="25">
                  <c:v>124.34746640296838</c:v>
                </c:pt>
                <c:pt idx="26">
                  <c:v>126.24750677434348</c:v>
                </c:pt>
                <c:pt idx="27">
                  <c:v>128.15644007322973</c:v>
                </c:pt>
                <c:pt idx="28">
                  <c:v>128.45114053483837</c:v>
                </c:pt>
                <c:pt idx="29">
                  <c:v>121.89459283532669</c:v>
                </c:pt>
                <c:pt idx="30">
                  <c:v>127.10681608511031</c:v>
                </c:pt>
                <c:pt idx="31">
                  <c:v>128.95840490188709</c:v>
                </c:pt>
                <c:pt idx="32">
                  <c:v>133.08901010831866</c:v>
                </c:pt>
                <c:pt idx="33">
                  <c:v>123.4168673740589</c:v>
                </c:pt>
                <c:pt idx="34">
                  <c:v>117.32629779288918</c:v>
                </c:pt>
                <c:pt idx="35">
                  <c:v>114.96522042351167</c:v>
                </c:pt>
                <c:pt idx="36">
                  <c:v>113.15562376334664</c:v>
                </c:pt>
                <c:pt idx="37">
                  <c:v>111.32379645750238</c:v>
                </c:pt>
                <c:pt idx="38">
                  <c:v>111.86040036661005</c:v>
                </c:pt>
                <c:pt idx="39">
                  <c:v>121.04076121978987</c:v>
                </c:pt>
                <c:pt idx="40">
                  <c:v>131.44474111292752</c:v>
                </c:pt>
                <c:pt idx="41">
                  <c:v>146.73306444126698</c:v>
                </c:pt>
                <c:pt idx="42">
                  <c:v>156.37961077282702</c:v>
                </c:pt>
                <c:pt idx="43">
                  <c:v>162.78841590979619</c:v>
                </c:pt>
                <c:pt idx="44">
                  <c:v>154.53644098884877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28-4C45-9A93-2BF25971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62031494386164587"/>
          <c:h val="0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/>
      <sheetData sheetId="1">
        <row r="1388">
          <cell r="C1388">
            <v>99.637500000000003</v>
          </cell>
          <cell r="D1388">
            <v>104.81644339912056</v>
          </cell>
          <cell r="E1388"/>
          <cell r="F1388"/>
          <cell r="G1388">
            <v>106.7645</v>
          </cell>
          <cell r="H1388"/>
          <cell r="I1388"/>
          <cell r="J1388"/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Q1388"/>
          <cell r="R1388">
            <v>96.986134607982663</v>
          </cell>
          <cell r="S1388">
            <v>95.866537873299535</v>
          </cell>
          <cell r="T1388"/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  <cell r="AD1388"/>
        </row>
        <row r="1389">
          <cell r="C1389">
            <v>99.637500000000003</v>
          </cell>
          <cell r="D1389">
            <v>104.81644339912056</v>
          </cell>
          <cell r="E1389"/>
          <cell r="F1389"/>
          <cell r="G1389">
            <v>106.7645</v>
          </cell>
          <cell r="H1389"/>
          <cell r="I1389"/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Q1389"/>
          <cell r="R1389">
            <v>96.986134607982663</v>
          </cell>
          <cell r="S1389">
            <v>95.866537873299535</v>
          </cell>
          <cell r="T1389"/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  <cell r="AD1389"/>
        </row>
        <row r="1390">
          <cell r="C1390">
            <v>101.3875</v>
          </cell>
          <cell r="D1390">
            <v>104.81644339912056</v>
          </cell>
          <cell r="E1390"/>
          <cell r="F1390"/>
          <cell r="G1390">
            <v>108.42954545454545</v>
          </cell>
          <cell r="H1390"/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N1390"/>
          <cell r="O1390">
            <v>79.666666666666671</v>
          </cell>
          <cell r="P1390">
            <v>86.12</v>
          </cell>
          <cell r="Q1390"/>
          <cell r="R1390">
            <v>97.340611471133926</v>
          </cell>
          <cell r="S1390">
            <v>100.73502388827637</v>
          </cell>
          <cell r="T1390"/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E1391"/>
          <cell r="F1391"/>
          <cell r="G1391">
            <v>108.13047619047617</v>
          </cell>
          <cell r="H1391"/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N1391"/>
          <cell r="O1391">
            <v>78</v>
          </cell>
          <cell r="P1391">
            <v>84.314999999999998</v>
          </cell>
          <cell r="Q1391"/>
          <cell r="R1391">
            <v>98.994378373535824</v>
          </cell>
          <cell r="S1391">
            <v>100.23808815213833</v>
          </cell>
          <cell r="T1391"/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C1388"/>
          <cell r="D1388"/>
          <cell r="E1388"/>
          <cell r="F1388"/>
          <cell r="G1388"/>
          <cell r="H1388"/>
          <cell r="I1388"/>
          <cell r="J1388"/>
          <cell r="K1388">
            <v>93.2</v>
          </cell>
          <cell r="L1388">
            <v>106.15</v>
          </cell>
          <cell r="M1388">
            <v>88</v>
          </cell>
          <cell r="N1388"/>
          <cell r="O1388">
            <v>84</v>
          </cell>
          <cell r="P1388"/>
          <cell r="Q1388"/>
          <cell r="R1388"/>
          <cell r="S1388"/>
          <cell r="T1388"/>
          <cell r="U1388">
            <v>82</v>
          </cell>
          <cell r="V1388"/>
          <cell r="W1388"/>
          <cell r="X1388"/>
          <cell r="Y1388"/>
          <cell r="Z1388"/>
          <cell r="AA1388">
            <v>99.289999999999992</v>
          </cell>
          <cell r="AB1388">
            <v>129.07</v>
          </cell>
          <cell r="AC1388">
            <v>132.32406590592186</v>
          </cell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N1389"/>
          <cell r="O1389">
            <v>84</v>
          </cell>
          <cell r="P1389"/>
          <cell r="Q1389"/>
          <cell r="R1389"/>
          <cell r="S1389"/>
          <cell r="T1389"/>
          <cell r="U1389">
            <v>82</v>
          </cell>
          <cell r="V1389"/>
          <cell r="W1389"/>
          <cell r="X1389"/>
          <cell r="Y1389"/>
          <cell r="Z1389"/>
          <cell r="AA1389">
            <v>99.289999999999992</v>
          </cell>
          <cell r="AB1389">
            <v>129.07</v>
          </cell>
          <cell r="AC1389">
            <v>132.32406590592186</v>
          </cell>
          <cell r="AD1389"/>
        </row>
        <row r="1390">
          <cell r="C1390"/>
          <cell r="D1390"/>
          <cell r="E1390"/>
          <cell r="F1390"/>
          <cell r="G1390">
            <v>97.2</v>
          </cell>
          <cell r="H1390"/>
          <cell r="I1390"/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N1390"/>
          <cell r="O1390">
            <v>70</v>
          </cell>
          <cell r="P1390"/>
          <cell r="Q1390"/>
          <cell r="R1390"/>
          <cell r="S1390"/>
          <cell r="T1390"/>
          <cell r="U1390">
            <v>84</v>
          </cell>
          <cell r="V1390"/>
          <cell r="W1390"/>
          <cell r="X1390"/>
          <cell r="Y1390"/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C1391"/>
          <cell r="D1391"/>
          <cell r="E1391"/>
          <cell r="F1391"/>
          <cell r="G1391">
            <v>91.300000000000011</v>
          </cell>
          <cell r="H1391"/>
          <cell r="I1391"/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N1391"/>
          <cell r="O1391">
            <v>69</v>
          </cell>
          <cell r="P1391"/>
          <cell r="Q1391"/>
          <cell r="R1391"/>
          <cell r="S1391"/>
          <cell r="T1391"/>
          <cell r="U1391">
            <v>89</v>
          </cell>
          <cell r="V1391"/>
          <cell r="W1391">
            <v>99.142487959591222</v>
          </cell>
          <cell r="X1391"/>
          <cell r="Y1391"/>
          <cell r="Z1391"/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C1388"/>
          <cell r="D1388"/>
          <cell r="E1388"/>
          <cell r="F1388"/>
          <cell r="G1388"/>
          <cell r="H1388"/>
          <cell r="I1388"/>
          <cell r="J1388">
            <v>184</v>
          </cell>
          <cell r="K1388">
            <v>110</v>
          </cell>
          <cell r="L1388"/>
          <cell r="M1388"/>
          <cell r="N1388"/>
          <cell r="O1388"/>
          <cell r="P1388"/>
          <cell r="Q1388"/>
          <cell r="R1388"/>
          <cell r="S1388"/>
          <cell r="T1388"/>
          <cell r="U1388">
            <v>81</v>
          </cell>
          <cell r="V1388"/>
          <cell r="W1388"/>
          <cell r="X1388">
            <v>163</v>
          </cell>
          <cell r="Y1388"/>
          <cell r="Z1388"/>
          <cell r="AA1388"/>
          <cell r="AB1388"/>
          <cell r="AC1388"/>
          <cell r="AD1388"/>
        </row>
        <row r="1389">
          <cell r="C1389"/>
          <cell r="D1389"/>
          <cell r="E1389"/>
          <cell r="F1389"/>
          <cell r="G1389"/>
          <cell r="H1389"/>
          <cell r="I1389"/>
          <cell r="J1389">
            <v>120</v>
          </cell>
          <cell r="K1389">
            <v>110</v>
          </cell>
          <cell r="L1389"/>
          <cell r="M1389"/>
          <cell r="N1389"/>
          <cell r="O1389"/>
          <cell r="P1389"/>
          <cell r="Q1389"/>
          <cell r="R1389"/>
          <cell r="S1389"/>
          <cell r="T1389"/>
          <cell r="U1389">
            <v>81</v>
          </cell>
          <cell r="V1389"/>
          <cell r="W1389"/>
          <cell r="X1389">
            <v>163</v>
          </cell>
          <cell r="Y1389"/>
          <cell r="Z1389"/>
          <cell r="AA1389"/>
          <cell r="AB1389"/>
          <cell r="AC1389"/>
          <cell r="AD1389"/>
        </row>
        <row r="1390">
          <cell r="C1390"/>
          <cell r="D1390"/>
          <cell r="E1390"/>
          <cell r="F1390"/>
          <cell r="G1390"/>
          <cell r="H1390"/>
          <cell r="I1390"/>
          <cell r="J1390">
            <v>112.5</v>
          </cell>
          <cell r="K1390">
            <v>112.66666666666667</v>
          </cell>
          <cell r="L1390"/>
          <cell r="M1390"/>
          <cell r="N1390"/>
          <cell r="O1390"/>
          <cell r="P1390"/>
          <cell r="Q1390"/>
          <cell r="R1390"/>
          <cell r="S1390"/>
          <cell r="T1390"/>
          <cell r="U1390">
            <v>83</v>
          </cell>
          <cell r="V1390"/>
          <cell r="W1390"/>
          <cell r="X1390">
            <v>173</v>
          </cell>
          <cell r="Y1390"/>
          <cell r="Z1390"/>
          <cell r="AA1390"/>
          <cell r="AB1390"/>
          <cell r="AC1390"/>
          <cell r="AD1390"/>
        </row>
        <row r="1391">
          <cell r="C1391"/>
          <cell r="D1391"/>
          <cell r="E1391"/>
          <cell r="F1391"/>
          <cell r="G1391"/>
          <cell r="H1391"/>
          <cell r="I1391"/>
          <cell r="J1391">
            <v>115</v>
          </cell>
          <cell r="K1391">
            <v>116.5</v>
          </cell>
          <cell r="L1391"/>
          <cell r="M1391"/>
          <cell r="N1391"/>
          <cell r="O1391"/>
          <cell r="P1391"/>
          <cell r="Q1391"/>
          <cell r="R1391"/>
          <cell r="S1391"/>
          <cell r="T1391"/>
          <cell r="U1391">
            <v>88</v>
          </cell>
          <cell r="V1391"/>
          <cell r="W1391"/>
          <cell r="X1391">
            <v>184</v>
          </cell>
          <cell r="Y1391"/>
          <cell r="Z1391"/>
          <cell r="AA1391"/>
          <cell r="AB1391"/>
          <cell r="AC1391"/>
          <cell r="AD1391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</sheetData>
      <sheetData sheetId="2"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</sheetData>
      <sheetData sheetId="3"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tabSelected="1" zoomScale="95" zoomScaleNormal="95" workbookViewId="0">
      <selection activeCell="T17" sqref="T17"/>
    </sheetView>
  </sheetViews>
  <sheetFormatPr defaultRowHeight="12.75"/>
  <cols>
    <col min="18" max="18" width="9.33203125" customWidth="1"/>
  </cols>
  <sheetData>
    <row r="1" spans="1:20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0"/>
      <c r="S1" s="70"/>
      <c r="T1" s="70"/>
    </row>
    <row r="2" spans="1:20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0"/>
      <c r="S2" s="70"/>
      <c r="T2" s="70"/>
    </row>
    <row r="3" spans="1:20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0"/>
      <c r="S3" s="70"/>
      <c r="T3" s="70"/>
    </row>
    <row r="4" spans="1:20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0"/>
      <c r="S4" s="70"/>
      <c r="T4" s="70"/>
    </row>
    <row r="5" spans="1:20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0"/>
      <c r="S5" s="70"/>
      <c r="T5" s="70"/>
    </row>
    <row r="6" spans="1:20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0"/>
      <c r="S6" s="70"/>
      <c r="T6" s="70"/>
    </row>
    <row r="7" spans="1:20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0"/>
      <c r="S7" s="70"/>
      <c r="T7" s="70"/>
    </row>
    <row r="8" spans="1:20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0"/>
      <c r="S8" s="70"/>
      <c r="T8" s="70"/>
    </row>
    <row r="9" spans="1:20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0"/>
      <c r="S9" s="70"/>
      <c r="T9" s="70"/>
    </row>
    <row r="10" spans="1:20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0"/>
      <c r="S10" s="70"/>
      <c r="T10" s="70"/>
    </row>
    <row r="11" spans="1:20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0"/>
      <c r="S11" s="70"/>
      <c r="T11" s="70"/>
    </row>
    <row r="12" spans="1:20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0"/>
      <c r="S12" s="70"/>
      <c r="T12" s="70"/>
    </row>
    <row r="13" spans="1:20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0"/>
      <c r="S13" s="70"/>
    </row>
    <row r="14" spans="1:20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0"/>
      <c r="S14" s="70"/>
    </row>
    <row r="15" spans="1:20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0"/>
      <c r="S15" s="70"/>
    </row>
    <row r="16" spans="1:20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0"/>
      <c r="S16" s="70"/>
      <c r="T16" s="85"/>
    </row>
    <row r="17" spans="1:20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0"/>
      <c r="S17" s="70"/>
      <c r="T17" s="70"/>
    </row>
    <row r="18" spans="1:20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0"/>
      <c r="S18" s="70"/>
      <c r="T18" s="70"/>
    </row>
    <row r="19" spans="1:20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0"/>
      <c r="S19" s="70"/>
      <c r="T19" s="70"/>
    </row>
    <row r="20" spans="1:20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0"/>
      <c r="S20" s="70"/>
      <c r="T20" s="70"/>
    </row>
    <row r="21" spans="1:20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0"/>
      <c r="S21" s="70"/>
      <c r="T21" s="70"/>
    </row>
    <row r="22" spans="1:20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0"/>
      <c r="S22" s="70"/>
      <c r="T22" s="70"/>
    </row>
    <row r="23" spans="1:20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0"/>
      <c r="S23" s="70"/>
      <c r="T23" s="70"/>
    </row>
    <row r="24" spans="1:20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0"/>
      <c r="S24" s="70"/>
      <c r="T24" s="70"/>
    </row>
    <row r="25" spans="1:20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0"/>
      <c r="S25" s="70"/>
      <c r="T25" s="70"/>
    </row>
    <row r="26" spans="1:20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0"/>
      <c r="S26" s="70"/>
      <c r="T26" s="70"/>
    </row>
    <row r="27" spans="1:20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0"/>
      <c r="S27" s="70"/>
      <c r="T27" s="70"/>
    </row>
    <row r="28" spans="1:20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0"/>
      <c r="S28" s="70"/>
      <c r="T28" s="70"/>
    </row>
    <row r="29" spans="1:20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0"/>
      <c r="S29" s="70"/>
      <c r="T29" s="70"/>
    </row>
    <row r="30" spans="1:20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0"/>
      <c r="S30" s="70"/>
      <c r="T30" s="70"/>
    </row>
    <row r="31" spans="1:20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0"/>
      <c r="S31" s="70"/>
      <c r="T31" s="70"/>
    </row>
    <row r="32" spans="1:20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0"/>
      <c r="S32" s="70"/>
      <c r="T32" s="70"/>
    </row>
    <row r="33" spans="1:20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0"/>
      <c r="S33" s="70"/>
      <c r="T33" s="70"/>
    </row>
    <row r="34" spans="1:20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0"/>
      <c r="S34" s="70"/>
      <c r="T34" s="70"/>
    </row>
    <row r="35" spans="1:20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0"/>
      <c r="S35" s="70"/>
      <c r="T35" s="70"/>
    </row>
    <row r="36" spans="1:20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0"/>
      <c r="S36" s="70"/>
      <c r="T36" s="70"/>
    </row>
    <row r="37" spans="1:20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0"/>
      <c r="S37" s="70"/>
      <c r="T37" s="70"/>
    </row>
    <row r="38" spans="1:20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0"/>
      <c r="S38" s="70"/>
      <c r="T38" s="70"/>
    </row>
    <row r="39" spans="1:20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0"/>
      <c r="S39" s="70"/>
      <c r="T39" s="70"/>
    </row>
    <row r="40" spans="1:20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25" zoomScale="87" zoomScaleNormal="87" workbookViewId="0">
      <selection activeCell="Q43" sqref="Q43"/>
    </sheetView>
  </sheetViews>
  <sheetFormatPr defaultRowHeight="12.75"/>
  <sheetData>
    <row r="1" spans="1:1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17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17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17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17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17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17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17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17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17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17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17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</row>
    <row r="31" spans="1:17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</row>
    <row r="32" spans="1:17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</row>
    <row r="33" spans="1:17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37" spans="1:17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1:17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</row>
    <row r="39" spans="1:17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opLeftCell="A4" zoomScale="93" zoomScaleNormal="93" workbookViewId="0">
      <selection activeCell="U18" sqref="U18"/>
    </sheetView>
  </sheetViews>
  <sheetFormatPr defaultRowHeight="12.75"/>
  <cols>
    <col min="4" max="4" width="9.83203125" bestFit="1" customWidth="1"/>
  </cols>
  <sheetData>
    <row r="1" spans="1:1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7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17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</row>
    <row r="7" spans="1:17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</row>
    <row r="9" spans="1:17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</row>
    <row r="10" spans="1:17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2" spans="1:17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</row>
    <row r="14" spans="1:17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28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28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</row>
    <row r="19" spans="1:28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</row>
    <row r="20" spans="1:28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</row>
    <row r="21" spans="1:28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</row>
    <row r="22" spans="1:28">
      <c r="A22" s="72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</row>
    <row r="23" spans="1:28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</row>
    <row r="24" spans="1:28">
      <c r="A24" s="7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</row>
    <row r="25" spans="1:28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spans="1:28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</row>
    <row r="27" spans="1:28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28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</row>
    <row r="29" spans="1:28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</row>
    <row r="30" spans="1:28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AB30" s="6"/>
    </row>
    <row r="31" spans="1:28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AB31" s="6"/>
    </row>
    <row r="32" spans="1:28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AB32" s="6"/>
    </row>
    <row r="33" spans="1:17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</row>
    <row r="34" spans="1:17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5" spans="1:17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1:17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</row>
    <row r="47" spans="1:17">
      <c r="E47" s="3"/>
    </row>
    <row r="49" spans="4:25">
      <c r="J49" s="86"/>
      <c r="K49" s="87"/>
      <c r="L49" s="87"/>
      <c r="M49" s="87"/>
      <c r="P49" s="86"/>
      <c r="Q49" s="87"/>
      <c r="R49" s="87"/>
      <c r="S49" s="87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zoomScale="65" zoomScaleNormal="65" workbookViewId="0">
      <pane ySplit="3" topLeftCell="A398" activePane="bottomLeft" state="frozen"/>
      <selection pane="bottomLeft" activeCell="AC426" sqref="AC426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88" t="s">
        <v>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17"/>
      <c r="AF1" s="64"/>
      <c r="AG1" s="65"/>
      <c r="AH1" s="64"/>
      <c r="AI1" s="28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3.75" customHeight="1">
      <c r="A3" s="74" t="s">
        <v>40</v>
      </c>
      <c r="B3" s="74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66" t="s">
        <v>31</v>
      </c>
      <c r="AH3" s="66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76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46">
        <f t="shared" ref="AF357:AF360" si="137">SUM(AE356:AE358)/3</f>
        <v>93.19085780526585</v>
      </c>
      <c r="AG357" s="15">
        <f t="shared" ref="AG357:AG360" si="138">(AF357-AF356)/AF356</f>
        <v>-2.096869766302203E-3</v>
      </c>
      <c r="AH357" s="30">
        <f t="shared" ref="AH357:AH360" si="139">AF304</f>
        <v>96.209910288653404</v>
      </c>
      <c r="AI357" s="31">
        <f t="shared" ref="AI357:AI360" si="140">(AF357-AF304)/AF304</f>
        <v>-3.1379849272592124E-2</v>
      </c>
    </row>
    <row r="358" spans="1:35">
      <c r="A358" s="35">
        <v>42</v>
      </c>
      <c r="B358" s="13">
        <v>44122</v>
      </c>
      <c r="C358" s="47">
        <v>101.3875</v>
      </c>
      <c r="D358" s="47">
        <v>97.146947540648327</v>
      </c>
      <c r="E358" s="47"/>
      <c r="F358" s="47"/>
      <c r="G358" s="47">
        <v>107.25750000000001</v>
      </c>
      <c r="H358" s="47"/>
      <c r="I358" s="47">
        <v>94</v>
      </c>
      <c r="J358" s="47">
        <v>80.768888888888895</v>
      </c>
      <c r="K358" s="47">
        <v>90.666666666666671</v>
      </c>
      <c r="L358" s="47">
        <v>96.64</v>
      </c>
      <c r="M358" s="47">
        <v>100</v>
      </c>
      <c r="N358" s="47"/>
      <c r="O358" s="47">
        <v>48.9</v>
      </c>
      <c r="P358" s="47"/>
      <c r="Q358" s="47"/>
      <c r="R358" s="47">
        <v>80.851512833364112</v>
      </c>
      <c r="S358" s="47">
        <v>74.800226744930242</v>
      </c>
      <c r="T358" s="47"/>
      <c r="U358" s="47">
        <v>85.5</v>
      </c>
      <c r="V358" s="47">
        <v>98</v>
      </c>
      <c r="W358" s="47">
        <v>57.047029014162895</v>
      </c>
      <c r="X358" s="47">
        <v>83</v>
      </c>
      <c r="Y358" s="47">
        <v>116.16938377934994</v>
      </c>
      <c r="Z358" s="47">
        <v>62.59</v>
      </c>
      <c r="AA358" s="47">
        <v>109.935</v>
      </c>
      <c r="AB358" s="47">
        <v>97.844999999999999</v>
      </c>
      <c r="AC358" s="47"/>
      <c r="AD358" s="48">
        <v>72.168222234494934</v>
      </c>
      <c r="AE358" s="45">
        <v>91.919411079966792</v>
      </c>
      <c r="AF358" s="46">
        <f t="shared" si="137"/>
        <v>92.001815114862211</v>
      </c>
      <c r="AG358" s="15">
        <f t="shared" si="138"/>
        <v>-1.2759220361382387E-2</v>
      </c>
      <c r="AH358" s="30">
        <f t="shared" si="139"/>
        <v>96.030605055182676</v>
      </c>
      <c r="AI358" s="31">
        <f t="shared" si="140"/>
        <v>-4.1953187090775654E-2</v>
      </c>
    </row>
    <row r="359" spans="1:35">
      <c r="A359" s="35">
        <v>43</v>
      </c>
      <c r="B359" s="13">
        <v>44129</v>
      </c>
      <c r="C359" s="47">
        <v>101.3875</v>
      </c>
      <c r="D359" s="47">
        <v>95.613048368953883</v>
      </c>
      <c r="E359" s="47"/>
      <c r="F359" s="47"/>
      <c r="G359" s="47">
        <v>105.97619047619048</v>
      </c>
      <c r="H359" s="47"/>
      <c r="I359" s="47">
        <v>93.5</v>
      </c>
      <c r="J359" s="47">
        <v>83.8</v>
      </c>
      <c r="K359" s="47">
        <v>90</v>
      </c>
      <c r="L359" s="47">
        <v>90.89</v>
      </c>
      <c r="M359" s="47">
        <v>100</v>
      </c>
      <c r="N359" s="47"/>
      <c r="O359" s="47">
        <v>48</v>
      </c>
      <c r="P359" s="47"/>
      <c r="Q359" s="47"/>
      <c r="R359" s="47">
        <v>79.234179553491316</v>
      </c>
      <c r="S359" s="47">
        <v>69.828122142987752</v>
      </c>
      <c r="T359" s="47"/>
      <c r="U359" s="47">
        <v>82.25</v>
      </c>
      <c r="V359" s="47">
        <v>98</v>
      </c>
      <c r="W359" s="47">
        <v>51.54751763755106</v>
      </c>
      <c r="X359" s="47">
        <v>83</v>
      </c>
      <c r="Y359" s="47">
        <v>115.81862946245384</v>
      </c>
      <c r="Z359" s="47">
        <v>56.526666666666664</v>
      </c>
      <c r="AA359" s="47">
        <v>151.54</v>
      </c>
      <c r="AB359" s="47">
        <v>97.495000000000005</v>
      </c>
      <c r="AC359" s="47"/>
      <c r="AD359" s="48">
        <v>63.99754079292812</v>
      </c>
      <c r="AE359" s="45">
        <v>90.944226208938829</v>
      </c>
      <c r="AF359" s="46">
        <f t="shared" si="137"/>
        <v>91.165624023522298</v>
      </c>
      <c r="AG359" s="15">
        <f t="shared" si="138"/>
        <v>-9.0888542828850387E-3</v>
      </c>
      <c r="AH359" s="30">
        <f t="shared" si="139"/>
        <v>95.505629769982605</v>
      </c>
      <c r="AI359" s="31">
        <f t="shared" si="140"/>
        <v>-4.5442407499043255E-2</v>
      </c>
    </row>
    <row r="360" spans="1:35">
      <c r="A360" s="35">
        <v>44</v>
      </c>
      <c r="B360" s="13">
        <v>44136</v>
      </c>
      <c r="C360" s="47">
        <v>101.3875</v>
      </c>
      <c r="D360" s="47">
        <v>96.124348092852031</v>
      </c>
      <c r="E360" s="47"/>
      <c r="F360" s="47"/>
      <c r="G360" s="47">
        <v>105.7895</v>
      </c>
      <c r="H360" s="47"/>
      <c r="I360" s="47">
        <v>93.5</v>
      </c>
      <c r="J360" s="47">
        <v>76.471111111111114</v>
      </c>
      <c r="K360" s="47">
        <v>89.333333333333329</v>
      </c>
      <c r="L360" s="47">
        <v>96.674999999999997</v>
      </c>
      <c r="M360" s="47"/>
      <c r="N360" s="47"/>
      <c r="O360" s="47">
        <v>58.7</v>
      </c>
      <c r="P360" s="47">
        <v>47.814999999999998</v>
      </c>
      <c r="Q360" s="47"/>
      <c r="R360" s="47">
        <v>73.880892644922739</v>
      </c>
      <c r="S360" s="47">
        <v>72.749094202898547</v>
      </c>
      <c r="T360" s="47"/>
      <c r="U360" s="47">
        <v>79.5</v>
      </c>
      <c r="V360" s="47">
        <v>98</v>
      </c>
      <c r="W360" s="47">
        <v>72.687939426717151</v>
      </c>
      <c r="X360" s="47">
        <v>83</v>
      </c>
      <c r="Y360" s="47">
        <v>117.22836454636828</v>
      </c>
      <c r="Z360" s="47">
        <v>53.185000000000002</v>
      </c>
      <c r="AA360" s="47">
        <v>135.20499999999998</v>
      </c>
      <c r="AB360" s="47">
        <v>98.582499999999996</v>
      </c>
      <c r="AC360" s="47"/>
      <c r="AD360" s="48">
        <v>63.679088797965278</v>
      </c>
      <c r="AE360" s="45">
        <v>90.633234781661244</v>
      </c>
      <c r="AF360" s="46">
        <f t="shared" si="137"/>
        <v>90.712489822592318</v>
      </c>
      <c r="AG360" s="15">
        <f t="shared" si="138"/>
        <v>-4.9704502742510068E-3</v>
      </c>
      <c r="AH360" s="30">
        <f t="shared" si="139"/>
        <v>95.116444326741842</v>
      </c>
      <c r="AI360" s="31">
        <f t="shared" si="140"/>
        <v>-4.6300663731932201E-2</v>
      </c>
    </row>
    <row r="361" spans="1:35">
      <c r="A361" s="35">
        <v>45</v>
      </c>
      <c r="B361" s="13">
        <v>44143</v>
      </c>
      <c r="C361" s="47">
        <v>101.3875</v>
      </c>
      <c r="D361" s="47">
        <v>95.101748645055736</v>
      </c>
      <c r="E361" s="47"/>
      <c r="F361" s="47"/>
      <c r="G361" s="47">
        <v>105.34333333333336</v>
      </c>
      <c r="H361" s="47"/>
      <c r="I361" s="47">
        <v>92.25</v>
      </c>
      <c r="J361" s="47">
        <v>68.38000000000001</v>
      </c>
      <c r="K361" s="47">
        <v>89.333333333333329</v>
      </c>
      <c r="L361" s="47">
        <v>96.12</v>
      </c>
      <c r="M361" s="47"/>
      <c r="N361" s="47"/>
      <c r="O361" s="47">
        <v>68.5</v>
      </c>
      <c r="P361" s="47">
        <v>41.344999999999999</v>
      </c>
      <c r="Q361" s="47"/>
      <c r="R361" s="47">
        <v>73.757249927169681</v>
      </c>
      <c r="S361" s="47">
        <v>66.160839877409202</v>
      </c>
      <c r="T361" s="47"/>
      <c r="U361" s="47">
        <v>83.75</v>
      </c>
      <c r="V361" s="47">
        <v>98</v>
      </c>
      <c r="W361" s="47">
        <v>73.780298666194</v>
      </c>
      <c r="X361" s="47">
        <v>83</v>
      </c>
      <c r="Y361" s="47">
        <v>115.00986679822398</v>
      </c>
      <c r="Z361" s="47">
        <v>62</v>
      </c>
      <c r="AA361" s="47">
        <v>113</v>
      </c>
      <c r="AB361" s="47">
        <v>97.697499999999991</v>
      </c>
      <c r="AC361" s="47"/>
      <c r="AD361" s="48">
        <v>65.942509673852953</v>
      </c>
      <c r="AE361" s="45">
        <v>90.560008477176908</v>
      </c>
      <c r="AF361" s="46">
        <f t="shared" ref="AF361:AF364" si="141">SUM(AE360:AE362)/3</f>
        <v>90.808133875389331</v>
      </c>
      <c r="AG361" s="15">
        <f t="shared" ref="AG361:AG364" si="142">(AF361-AF360)/AF360</f>
        <v>1.0543647626039749E-3</v>
      </c>
      <c r="AH361" s="30">
        <f t="shared" ref="AH361:AH364" si="143">AF308</f>
        <v>95.175050884816969</v>
      </c>
      <c r="AI361" s="31">
        <f t="shared" ref="AI361:AI364" si="144">(AF361-AF308)/AF308</f>
        <v>-4.5883001572676663E-2</v>
      </c>
    </row>
    <row r="362" spans="1:35">
      <c r="A362" s="35">
        <v>46</v>
      </c>
      <c r="B362" s="13">
        <v>44150</v>
      </c>
      <c r="C362" s="47">
        <v>101.3875</v>
      </c>
      <c r="D362" s="47">
        <v>93.05654974946313</v>
      </c>
      <c r="E362" s="47"/>
      <c r="F362" s="47"/>
      <c r="G362" s="47">
        <v>105.82523809523809</v>
      </c>
      <c r="H362" s="47"/>
      <c r="I362" s="47">
        <v>92.25</v>
      </c>
      <c r="J362" s="47">
        <v>70.438749999999999</v>
      </c>
      <c r="K362" s="47">
        <v>89.333333333333329</v>
      </c>
      <c r="L362" s="47">
        <v>90.679999999999993</v>
      </c>
      <c r="M362" s="47">
        <v>95</v>
      </c>
      <c r="N362" s="47">
        <v>95</v>
      </c>
      <c r="O362" s="47">
        <v>43.8</v>
      </c>
      <c r="P362" s="47">
        <v>35.53</v>
      </c>
      <c r="Q362" s="47"/>
      <c r="R362" s="47">
        <v>73.037046820313009</v>
      </c>
      <c r="S362" s="47">
        <v>67.685810810810821</v>
      </c>
      <c r="T362" s="47"/>
      <c r="U362" s="47">
        <v>84.75</v>
      </c>
      <c r="V362" s="47">
        <v>98</v>
      </c>
      <c r="W362" s="47">
        <v>78.53228178051063</v>
      </c>
      <c r="X362" s="47">
        <v>76.666666666666671</v>
      </c>
      <c r="Y362" s="47">
        <v>121.19220261692995</v>
      </c>
      <c r="Z362" s="47">
        <v>57.423333333333339</v>
      </c>
      <c r="AA362" s="47">
        <v>92.375</v>
      </c>
      <c r="AB362" s="47">
        <v>100.84</v>
      </c>
      <c r="AC362" s="47"/>
      <c r="AD362" s="48">
        <v>64.373642288196962</v>
      </c>
      <c r="AE362" s="45">
        <v>91.231158367329868</v>
      </c>
      <c r="AF362" s="46">
        <f t="shared" si="141"/>
        <v>90.983620466769011</v>
      </c>
      <c r="AG362" s="15">
        <f t="shared" si="142"/>
        <v>1.9324985977631755E-3</v>
      </c>
      <c r="AH362" s="30">
        <f t="shared" si="143"/>
        <v>94.893550587328093</v>
      </c>
      <c r="AI362" s="31">
        <f t="shared" si="144"/>
        <v>-4.1203328322728043E-2</v>
      </c>
    </row>
    <row r="363" spans="1:35">
      <c r="A363" s="35">
        <v>47</v>
      </c>
      <c r="B363" s="13">
        <v>44157</v>
      </c>
      <c r="C363" s="47">
        <v>101.3875</v>
      </c>
      <c r="D363" s="47">
        <v>94.07914919725944</v>
      </c>
      <c r="E363" s="47"/>
      <c r="F363" s="47"/>
      <c r="G363" s="47">
        <v>106.46909090909089</v>
      </c>
      <c r="H363" s="47"/>
      <c r="I363" s="47">
        <v>91</v>
      </c>
      <c r="J363" s="47">
        <v>71.971249999999998</v>
      </c>
      <c r="K363" s="47">
        <v>88.933333333333337</v>
      </c>
      <c r="L363" s="47">
        <v>96.734999999999999</v>
      </c>
      <c r="M363" s="47">
        <v>95</v>
      </c>
      <c r="N363" s="47">
        <v>97</v>
      </c>
      <c r="O363" s="47">
        <v>53.2</v>
      </c>
      <c r="P363" s="47">
        <v>29.88</v>
      </c>
      <c r="Q363" s="47"/>
      <c r="R363" s="47">
        <v>75.011565659903511</v>
      </c>
      <c r="S363" s="47">
        <v>72.28964625473354</v>
      </c>
      <c r="T363" s="47"/>
      <c r="U363" s="47">
        <v>86</v>
      </c>
      <c r="V363" s="47">
        <v>98</v>
      </c>
      <c r="W363" s="47">
        <v>73.802388513664624</v>
      </c>
      <c r="X363" s="47">
        <v>74</v>
      </c>
      <c r="Y363" s="47">
        <v>117.06886645325454</v>
      </c>
      <c r="Z363" s="47">
        <v>60.78</v>
      </c>
      <c r="AA363" s="47">
        <v>93.289999999999992</v>
      </c>
      <c r="AB363" s="47">
        <v>100.8</v>
      </c>
      <c r="AC363" s="47"/>
      <c r="AD363" s="48">
        <v>71.225581239231133</v>
      </c>
      <c r="AE363" s="45">
        <v>91.159694555800215</v>
      </c>
      <c r="AF363" s="46">
        <f t="shared" si="141"/>
        <v>91.704815355059694</v>
      </c>
      <c r="AG363" s="15">
        <f t="shared" si="142"/>
        <v>7.926645308141949E-3</v>
      </c>
      <c r="AH363" s="30">
        <f t="shared" si="143"/>
        <v>94.902164095774538</v>
      </c>
      <c r="AI363" s="31">
        <f t="shared" si="144"/>
        <v>-3.3690999264127469E-2</v>
      </c>
    </row>
    <row r="364" spans="1:35">
      <c r="A364" s="35">
        <v>48</v>
      </c>
      <c r="B364" s="13">
        <v>44164</v>
      </c>
      <c r="C364" s="47">
        <v>101.3875</v>
      </c>
      <c r="D364" s="47">
        <v>94.07914919725944</v>
      </c>
      <c r="E364" s="47"/>
      <c r="F364" s="47"/>
      <c r="G364" s="47">
        <v>107.37809523809526</v>
      </c>
      <c r="H364" s="47"/>
      <c r="I364" s="47">
        <v>89.8</v>
      </c>
      <c r="J364" s="47">
        <v>80.411249999999995</v>
      </c>
      <c r="K364" s="47">
        <v>88.066666666666663</v>
      </c>
      <c r="L364" s="47">
        <v>96.9</v>
      </c>
      <c r="M364" s="47">
        <v>95</v>
      </c>
      <c r="N364" s="47">
        <v>97</v>
      </c>
      <c r="O364" s="47">
        <v>62.333333333333336</v>
      </c>
      <c r="P364" s="47"/>
      <c r="Q364" s="47"/>
      <c r="R364" s="47">
        <v>77.099216433714531</v>
      </c>
      <c r="S364" s="47">
        <v>69.653635306495374</v>
      </c>
      <c r="T364" s="47"/>
      <c r="U364" s="47">
        <v>88.75</v>
      </c>
      <c r="V364" s="47">
        <v>98</v>
      </c>
      <c r="W364" s="47">
        <v>85.514015210768207</v>
      </c>
      <c r="X364" s="47">
        <v>74</v>
      </c>
      <c r="Y364" s="47">
        <v>117.76049894343802</v>
      </c>
      <c r="Z364" s="47">
        <v>73.623333333333335</v>
      </c>
      <c r="AA364" s="47">
        <v>93.706666666666663</v>
      </c>
      <c r="AB364" s="47">
        <v>100.02000000000001</v>
      </c>
      <c r="AC364" s="47"/>
      <c r="AD364" s="48">
        <v>77.759950932543461</v>
      </c>
      <c r="AE364" s="45">
        <v>92.723593142049012</v>
      </c>
      <c r="AF364" s="46">
        <f t="shared" si="141"/>
        <v>92.03022529089499</v>
      </c>
      <c r="AG364" s="15">
        <f t="shared" si="142"/>
        <v>3.548449823222308E-3</v>
      </c>
      <c r="AH364" s="30">
        <f t="shared" si="143"/>
        <v>94.729272790289656</v>
      </c>
      <c r="AI364" s="31">
        <f t="shared" si="144"/>
        <v>-2.8492222307773648E-2</v>
      </c>
    </row>
    <row r="365" spans="1:35">
      <c r="A365" s="35">
        <v>49</v>
      </c>
      <c r="B365" s="13">
        <v>44171</v>
      </c>
      <c r="C365" s="47">
        <v>101.3875</v>
      </c>
      <c r="D365" s="47">
        <v>94.590448921157588</v>
      </c>
      <c r="E365" s="47"/>
      <c r="F365" s="47"/>
      <c r="G365" s="47">
        <v>106.62454545454544</v>
      </c>
      <c r="H365" s="47"/>
      <c r="I365" s="47">
        <v>90.2</v>
      </c>
      <c r="J365" s="47">
        <v>85.53125</v>
      </c>
      <c r="K365" s="47">
        <v>87.933333333333337</v>
      </c>
      <c r="L365" s="47">
        <v>91.423333333333332</v>
      </c>
      <c r="M365" s="47">
        <v>95</v>
      </c>
      <c r="N365" s="47">
        <v>95</v>
      </c>
      <c r="O365" s="47">
        <v>59.875</v>
      </c>
      <c r="P365" s="47"/>
      <c r="Q365" s="47"/>
      <c r="R365" s="47">
        <v>85.066914005565138</v>
      </c>
      <c r="S365" s="47">
        <v>72.437062513398402</v>
      </c>
      <c r="T365" s="47"/>
      <c r="U365" s="47">
        <v>88.75</v>
      </c>
      <c r="V365" s="47">
        <v>98</v>
      </c>
      <c r="W365" s="47">
        <v>80.030402611047776</v>
      </c>
      <c r="X365" s="47">
        <v>74</v>
      </c>
      <c r="Y365" s="47">
        <v>113.79027293248511</v>
      </c>
      <c r="Z365" s="47">
        <v>76.916666666666671</v>
      </c>
      <c r="AA365" s="47">
        <v>88.79</v>
      </c>
      <c r="AB365" s="47">
        <v>100.63749999999999</v>
      </c>
      <c r="AC365" s="47"/>
      <c r="AD365" s="48">
        <v>76.702302692253767</v>
      </c>
      <c r="AE365" s="45">
        <v>92.207388174835785</v>
      </c>
      <c r="AF365" s="46">
        <f t="shared" ref="AF365:AF370" si="145">SUM(AE364:AE366)/3</f>
        <v>92.473591117030921</v>
      </c>
      <c r="AG365" s="15">
        <f t="shared" ref="AG365:AG370" si="146">(AF365-AF364)/AF364</f>
        <v>4.8176110048031755E-3</v>
      </c>
      <c r="AH365" s="30">
        <f t="shared" ref="AH365:AH370" si="147">AF312</f>
        <v>94.751590345553083</v>
      </c>
      <c r="AI365" s="31">
        <f t="shared" ref="AI365:AI370" si="148">(AF365-AF312)/AF312</f>
        <v>-2.4041804683324498E-2</v>
      </c>
    </row>
    <row r="366" spans="1:35">
      <c r="A366" s="35">
        <v>50</v>
      </c>
      <c r="B366" s="13">
        <v>44178</v>
      </c>
      <c r="C366" s="47">
        <v>99.287499999999994</v>
      </c>
      <c r="D366" s="47">
        <v>93.05654974946313</v>
      </c>
      <c r="E366" s="47"/>
      <c r="F366" s="47"/>
      <c r="G366" s="47">
        <v>106.395</v>
      </c>
      <c r="H366" s="47"/>
      <c r="I366" s="47">
        <v>90.8</v>
      </c>
      <c r="J366" s="47">
        <v>86.532499999999999</v>
      </c>
      <c r="K366" s="47">
        <v>88.333333333333329</v>
      </c>
      <c r="L366" s="47">
        <v>91.55</v>
      </c>
      <c r="M366" s="47">
        <v>95</v>
      </c>
      <c r="N366" s="47">
        <v>95</v>
      </c>
      <c r="O366" s="47">
        <v>63.375</v>
      </c>
      <c r="P366" s="47"/>
      <c r="Q366" s="47"/>
      <c r="R366" s="47">
        <v>88.794645815386659</v>
      </c>
      <c r="S366" s="47">
        <v>85.410802086852087</v>
      </c>
      <c r="T366" s="47"/>
      <c r="U366" s="47">
        <v>90</v>
      </c>
      <c r="V366" s="47">
        <v>98</v>
      </c>
      <c r="W366" s="47">
        <v>79.816872985753434</v>
      </c>
      <c r="X366" s="47">
        <v>76.666666666666671</v>
      </c>
      <c r="Y366" s="47">
        <v>115.10422014580551</v>
      </c>
      <c r="Z366" s="47">
        <v>78.664999999999992</v>
      </c>
      <c r="AA366" s="47">
        <v>105.5</v>
      </c>
      <c r="AB366" s="47">
        <v>100.8125</v>
      </c>
      <c r="AC366" s="47">
        <v>107.35387470091312</v>
      </c>
      <c r="AD366" s="83">
        <v>75.951701427003286</v>
      </c>
      <c r="AE366" s="67">
        <v>92.489792034207952</v>
      </c>
      <c r="AF366" s="46">
        <f t="shared" si="145"/>
        <v>92.243875858223461</v>
      </c>
      <c r="AG366" s="15">
        <f t="shared" si="146"/>
        <v>-2.4841174224189155E-3</v>
      </c>
      <c r="AH366" s="30">
        <f t="shared" si="147"/>
        <v>94.744630168802743</v>
      </c>
      <c r="AI366" s="31">
        <f t="shared" si="148"/>
        <v>-2.6394681219651051E-2</v>
      </c>
    </row>
    <row r="367" spans="1:35">
      <c r="A367" s="35">
        <v>51</v>
      </c>
      <c r="B367" s="13">
        <v>44185</v>
      </c>
      <c r="C367" s="47">
        <v>99.287499999999994</v>
      </c>
      <c r="D367" s="47">
        <v>96.124348092852031</v>
      </c>
      <c r="E367" s="47"/>
      <c r="F367" s="47"/>
      <c r="G367" s="47">
        <v>106.78045454545455</v>
      </c>
      <c r="H367" s="47"/>
      <c r="I367" s="47">
        <v>91.8</v>
      </c>
      <c r="J367" s="47">
        <v>87.243750000000006</v>
      </c>
      <c r="K367" s="47">
        <v>90</v>
      </c>
      <c r="L367" s="47">
        <v>86.24</v>
      </c>
      <c r="M367" s="47">
        <v>95</v>
      </c>
      <c r="N367" s="47"/>
      <c r="O367" s="47">
        <v>63.25</v>
      </c>
      <c r="P367" s="47"/>
      <c r="Q367" s="47"/>
      <c r="R367" s="47">
        <v>89.889132310960633</v>
      </c>
      <c r="S367" s="47"/>
      <c r="T367" s="47"/>
      <c r="U367" s="47">
        <v>90</v>
      </c>
      <c r="V367" s="47">
        <v>98</v>
      </c>
      <c r="W367" s="47">
        <v>79.350786754609089</v>
      </c>
      <c r="X367" s="47">
        <v>76.666666666666671</v>
      </c>
      <c r="Y367" s="47">
        <v>120.13553752952046</v>
      </c>
      <c r="Z367" s="47">
        <v>76.786666666666662</v>
      </c>
      <c r="AA367" s="47">
        <v>81.710000000000008</v>
      </c>
      <c r="AB367" s="47">
        <v>101.94000000000001</v>
      </c>
      <c r="AC367" s="47"/>
      <c r="AD367" s="83"/>
      <c r="AE367" s="67">
        <v>92.034447365626633</v>
      </c>
      <c r="AF367" s="46">
        <f t="shared" si="145"/>
        <v>92.410514161448148</v>
      </c>
      <c r="AG367" s="15">
        <f t="shared" si="146"/>
        <v>1.8064971975029097E-3</v>
      </c>
      <c r="AH367" s="30">
        <f t="shared" si="147"/>
        <v>96.549709153705521</v>
      </c>
      <c r="AI367" s="31">
        <f t="shared" si="148"/>
        <v>-4.2871128546517361E-2</v>
      </c>
    </row>
    <row r="368" spans="1:35">
      <c r="A368" s="35">
        <v>52</v>
      </c>
      <c r="B368" s="13">
        <v>44192</v>
      </c>
      <c r="C368" s="47">
        <v>99.287499999999994</v>
      </c>
      <c r="D368" s="47">
        <v>95.101748645055736</v>
      </c>
      <c r="E368" s="47"/>
      <c r="F368" s="47"/>
      <c r="G368" s="47">
        <v>108.46000000000001</v>
      </c>
      <c r="H368" s="47"/>
      <c r="I368" s="47">
        <v>92.8</v>
      </c>
      <c r="J368" s="47">
        <v>87.5</v>
      </c>
      <c r="K368" s="47">
        <v>90</v>
      </c>
      <c r="L368" s="47">
        <v>106</v>
      </c>
      <c r="M368" s="47">
        <v>95</v>
      </c>
      <c r="N368" s="47"/>
      <c r="O368" s="47">
        <v>63.5</v>
      </c>
      <c r="P368" s="47"/>
      <c r="Q368" s="47"/>
      <c r="R368" s="47">
        <v>91.023601166799267</v>
      </c>
      <c r="S368" s="47"/>
      <c r="T368" s="47"/>
      <c r="U368" s="47">
        <v>88.5</v>
      </c>
      <c r="V368" s="47">
        <v>98</v>
      </c>
      <c r="W368" s="47">
        <v>81.235038567248864</v>
      </c>
      <c r="X368" s="47">
        <v>74</v>
      </c>
      <c r="Y368" s="47">
        <v>120.72331244220692</v>
      </c>
      <c r="Z368" s="47">
        <v>76.27</v>
      </c>
      <c r="AA368" s="47">
        <v>84.77</v>
      </c>
      <c r="AB368" s="47">
        <v>100.655</v>
      </c>
      <c r="AC368" s="47"/>
      <c r="AD368" s="83"/>
      <c r="AE368" s="67">
        <v>92.707303084509888</v>
      </c>
      <c r="AF368" s="46">
        <f t="shared" si="145"/>
        <v>90.632302658498517</v>
      </c>
      <c r="AG368" s="15">
        <f t="shared" si="146"/>
        <v>-1.9242523635816605E-2</v>
      </c>
      <c r="AH368" s="30">
        <f t="shared" si="147"/>
        <v>96.35259675791319</v>
      </c>
      <c r="AI368" s="31">
        <f t="shared" si="148"/>
        <v>-5.9368343894113884E-2</v>
      </c>
    </row>
    <row r="369" spans="1:35">
      <c r="A369" s="37">
        <v>53</v>
      </c>
      <c r="B369" s="38">
        <v>44199</v>
      </c>
      <c r="C369" s="49">
        <v>99.287499999999994</v>
      </c>
      <c r="D369" s="49">
        <v>97.658247264546475</v>
      </c>
      <c r="E369" s="49"/>
      <c r="F369" s="49"/>
      <c r="G369" s="49"/>
      <c r="H369" s="49"/>
      <c r="I369" s="49">
        <v>92</v>
      </c>
      <c r="J369" s="49">
        <v>85.371428571428581</v>
      </c>
      <c r="K369" s="49">
        <v>89.833333333333329</v>
      </c>
      <c r="L369" s="49">
        <v>99.08</v>
      </c>
      <c r="M369" s="49">
        <v>95</v>
      </c>
      <c r="N369" s="49"/>
      <c r="O369" s="49">
        <v>66</v>
      </c>
      <c r="P369" s="49"/>
      <c r="Q369" s="49"/>
      <c r="R369" s="49">
        <v>91.720015375031494</v>
      </c>
      <c r="S369" s="49">
        <v>88.021562011357105</v>
      </c>
      <c r="T369" s="49"/>
      <c r="U369" s="49">
        <v>88.5</v>
      </c>
      <c r="V369" s="49"/>
      <c r="W369" s="49">
        <v>80.890791913127913</v>
      </c>
      <c r="X369" s="49">
        <v>74</v>
      </c>
      <c r="Y369" s="49">
        <v>119.36747543942408</v>
      </c>
      <c r="Z369" s="49">
        <v>80.155000000000001</v>
      </c>
      <c r="AA369" s="49">
        <v>104.00666666666666</v>
      </c>
      <c r="AB369" s="49">
        <v>99.852500000000006</v>
      </c>
      <c r="AC369" s="49"/>
      <c r="AD369" s="84"/>
      <c r="AE369" s="82">
        <v>87.155157525359044</v>
      </c>
      <c r="AF369" s="52">
        <f t="shared" si="145"/>
        <v>90.968745527490128</v>
      </c>
      <c r="AG369" s="39">
        <f t="shared" si="146"/>
        <v>3.7121739062431626E-3</v>
      </c>
      <c r="AH369" s="40">
        <f t="shared" si="147"/>
        <v>96.870873828750163</v>
      </c>
      <c r="AI369" s="41">
        <f t="shared" si="148"/>
        <v>-6.0927790449107636E-2</v>
      </c>
    </row>
    <row r="370" spans="1:35">
      <c r="A370" s="35">
        <v>1</v>
      </c>
      <c r="B370" s="13">
        <v>44206</v>
      </c>
      <c r="C370" s="47">
        <v>99.287499999999994</v>
      </c>
      <c r="D370" s="47">
        <v>99.192146436240918</v>
      </c>
      <c r="E370" s="47"/>
      <c r="F370" s="47"/>
      <c r="G370" s="47">
        <v>108.41714285714286</v>
      </c>
      <c r="H370" s="47"/>
      <c r="I370" s="47">
        <v>92.8</v>
      </c>
      <c r="J370" s="47">
        <v>86.71</v>
      </c>
      <c r="K370" s="47">
        <v>90.933333333333337</v>
      </c>
      <c r="L370" s="47">
        <v>89.23</v>
      </c>
      <c r="M370" s="47">
        <v>95</v>
      </c>
      <c r="N370" s="47"/>
      <c r="O370" s="47">
        <v>63.5</v>
      </c>
      <c r="P370" s="47">
        <v>71</v>
      </c>
      <c r="Q370" s="47"/>
      <c r="R370" s="47">
        <v>90.8670367433254</v>
      </c>
      <c r="S370" s="47">
        <v>86.268481511501165</v>
      </c>
      <c r="T370" s="47"/>
      <c r="U370" s="47">
        <v>89.25</v>
      </c>
      <c r="V370" s="47"/>
      <c r="W370" s="47">
        <v>93.485636398654762</v>
      </c>
      <c r="X370" s="47">
        <v>72</v>
      </c>
      <c r="Y370" s="47">
        <v>121.94120545245525</v>
      </c>
      <c r="Z370" s="47">
        <v>82.47</v>
      </c>
      <c r="AA370" s="47">
        <v>89.196666666666673</v>
      </c>
      <c r="AB370" s="47">
        <v>98.637499999999989</v>
      </c>
      <c r="AC370" s="47"/>
      <c r="AD370" s="83"/>
      <c r="AE370" s="68">
        <v>93.043775972601438</v>
      </c>
      <c r="AF370" s="46">
        <f t="shared" si="145"/>
        <v>92.386309367009758</v>
      </c>
      <c r="AG370" s="15">
        <f t="shared" si="146"/>
        <v>1.5582976672919515E-2</v>
      </c>
      <c r="AH370" s="30">
        <f t="shared" si="147"/>
        <v>95.467803657331999</v>
      </c>
      <c r="AI370" s="31">
        <f t="shared" si="148"/>
        <v>-3.2277837891639599E-2</v>
      </c>
    </row>
    <row r="371" spans="1:35">
      <c r="A371" s="35">
        <v>2</v>
      </c>
      <c r="B371" s="13">
        <v>44213</v>
      </c>
      <c r="C371" s="47">
        <v>101</v>
      </c>
      <c r="D371" s="47">
        <v>99.192146436240918</v>
      </c>
      <c r="E371" s="47"/>
      <c r="F371" s="47"/>
      <c r="G371" s="47">
        <v>108.29285714285717</v>
      </c>
      <c r="H371" s="47"/>
      <c r="I371" s="47">
        <v>96.25</v>
      </c>
      <c r="J371" s="47">
        <v>98.82</v>
      </c>
      <c r="K371" s="47">
        <v>93.333333333333329</v>
      </c>
      <c r="L371" s="47">
        <v>98.72999999999999</v>
      </c>
      <c r="M371" s="47">
        <v>100</v>
      </c>
      <c r="N371" s="47"/>
      <c r="O371" s="47">
        <v>63.25</v>
      </c>
      <c r="P371" s="47">
        <v>71</v>
      </c>
      <c r="Q371" s="47"/>
      <c r="R371" s="47">
        <v>91.095256969216535</v>
      </c>
      <c r="S371" s="47">
        <v>88.249853992268541</v>
      </c>
      <c r="T371" s="47"/>
      <c r="U371" s="47">
        <v>90.5</v>
      </c>
      <c r="V371" s="47"/>
      <c r="W371" s="47">
        <v>84.841005751559095</v>
      </c>
      <c r="X371" s="47">
        <v>71</v>
      </c>
      <c r="Y371" s="47"/>
      <c r="Z371" s="47">
        <v>76.069999999999993</v>
      </c>
      <c r="AA371" s="47">
        <v>98.96</v>
      </c>
      <c r="AB371" s="47">
        <v>98.702500000000001</v>
      </c>
      <c r="AC371" s="47"/>
      <c r="AD371" s="83"/>
      <c r="AE371" s="68">
        <v>96.959994603068836</v>
      </c>
      <c r="AF371" s="46">
        <f t="shared" ref="AF371:AF376" si="149">SUM(AE370:AE372)/3</f>
        <v>94.831830975694103</v>
      </c>
      <c r="AG371" s="15">
        <f t="shared" ref="AG371:AG376" si="150">(AF371-AF370)/AF370</f>
        <v>2.6470606147598927E-2</v>
      </c>
      <c r="AH371" s="30">
        <f t="shared" ref="AH371:AH376" si="151">AF318</f>
        <v>97.005125862030226</v>
      </c>
      <c r="AI371" s="31">
        <f t="shared" ref="AI371:AI376" si="152">(AF371-AF318)/AF318</f>
        <v>-2.2403918009726482E-2</v>
      </c>
    </row>
    <row r="372" spans="1:35">
      <c r="A372" s="35">
        <v>3</v>
      </c>
      <c r="B372" s="13">
        <v>44220</v>
      </c>
      <c r="C372" s="47">
        <v>100.35000000000001</v>
      </c>
      <c r="D372" s="47">
        <v>98.68084671234277</v>
      </c>
      <c r="E372" s="47"/>
      <c r="F372" s="47"/>
      <c r="G372" s="47">
        <v>108.30708333333335</v>
      </c>
      <c r="H372" s="47"/>
      <c r="I372" s="47">
        <v>98.25</v>
      </c>
      <c r="J372" s="47">
        <v>119.94714285714285</v>
      </c>
      <c r="K372" s="47">
        <v>93.333333333333329</v>
      </c>
      <c r="L372" s="47">
        <v>99.465000000000003</v>
      </c>
      <c r="M372" s="47">
        <v>102</v>
      </c>
      <c r="N372" s="47"/>
      <c r="O372" s="47">
        <v>65.5</v>
      </c>
      <c r="P372" s="47"/>
      <c r="Q372" s="47"/>
      <c r="R372" s="47">
        <v>85.062789160608048</v>
      </c>
      <c r="S372" s="47">
        <v>90.663999104594552</v>
      </c>
      <c r="T372" s="47"/>
      <c r="U372" s="47">
        <v>90.25</v>
      </c>
      <c r="V372" s="47"/>
      <c r="W372" s="47">
        <v>80.27117745782175</v>
      </c>
      <c r="X372" s="47">
        <v>73</v>
      </c>
      <c r="Y372" s="47">
        <v>121.46081247435373</v>
      </c>
      <c r="Z372" s="47">
        <v>80.06</v>
      </c>
      <c r="AA372" s="47">
        <v>86.823333333333338</v>
      </c>
      <c r="AB372" s="47">
        <v>99.017499999999998</v>
      </c>
      <c r="AC372" s="47"/>
      <c r="AD372" s="83"/>
      <c r="AE372" s="68">
        <v>94.491722351412037</v>
      </c>
      <c r="AF372" s="46">
        <f t="shared" si="149"/>
        <v>95.375019717574403</v>
      </c>
      <c r="AG372" s="15">
        <f t="shared" si="150"/>
        <v>5.7279157883129159E-3</v>
      </c>
      <c r="AH372" s="30">
        <f t="shared" si="151"/>
        <v>97.632985927517055</v>
      </c>
      <c r="AI372" s="31">
        <f t="shared" si="152"/>
        <v>-2.3127083418497212E-2</v>
      </c>
    </row>
    <row r="373" spans="1:35">
      <c r="A373" s="35">
        <v>4</v>
      </c>
      <c r="B373" s="13">
        <v>44227</v>
      </c>
      <c r="C373" s="47">
        <v>100.52499999999999</v>
      </c>
      <c r="D373" s="47">
        <v>99.192146436240918</v>
      </c>
      <c r="E373" s="47"/>
      <c r="F373" s="47"/>
      <c r="G373" s="47">
        <v>108.56863636363633</v>
      </c>
      <c r="H373" s="47"/>
      <c r="I373" s="47">
        <v>98.25</v>
      </c>
      <c r="J373" s="47">
        <v>91.973333333333315</v>
      </c>
      <c r="K373" s="47">
        <v>95.333333333333329</v>
      </c>
      <c r="L373" s="47">
        <v>99.025000000000006</v>
      </c>
      <c r="M373" s="47">
        <v>102</v>
      </c>
      <c r="N373" s="47"/>
      <c r="O373" s="47">
        <v>71.400000000000006</v>
      </c>
      <c r="P373" s="47"/>
      <c r="Q373" s="47"/>
      <c r="R373" s="47">
        <v>88.827790408713582</v>
      </c>
      <c r="S373" s="47">
        <v>88.134354591034409</v>
      </c>
      <c r="T373" s="47"/>
      <c r="U373" s="47">
        <v>93.25</v>
      </c>
      <c r="V373" s="47"/>
      <c r="W373" s="47">
        <v>84.889270084229508</v>
      </c>
      <c r="X373" s="47">
        <v>73</v>
      </c>
      <c r="Y373" s="47">
        <v>121.10087980148069</v>
      </c>
      <c r="Z373" s="47">
        <v>86.78</v>
      </c>
      <c r="AA373" s="47">
        <v>88.71</v>
      </c>
      <c r="AB373" s="47">
        <v>98.237499999999997</v>
      </c>
      <c r="AC373" s="47"/>
      <c r="AD373" s="83"/>
      <c r="AE373" s="68">
        <v>94.673342198242352</v>
      </c>
      <c r="AF373" s="46">
        <f t="shared" si="149"/>
        <v>95.137332597447653</v>
      </c>
      <c r="AG373" s="15">
        <f t="shared" si="150"/>
        <v>-2.4921318059025555E-3</v>
      </c>
      <c r="AH373" s="30">
        <f t="shared" si="151"/>
        <v>98.667632157179824</v>
      </c>
      <c r="AI373" s="31">
        <f t="shared" si="152"/>
        <v>-3.5779712987419443E-2</v>
      </c>
    </row>
    <row r="374" spans="1:35">
      <c r="A374" s="35">
        <v>5</v>
      </c>
      <c r="B374" s="13">
        <f>B373+7</f>
        <v>44234</v>
      </c>
      <c r="C374" s="47">
        <v>102.45</v>
      </c>
      <c r="D374" s="47">
        <v>100.21474588403723</v>
      </c>
      <c r="E374" s="47"/>
      <c r="F374" s="47"/>
      <c r="G374" s="47">
        <v>108.09952380952379</v>
      </c>
      <c r="H374" s="47"/>
      <c r="I374" s="47">
        <v>99</v>
      </c>
      <c r="J374" s="47">
        <v>95.227142857142866</v>
      </c>
      <c r="K374" s="47">
        <v>97.333333333333329</v>
      </c>
      <c r="L374" s="47">
        <v>92.35</v>
      </c>
      <c r="M374" s="47">
        <v>102</v>
      </c>
      <c r="N374" s="47"/>
      <c r="O374" s="47">
        <v>72.8</v>
      </c>
      <c r="P374" s="47"/>
      <c r="Q374" s="47"/>
      <c r="R374" s="47">
        <v>92.253846661823943</v>
      </c>
      <c r="S374" s="47">
        <v>88.942321212632535</v>
      </c>
      <c r="T374" s="47"/>
      <c r="U374" s="47">
        <v>96</v>
      </c>
      <c r="V374" s="47"/>
      <c r="W374" s="47">
        <v>98.963084933579566</v>
      </c>
      <c r="X374" s="47">
        <v>73.666666666666671</v>
      </c>
      <c r="Y374" s="47">
        <v>120.09024715413804</v>
      </c>
      <c r="Z374" s="47">
        <v>85.33</v>
      </c>
      <c r="AA374" s="47">
        <v>102.08249999999998</v>
      </c>
      <c r="AB374" s="47">
        <v>98.905000000000001</v>
      </c>
      <c r="AC374" s="47"/>
      <c r="AD374" s="83"/>
      <c r="AE374" s="68">
        <v>96.246933242688542</v>
      </c>
      <c r="AF374" s="46">
        <f t="shared" si="149"/>
        <v>95.296211205019873</v>
      </c>
      <c r="AG374" s="15">
        <f t="shared" si="150"/>
        <v>1.6699922442063729E-3</v>
      </c>
      <c r="AH374" s="30">
        <f t="shared" si="151"/>
        <v>99.520387727816612</v>
      </c>
      <c r="AI374" s="31">
        <f t="shared" si="152"/>
        <v>-4.2445338279324785E-2</v>
      </c>
    </row>
    <row r="375" spans="1:35">
      <c r="A375" s="35">
        <v>6</v>
      </c>
      <c r="B375" s="13">
        <f t="shared" ref="B375:B400" si="153">B374+7</f>
        <v>44241</v>
      </c>
      <c r="C375" s="47">
        <v>102.45</v>
      </c>
      <c r="D375" s="47">
        <v>100.21474588403723</v>
      </c>
      <c r="E375" s="47"/>
      <c r="F375" s="47"/>
      <c r="G375" s="47">
        <v>110.12809523809521</v>
      </c>
      <c r="H375" s="47"/>
      <c r="I375" s="47">
        <v>99</v>
      </c>
      <c r="J375" s="47">
        <v>90.545714285714297</v>
      </c>
      <c r="K375" s="47">
        <v>98.333333333333329</v>
      </c>
      <c r="L375" s="47">
        <v>98.664999999999992</v>
      </c>
      <c r="M375" s="47">
        <v>102</v>
      </c>
      <c r="N375" s="47"/>
      <c r="O375" s="47">
        <v>74.25</v>
      </c>
      <c r="P375" s="47">
        <v>82.759999999999991</v>
      </c>
      <c r="Q375" s="47"/>
      <c r="R375" s="47">
        <v>92.022513476376702</v>
      </c>
      <c r="S375" s="47">
        <v>90.825354163167034</v>
      </c>
      <c r="T375" s="47"/>
      <c r="U375" s="47">
        <v>97.25</v>
      </c>
      <c r="V375" s="47"/>
      <c r="W375" s="47">
        <v>73.744672966462858</v>
      </c>
      <c r="X375" s="47">
        <v>75</v>
      </c>
      <c r="Y375" s="47">
        <v>121.03805518514719</v>
      </c>
      <c r="Z375" s="47">
        <v>92.7</v>
      </c>
      <c r="AA375" s="47">
        <v>99.97999999999999</v>
      </c>
      <c r="AB375" s="47">
        <v>98.697500000000005</v>
      </c>
      <c r="AC375" s="47"/>
      <c r="AD375" s="83"/>
      <c r="AE375" s="68">
        <v>94.968358174128753</v>
      </c>
      <c r="AF375" s="46">
        <f t="shared" si="149"/>
        <v>95.746388494504046</v>
      </c>
      <c r="AG375" s="15">
        <f t="shared" si="150"/>
        <v>4.7239788842776131E-3</v>
      </c>
      <c r="AH375" s="30">
        <f t="shared" si="151"/>
        <v>100.95171387061646</v>
      </c>
      <c r="AI375" s="31">
        <f t="shared" si="152"/>
        <v>-5.1562526048678628E-2</v>
      </c>
    </row>
    <row r="376" spans="1:35">
      <c r="A376" s="35">
        <v>7</v>
      </c>
      <c r="B376" s="13">
        <f t="shared" si="153"/>
        <v>44248</v>
      </c>
      <c r="C376" s="47">
        <v>102.45</v>
      </c>
      <c r="D376" s="47">
        <v>103.28254422742611</v>
      </c>
      <c r="E376" s="47"/>
      <c r="F376" s="47"/>
      <c r="G376" s="47">
        <v>112.5204761904762</v>
      </c>
      <c r="H376" s="47"/>
      <c r="I376" s="47">
        <v>99.75</v>
      </c>
      <c r="J376" s="47">
        <v>86.73</v>
      </c>
      <c r="K376" s="47">
        <v>99.333333333333329</v>
      </c>
      <c r="L376" s="47">
        <v>99.305000000000007</v>
      </c>
      <c r="M376" s="47">
        <v>102</v>
      </c>
      <c r="N376" s="47"/>
      <c r="O376" s="47">
        <v>78.75</v>
      </c>
      <c r="P376" s="47"/>
      <c r="Q376" s="47"/>
      <c r="R376" s="47">
        <v>94.568732264238093</v>
      </c>
      <c r="S376" s="47">
        <v>94.164134585900257</v>
      </c>
      <c r="T376" s="47"/>
      <c r="U376" s="47">
        <v>97.5</v>
      </c>
      <c r="V376" s="47"/>
      <c r="W376" s="47">
        <v>76.412404206023865</v>
      </c>
      <c r="X376" s="47">
        <v>76.333333333333329</v>
      </c>
      <c r="Y376" s="47">
        <v>121.12572049804106</v>
      </c>
      <c r="Z376" s="47">
        <v>92.734999999999999</v>
      </c>
      <c r="AA376" s="47">
        <v>110.64500000000001</v>
      </c>
      <c r="AB376" s="47">
        <v>99.334999999999994</v>
      </c>
      <c r="AC376" s="47"/>
      <c r="AD376" s="83"/>
      <c r="AE376" s="68">
        <v>96.023874066694802</v>
      </c>
      <c r="AF376" s="46">
        <f t="shared" si="149"/>
        <v>96.303549695005003</v>
      </c>
      <c r="AG376" s="15">
        <f t="shared" si="150"/>
        <v>5.8191354186997732E-3</v>
      </c>
      <c r="AH376" s="30">
        <f t="shared" si="151"/>
        <v>101.97290943772735</v>
      </c>
      <c r="AI376" s="31">
        <f t="shared" si="152"/>
        <v>-5.5596724404382174E-2</v>
      </c>
    </row>
    <row r="377" spans="1:35">
      <c r="A377" s="35">
        <v>8</v>
      </c>
      <c r="B377" s="13">
        <f t="shared" si="153"/>
        <v>44255</v>
      </c>
      <c r="C377" s="47">
        <v>102.45</v>
      </c>
      <c r="D377" s="47">
        <v>105.83904284691687</v>
      </c>
      <c r="E377" s="47"/>
      <c r="F377" s="47"/>
      <c r="G377" s="47">
        <v>114.90904761904763</v>
      </c>
      <c r="H377" s="47"/>
      <c r="I377" s="47">
        <v>99.75</v>
      </c>
      <c r="J377" s="47">
        <v>94.951666666666668</v>
      </c>
      <c r="K377" s="47">
        <v>98.266666666666666</v>
      </c>
      <c r="L377" s="47">
        <v>99.025000000000006</v>
      </c>
      <c r="M377" s="47">
        <v>103</v>
      </c>
      <c r="N377" s="47"/>
      <c r="O377" s="47">
        <v>82.25</v>
      </c>
      <c r="P377" s="47">
        <v>82.759999999999991</v>
      </c>
      <c r="Q377" s="47"/>
      <c r="R377" s="47">
        <v>89.421788874980777</v>
      </c>
      <c r="S377" s="47">
        <v>97.391581986784388</v>
      </c>
      <c r="T377" s="47"/>
      <c r="U377" s="47">
        <v>97.25</v>
      </c>
      <c r="V377" s="47"/>
      <c r="W377" s="47">
        <v>87.909814872272207</v>
      </c>
      <c r="X377" s="47">
        <v>80.666666666666671</v>
      </c>
      <c r="Y377" s="47">
        <v>121.54344793632561</v>
      </c>
      <c r="Z377" s="47">
        <v>89.776666666666657</v>
      </c>
      <c r="AA377" s="47">
        <v>110.675</v>
      </c>
      <c r="AB377" s="47">
        <v>99.382500000000007</v>
      </c>
      <c r="AC377" s="47"/>
      <c r="AD377" s="83"/>
      <c r="AE377" s="68">
        <v>97.918416844191412</v>
      </c>
      <c r="AF377" s="46">
        <f t="shared" ref="AF377" si="154">SUM(AE376:AE378)/3</f>
        <v>97.210759411126233</v>
      </c>
      <c r="AG377" s="15">
        <f t="shared" ref="AG377" si="155">(AF377-AF376)/AF376</f>
        <v>9.4203144016433305E-3</v>
      </c>
      <c r="AH377" s="30">
        <f t="shared" ref="AH377" si="156">AF324</f>
        <v>101.97584010471439</v>
      </c>
      <c r="AI377" s="31">
        <f t="shared" ref="AI377" si="157">(AF377-AF324)/AF324</f>
        <v>-4.6727545354812612E-2</v>
      </c>
    </row>
    <row r="378" spans="1:35">
      <c r="A378" s="35">
        <v>9</v>
      </c>
      <c r="B378" s="13">
        <f t="shared" si="153"/>
        <v>44262</v>
      </c>
      <c r="C378" s="47">
        <v>104.1375</v>
      </c>
      <c r="D378" s="47">
        <v>106.86164229471316</v>
      </c>
      <c r="E378" s="47"/>
      <c r="F378" s="47"/>
      <c r="G378" s="47">
        <v>112.35695652173911</v>
      </c>
      <c r="H378" s="47"/>
      <c r="I378" s="47">
        <v>101</v>
      </c>
      <c r="J378" s="47">
        <v>92.681666666666672</v>
      </c>
      <c r="K378" s="47">
        <v>95</v>
      </c>
      <c r="L378" s="47">
        <v>97.935000000000002</v>
      </c>
      <c r="M378" s="47">
        <v>103</v>
      </c>
      <c r="N378" s="47"/>
      <c r="O378" s="47">
        <v>81.25</v>
      </c>
      <c r="P378" s="47">
        <v>84.07</v>
      </c>
      <c r="Q378" s="47"/>
      <c r="R378" s="47">
        <v>95.624093844734418</v>
      </c>
      <c r="S378" s="47">
        <v>90.937645735604747</v>
      </c>
      <c r="T378" s="47"/>
      <c r="U378" s="47">
        <v>96.5</v>
      </c>
      <c r="V378" s="47">
        <v>98</v>
      </c>
      <c r="W378" s="47">
        <v>88.954292868281755</v>
      </c>
      <c r="X378" s="47">
        <v>80.666666666666671</v>
      </c>
      <c r="Y378" s="47">
        <v>120.86944051789482</v>
      </c>
      <c r="Z378" s="47">
        <v>86.25</v>
      </c>
      <c r="AA378" s="47">
        <v>91.995000000000005</v>
      </c>
      <c r="AB378" s="47">
        <v>99.282499999999999</v>
      </c>
      <c r="AC378" s="47"/>
      <c r="AD378" s="83"/>
      <c r="AE378" s="68">
        <v>97.689987322492485</v>
      </c>
      <c r="AF378" s="46">
        <f t="shared" ref="AF378" si="158">SUM(AE377:AE379)/3</f>
        <v>97.686369078245846</v>
      </c>
      <c r="AG378" s="15">
        <f t="shared" ref="AG378" si="159">(AF378-AF377)/AF377</f>
        <v>4.892561996230815E-3</v>
      </c>
      <c r="AH378" s="30">
        <f t="shared" ref="AH378" si="160">AF325</f>
        <v>101.93958439925738</v>
      </c>
      <c r="AI378" s="31">
        <f t="shared" ref="AI378" si="161">(AF378-AF325)/AF325</f>
        <v>-4.1722902306069461E-2</v>
      </c>
    </row>
    <row r="379" spans="1:35">
      <c r="A379" s="35">
        <v>10</v>
      </c>
      <c r="B379" s="13">
        <f t="shared" si="153"/>
        <v>44269</v>
      </c>
      <c r="C379" s="47">
        <v>104.1375</v>
      </c>
      <c r="D379" s="47">
        <v>109.92944063810205</v>
      </c>
      <c r="E379" s="47"/>
      <c r="F379" s="47"/>
      <c r="G379" s="47">
        <v>113.19</v>
      </c>
      <c r="H379" s="47"/>
      <c r="I379" s="47">
        <v>99</v>
      </c>
      <c r="J379" s="47">
        <v>97.606666666666669</v>
      </c>
      <c r="K379" s="47">
        <v>95</v>
      </c>
      <c r="L379" s="47">
        <v>85.89</v>
      </c>
      <c r="M379" s="47"/>
      <c r="N379" s="47"/>
      <c r="O379" s="47">
        <v>80.5</v>
      </c>
      <c r="P379" s="47">
        <v>81.040000000000006</v>
      </c>
      <c r="Q379" s="47"/>
      <c r="R379" s="47">
        <v>95.966253625098858</v>
      </c>
      <c r="S379" s="47">
        <v>93.83131081228818</v>
      </c>
      <c r="T379" s="47"/>
      <c r="U379" s="47">
        <v>93.5</v>
      </c>
      <c r="V379" s="47">
        <v>98</v>
      </c>
      <c r="W379" s="47">
        <v>95.585664335664347</v>
      </c>
      <c r="X379" s="47">
        <v>81.666666666666671</v>
      </c>
      <c r="Y379" s="47">
        <v>120.80262080262079</v>
      </c>
      <c r="Z379" s="47">
        <v>94.166666666666671</v>
      </c>
      <c r="AA379" s="47">
        <v>111.495</v>
      </c>
      <c r="AB379" s="47">
        <v>98.52000000000001</v>
      </c>
      <c r="AC379" s="47"/>
      <c r="AD379" s="83"/>
      <c r="AE379" s="68">
        <v>97.450703068053656</v>
      </c>
      <c r="AF379" s="46">
        <f t="shared" ref="AF379:AF382" si="162">SUM(AE378:AE380)/3</f>
        <v>97.623452427594813</v>
      </c>
      <c r="AG379" s="15">
        <f t="shared" ref="AG379:AG382" si="163">(AF379-AF378)/AF378</f>
        <v>-6.4406785966870559E-4</v>
      </c>
      <c r="AH379" s="30">
        <f t="shared" ref="AH379:AH382" si="164">AF326</f>
        <v>101.78553978385339</v>
      </c>
      <c r="AI379" s="31">
        <f t="shared" ref="AI379:AI382" si="165">(AF379-AF326)/AF326</f>
        <v>-4.0890752901610372E-2</v>
      </c>
    </row>
    <row r="380" spans="1:35">
      <c r="A380" s="35">
        <v>11</v>
      </c>
      <c r="B380" s="13">
        <f t="shared" si="153"/>
        <v>44276</v>
      </c>
      <c r="C380" s="47">
        <v>104.1375</v>
      </c>
      <c r="D380" s="47">
        <v>112.4859392575928</v>
      </c>
      <c r="E380" s="47"/>
      <c r="F380" s="47"/>
      <c r="G380" s="47">
        <v>113.0559090909091</v>
      </c>
      <c r="H380" s="47"/>
      <c r="I380" s="47">
        <v>101.5</v>
      </c>
      <c r="J380" s="47">
        <v>89.76</v>
      </c>
      <c r="K380" s="47">
        <v>97.666666666666671</v>
      </c>
      <c r="L380" s="47">
        <v>87.11</v>
      </c>
      <c r="M380" s="47">
        <v>106</v>
      </c>
      <c r="N380" s="47"/>
      <c r="O380" s="47">
        <v>72.8</v>
      </c>
      <c r="P380" s="47">
        <v>53.32</v>
      </c>
      <c r="Q380" s="47"/>
      <c r="R380" s="47">
        <v>88.316831683168317</v>
      </c>
      <c r="S380" s="47">
        <v>91.960454125699385</v>
      </c>
      <c r="T380" s="47"/>
      <c r="U380" s="47">
        <v>93.75</v>
      </c>
      <c r="V380" s="47">
        <v>90</v>
      </c>
      <c r="W380" s="47">
        <v>83.23784403173849</v>
      </c>
      <c r="X380" s="47">
        <v>81.666666666666671</v>
      </c>
      <c r="Y380" s="47">
        <v>121.26980228417045</v>
      </c>
      <c r="Z380" s="47">
        <v>85.04</v>
      </c>
      <c r="AA380" s="47">
        <v>109.29</v>
      </c>
      <c r="AB380" s="47">
        <v>98.055000000000007</v>
      </c>
      <c r="AC380" s="47"/>
      <c r="AD380" s="83"/>
      <c r="AE380" s="68">
        <v>97.729666892238313</v>
      </c>
      <c r="AF380" s="46">
        <f t="shared" si="162"/>
        <v>97.920899873314042</v>
      </c>
      <c r="AG380" s="15">
        <f t="shared" si="163"/>
        <v>3.0468851318266881E-3</v>
      </c>
      <c r="AH380" s="30">
        <f t="shared" si="164"/>
        <v>100.75295566907954</v>
      </c>
      <c r="AI380" s="31">
        <f t="shared" si="165"/>
        <v>-2.8108910323855034E-2</v>
      </c>
    </row>
    <row r="381" spans="1:35">
      <c r="A381" s="35">
        <v>12</v>
      </c>
      <c r="B381" s="13">
        <f t="shared" si="153"/>
        <v>44283</v>
      </c>
      <c r="C381" s="47">
        <v>104.1375</v>
      </c>
      <c r="D381" s="47">
        <v>106.35034257081502</v>
      </c>
      <c r="E381" s="47"/>
      <c r="F381" s="47"/>
      <c r="G381" s="47">
        <v>111.92571428571429</v>
      </c>
      <c r="H381" s="47"/>
      <c r="I381" s="47">
        <v>101.5</v>
      </c>
      <c r="J381" s="47">
        <v>92.673333333333332</v>
      </c>
      <c r="K381" s="47">
        <v>98.333333333333329</v>
      </c>
      <c r="L381" s="47">
        <v>96.300000000000011</v>
      </c>
      <c r="M381" s="47">
        <v>106</v>
      </c>
      <c r="N381" s="47"/>
      <c r="O381" s="47">
        <v>73.2</v>
      </c>
      <c r="P381" s="47">
        <v>76.319999999999993</v>
      </c>
      <c r="Q381" s="47"/>
      <c r="R381" s="47">
        <v>96.306173100279878</v>
      </c>
      <c r="S381" s="47">
        <v>94.977794835243174</v>
      </c>
      <c r="T381" s="47"/>
      <c r="U381" s="47">
        <v>93.75</v>
      </c>
      <c r="V381" s="47">
        <v>90</v>
      </c>
      <c r="W381" s="47">
        <v>96.266442523904971</v>
      </c>
      <c r="X381" s="47">
        <v>81.666666666666671</v>
      </c>
      <c r="Y381" s="47">
        <v>121.35475289061702</v>
      </c>
      <c r="Z381" s="47">
        <v>80.740000000000009</v>
      </c>
      <c r="AA381" s="47">
        <v>94.21</v>
      </c>
      <c r="AB381" s="47">
        <v>98.899999999999991</v>
      </c>
      <c r="AC381" s="47"/>
      <c r="AD381" s="83"/>
      <c r="AE381" s="68">
        <v>98.582329659650171</v>
      </c>
      <c r="AF381" s="46">
        <f t="shared" si="162"/>
        <v>98.256632620459797</v>
      </c>
      <c r="AG381" s="15">
        <f t="shared" si="163"/>
        <v>3.4286117425402765E-3</v>
      </c>
      <c r="AH381" s="30">
        <f t="shared" si="164"/>
        <v>99.90692476194495</v>
      </c>
      <c r="AI381" s="31">
        <f t="shared" si="165"/>
        <v>-1.6518295858044041E-2</v>
      </c>
    </row>
    <row r="382" spans="1:35">
      <c r="A382" s="35">
        <v>13</v>
      </c>
      <c r="B382" s="13">
        <f t="shared" si="153"/>
        <v>44290</v>
      </c>
      <c r="C382" s="47">
        <v>104.1375</v>
      </c>
      <c r="D382" s="47">
        <v>101.23734533183352</v>
      </c>
      <c r="E382" s="47"/>
      <c r="F382" s="47"/>
      <c r="G382" s="47">
        <v>111.47227272727272</v>
      </c>
      <c r="H382" s="47"/>
      <c r="I382" s="47">
        <v>99.75</v>
      </c>
      <c r="J382" s="47">
        <v>96.292000000000002</v>
      </c>
      <c r="K382" s="47">
        <v>98.333333333333329</v>
      </c>
      <c r="L382" s="47">
        <v>95.944999999999993</v>
      </c>
      <c r="M382" s="47">
        <v>106</v>
      </c>
      <c r="N382" s="47"/>
      <c r="O382" s="47">
        <v>73.8</v>
      </c>
      <c r="P382" s="47">
        <v>75.67</v>
      </c>
      <c r="Q382" s="47"/>
      <c r="R382" s="47">
        <v>94.454278844883618</v>
      </c>
      <c r="S382" s="47">
        <v>95.36471235893201</v>
      </c>
      <c r="T382" s="47"/>
      <c r="U382" s="47">
        <v>93.75</v>
      </c>
      <c r="V382" s="47">
        <v>90</v>
      </c>
      <c r="W382" s="47">
        <v>95.530462410373104</v>
      </c>
      <c r="X382" s="47">
        <v>81.666666666666671</v>
      </c>
      <c r="Y382" s="47">
        <v>119.89433042064621</v>
      </c>
      <c r="Z382" s="47">
        <v>82.836666666666659</v>
      </c>
      <c r="AA382" s="47">
        <v>89.990000000000009</v>
      </c>
      <c r="AB382" s="47">
        <v>98.67</v>
      </c>
      <c r="AC382" s="47"/>
      <c r="AD382" s="83"/>
      <c r="AE382" s="68">
        <v>98.457901309490907</v>
      </c>
      <c r="AF382" s="46">
        <f t="shared" si="162"/>
        <v>98.604971810962709</v>
      </c>
      <c r="AG382" s="15">
        <f t="shared" si="163"/>
        <v>3.5451977257195183E-3</v>
      </c>
      <c r="AH382" s="30">
        <f t="shared" si="164"/>
        <v>99.376075483091952</v>
      </c>
      <c r="AI382" s="31">
        <f t="shared" si="165"/>
        <v>-7.7594498311662563E-3</v>
      </c>
    </row>
    <row r="383" spans="1:35">
      <c r="A383" s="35">
        <v>14</v>
      </c>
      <c r="B383" s="13">
        <f t="shared" si="153"/>
        <v>44297</v>
      </c>
      <c r="C383" s="47">
        <v>104.1375</v>
      </c>
      <c r="D383" s="47">
        <v>101.74864505573167</v>
      </c>
      <c r="E383" s="47"/>
      <c r="F383" s="47"/>
      <c r="G383" s="47">
        <v>111.79</v>
      </c>
      <c r="H383" s="47"/>
      <c r="I383" s="47">
        <v>99.75</v>
      </c>
      <c r="J383" s="47">
        <v>96.664285714285725</v>
      </c>
      <c r="K383" s="47">
        <v>98.333333333333329</v>
      </c>
      <c r="L383" s="47">
        <v>96.694999999999993</v>
      </c>
      <c r="M383" s="47">
        <v>106</v>
      </c>
      <c r="N383" s="47"/>
      <c r="O383" s="47">
        <v>73.8</v>
      </c>
      <c r="P383" s="47">
        <v>74.53</v>
      </c>
      <c r="Q383" s="47"/>
      <c r="R383" s="47">
        <v>91.052943891343048</v>
      </c>
      <c r="S383" s="47">
        <v>90.013941168269909</v>
      </c>
      <c r="T383" s="47"/>
      <c r="U383" s="47">
        <v>93.75</v>
      </c>
      <c r="V383" s="47">
        <v>90</v>
      </c>
      <c r="W383" s="47">
        <v>100.41087161909783</v>
      </c>
      <c r="X383" s="47">
        <v>81.666666666666671</v>
      </c>
      <c r="Y383" s="47">
        <v>120.93987560469938</v>
      </c>
      <c r="Z383" s="47">
        <v>79.430000000000007</v>
      </c>
      <c r="AA383" s="47">
        <v>92.74666666666667</v>
      </c>
      <c r="AB383" s="47">
        <v>96.247500000000002</v>
      </c>
      <c r="AC383" s="47"/>
      <c r="AD383" s="83"/>
      <c r="AE383" s="68">
        <v>98.774684463747036</v>
      </c>
      <c r="AF383" s="46">
        <f t="shared" ref="AF383:AF386" si="166">SUM(AE382:AE384)/3</f>
        <v>98.592734842844138</v>
      </c>
      <c r="AG383" s="15">
        <f t="shared" ref="AG383:AG386" si="167">(AF383-AF382)/AF382</f>
        <v>-1.2410092405919825E-4</v>
      </c>
      <c r="AH383" s="30">
        <f t="shared" ref="AH383:AH386" si="168">AF330</f>
        <v>100.0565210896179</v>
      </c>
      <c r="AI383" s="31">
        <f t="shared" ref="AI383:AI386" si="169">(AF383-AF330)/AF330</f>
        <v>-1.4629593661993217E-2</v>
      </c>
    </row>
    <row r="384" spans="1:35">
      <c r="A384" s="35">
        <v>15</v>
      </c>
      <c r="B384" s="13">
        <f t="shared" si="153"/>
        <v>44304</v>
      </c>
      <c r="C384" s="47">
        <v>104.1375</v>
      </c>
      <c r="D384" s="47">
        <v>101.74864505573167</v>
      </c>
      <c r="E384" s="47"/>
      <c r="F384" s="47"/>
      <c r="G384" s="47">
        <v>112.43176470588236</v>
      </c>
      <c r="H384" s="47"/>
      <c r="I384" s="47">
        <v>99</v>
      </c>
      <c r="J384" s="47">
        <v>84.19714285714285</v>
      </c>
      <c r="K384" s="47">
        <v>98.333333333333329</v>
      </c>
      <c r="L384" s="47">
        <v>82.775000000000006</v>
      </c>
      <c r="M384" s="47">
        <v>106</v>
      </c>
      <c r="N384" s="47"/>
      <c r="O384" s="47">
        <v>74.900000000000006</v>
      </c>
      <c r="P384" s="47"/>
      <c r="Q384" s="47"/>
      <c r="R384" s="47">
        <v>94.756331415724389</v>
      </c>
      <c r="S384" s="47">
        <v>90.382525840693177</v>
      </c>
      <c r="T384" s="47"/>
      <c r="U384" s="47">
        <v>93</v>
      </c>
      <c r="V384" s="47">
        <v>90</v>
      </c>
      <c r="W384" s="47">
        <v>98.015541994116887</v>
      </c>
      <c r="X384" s="47">
        <v>81.666666666666671</v>
      </c>
      <c r="Y384" s="47">
        <v>120.81218274111674</v>
      </c>
      <c r="Z384" s="47">
        <v>77.704999999999998</v>
      </c>
      <c r="AA384" s="47">
        <v>98.96</v>
      </c>
      <c r="AB384" s="47">
        <v>95.07</v>
      </c>
      <c r="AC384" s="47"/>
      <c r="AD384" s="83"/>
      <c r="AE384" s="68">
        <v>98.545618755294484</v>
      </c>
      <c r="AF384" s="46">
        <f t="shared" si="166"/>
        <v>98.46975172815246</v>
      </c>
      <c r="AG384" s="15">
        <f t="shared" si="167"/>
        <v>-1.2473851637010769E-3</v>
      </c>
      <c r="AH384" s="30">
        <f t="shared" si="168"/>
        <v>99.470033697166045</v>
      </c>
      <c r="AI384" s="31">
        <f t="shared" si="169"/>
        <v>-1.0056113704142474E-2</v>
      </c>
    </row>
    <row r="385" spans="1:35">
      <c r="A385" s="35">
        <v>16</v>
      </c>
      <c r="B385" s="13">
        <f t="shared" si="153"/>
        <v>44311</v>
      </c>
      <c r="C385" s="47">
        <v>104.1375</v>
      </c>
      <c r="D385" s="47">
        <v>101.23734533183352</v>
      </c>
      <c r="E385" s="47"/>
      <c r="F385" s="47"/>
      <c r="G385" s="47">
        <v>110.71238095238098</v>
      </c>
      <c r="H385" s="47"/>
      <c r="I385" s="47">
        <v>99</v>
      </c>
      <c r="J385" s="47">
        <v>87.05714285714285</v>
      </c>
      <c r="K385" s="47">
        <v>98.333333333333329</v>
      </c>
      <c r="L385" s="47">
        <v>96.12</v>
      </c>
      <c r="M385" s="47">
        <v>106</v>
      </c>
      <c r="N385" s="47"/>
      <c r="O385" s="47">
        <v>73.25</v>
      </c>
      <c r="P385" s="47"/>
      <c r="Q385" s="47"/>
      <c r="R385" s="47">
        <v>93.174674449932652</v>
      </c>
      <c r="S385" s="47">
        <v>88.808043573943678</v>
      </c>
      <c r="T385" s="47"/>
      <c r="U385" s="47">
        <v>93</v>
      </c>
      <c r="V385" s="47">
        <v>90</v>
      </c>
      <c r="W385" s="47">
        <v>94.311672921192965</v>
      </c>
      <c r="X385" s="47">
        <v>82</v>
      </c>
      <c r="Y385" s="47">
        <v>119.33271096318546</v>
      </c>
      <c r="Z385" s="47">
        <v>81.905000000000001</v>
      </c>
      <c r="AA385" s="47">
        <v>107.52</v>
      </c>
      <c r="AB385" s="47">
        <v>95.699999999999989</v>
      </c>
      <c r="AC385" s="47"/>
      <c r="AD385" s="83"/>
      <c r="AE385" s="68">
        <v>98.088951965415873</v>
      </c>
      <c r="AF385" s="46">
        <f t="shared" si="166"/>
        <v>97.852975174007554</v>
      </c>
      <c r="AG385" s="15">
        <f t="shared" si="167"/>
        <v>-6.2636143924446348E-3</v>
      </c>
      <c r="AH385" s="30">
        <f t="shared" si="168"/>
        <v>98.281305477682508</v>
      </c>
      <c r="AI385" s="31">
        <f t="shared" si="169"/>
        <v>-4.3582073070063017E-3</v>
      </c>
    </row>
    <row r="386" spans="1:35">
      <c r="A386" s="35">
        <v>17</v>
      </c>
      <c r="B386" s="13">
        <f t="shared" si="153"/>
        <v>44318</v>
      </c>
      <c r="C386" s="47">
        <v>100.7</v>
      </c>
      <c r="D386" s="47">
        <v>100.47039574598629</v>
      </c>
      <c r="E386" s="47"/>
      <c r="F386" s="47"/>
      <c r="G386" s="47">
        <v>111.21249999999999</v>
      </c>
      <c r="H386" s="47"/>
      <c r="I386" s="47">
        <v>99</v>
      </c>
      <c r="J386" s="47">
        <v>87.142857142857139</v>
      </c>
      <c r="K386" s="47">
        <v>98.333333333333329</v>
      </c>
      <c r="L386" s="47">
        <v>95.754999999999995</v>
      </c>
      <c r="M386" s="47">
        <v>106</v>
      </c>
      <c r="N386" s="47"/>
      <c r="O386" s="47">
        <v>70.25</v>
      </c>
      <c r="P386" s="47"/>
      <c r="Q386" s="47"/>
      <c r="R386" s="47">
        <v>89.874255459960295</v>
      </c>
      <c r="S386" s="47">
        <v>88.924498460001672</v>
      </c>
      <c r="T386" s="47"/>
      <c r="U386" s="47">
        <v>93</v>
      </c>
      <c r="V386" s="47">
        <v>90</v>
      </c>
      <c r="W386" s="47">
        <v>93.675618054642882</v>
      </c>
      <c r="X386" s="47">
        <v>79.666666666666671</v>
      </c>
      <c r="Y386" s="47">
        <v>120.36077762203669</v>
      </c>
      <c r="Z386" s="47">
        <v>78.319999999999993</v>
      </c>
      <c r="AA386" s="47">
        <v>105.61499999999999</v>
      </c>
      <c r="AB386" s="47">
        <v>96.507499999999993</v>
      </c>
      <c r="AC386" s="47"/>
      <c r="AD386" s="83"/>
      <c r="AE386" s="68">
        <v>96.924354801312276</v>
      </c>
      <c r="AF386" s="46">
        <f t="shared" si="166"/>
        <v>97.320105151404235</v>
      </c>
      <c r="AG386" s="15">
        <f t="shared" si="167"/>
        <v>-5.445619018284731E-3</v>
      </c>
      <c r="AH386" s="30">
        <f t="shared" si="168"/>
        <v>98.483721026742373</v>
      </c>
      <c r="AI386" s="31">
        <f t="shared" si="169"/>
        <v>-1.1815311842473626E-2</v>
      </c>
    </row>
    <row r="387" spans="1:35">
      <c r="A387" s="35">
        <v>18</v>
      </c>
      <c r="B387" s="13">
        <f t="shared" si="153"/>
        <v>44325</v>
      </c>
      <c r="C387" s="47">
        <v>102.075</v>
      </c>
      <c r="D387" s="47">
        <v>101.23734533183352</v>
      </c>
      <c r="E387" s="47"/>
      <c r="F387" s="47"/>
      <c r="G387" s="47">
        <v>112.04521739130435</v>
      </c>
      <c r="H387" s="47"/>
      <c r="I387" s="47">
        <v>99</v>
      </c>
      <c r="J387" s="47">
        <v>83.647142857142853</v>
      </c>
      <c r="K387" s="47">
        <v>97</v>
      </c>
      <c r="L387" s="47">
        <v>95.814999999999998</v>
      </c>
      <c r="M387" s="47">
        <v>106</v>
      </c>
      <c r="N387" s="47"/>
      <c r="O387" s="47">
        <v>71.5</v>
      </c>
      <c r="P387" s="47"/>
      <c r="Q387" s="47"/>
      <c r="R387" s="47">
        <v>91.259042941527838</v>
      </c>
      <c r="S387" s="47">
        <v>87.055391144117479</v>
      </c>
      <c r="T387" s="47"/>
      <c r="U387" s="47">
        <v>93</v>
      </c>
      <c r="V387" s="47">
        <v>90</v>
      </c>
      <c r="W387" s="47">
        <v>82.628411964768461</v>
      </c>
      <c r="X387" s="47">
        <v>83.666666666666671</v>
      </c>
      <c r="Y387" s="47">
        <v>120.27037999350438</v>
      </c>
      <c r="Z387" s="47">
        <v>82.99</v>
      </c>
      <c r="AA387" s="47">
        <v>101.15666666666668</v>
      </c>
      <c r="AB387" s="47">
        <v>97.215000000000003</v>
      </c>
      <c r="AC387" s="47"/>
      <c r="AD387" s="83"/>
      <c r="AE387" s="68">
        <v>96.947008687484598</v>
      </c>
      <c r="AF387" s="46">
        <f t="shared" ref="AF387:AF391" si="170">SUM(AE386:AE388)/3</f>
        <v>97.282353532951731</v>
      </c>
      <c r="AG387" s="15">
        <f t="shared" ref="AG387:AG391" si="171">(AF387-AF386)/AF386</f>
        <v>-3.8791181322473945E-4</v>
      </c>
      <c r="AH387" s="30">
        <f t="shared" ref="AH387:AH391" si="172">AF334</f>
        <v>98.84184918340371</v>
      </c>
      <c r="AI387" s="31">
        <f t="shared" ref="AI387:AI391" si="173">(AF387-AF334)/AF334</f>
        <v>-1.5777685902641222E-2</v>
      </c>
    </row>
    <row r="388" spans="1:35">
      <c r="A388" s="35">
        <v>19</v>
      </c>
      <c r="B388" s="13">
        <f t="shared" si="153"/>
        <v>44332</v>
      </c>
      <c r="C388" s="47">
        <v>102.075</v>
      </c>
      <c r="D388" s="47">
        <v>102.00429491768074</v>
      </c>
      <c r="E388" s="47"/>
      <c r="F388" s="47"/>
      <c r="G388" s="47">
        <v>111.49869565217391</v>
      </c>
      <c r="H388" s="47"/>
      <c r="I388" s="47">
        <v>99</v>
      </c>
      <c r="J388" s="47">
        <v>96.833749999999995</v>
      </c>
      <c r="K388" s="47">
        <v>95</v>
      </c>
      <c r="L388" s="47">
        <v>96.1</v>
      </c>
      <c r="M388" s="47">
        <v>105</v>
      </c>
      <c r="N388" s="47"/>
      <c r="O388" s="47">
        <v>70.5</v>
      </c>
      <c r="P388" s="47"/>
      <c r="Q388" s="47"/>
      <c r="R388" s="47">
        <v>92.257285738920501</v>
      </c>
      <c r="S388" s="47">
        <v>90.312273260032384</v>
      </c>
      <c r="T388" s="47"/>
      <c r="U388" s="47">
        <v>92.5</v>
      </c>
      <c r="V388" s="47">
        <v>90</v>
      </c>
      <c r="W388" s="47"/>
      <c r="X388" s="47">
        <v>83.666666666666671</v>
      </c>
      <c r="Y388" s="47">
        <v>115.68906028008931</v>
      </c>
      <c r="Z388" s="47">
        <v>80.634999999999991</v>
      </c>
      <c r="AA388" s="47">
        <v>103.21250000000001</v>
      </c>
      <c r="AB388" s="47">
        <v>97.314999999999998</v>
      </c>
      <c r="AC388" s="47"/>
      <c r="AD388" s="83"/>
      <c r="AE388" s="68">
        <v>97.975697110058334</v>
      </c>
      <c r="AF388" s="46">
        <f t="shared" si="170"/>
        <v>97.469034522368545</v>
      </c>
      <c r="AG388" s="15">
        <f t="shared" si="171"/>
        <v>1.9189604551824618E-3</v>
      </c>
      <c r="AH388" s="30">
        <f t="shared" si="172"/>
        <v>99.880776011255705</v>
      </c>
      <c r="AI388" s="31">
        <f t="shared" si="173"/>
        <v>-2.4146202955165032E-2</v>
      </c>
    </row>
    <row r="389" spans="1:35">
      <c r="A389" s="35">
        <v>20</v>
      </c>
      <c r="B389" s="13">
        <f t="shared" si="153"/>
        <v>44339</v>
      </c>
      <c r="C389" s="47">
        <v>102.075</v>
      </c>
      <c r="D389" s="47">
        <v>100.98169546988444</v>
      </c>
      <c r="E389" s="47"/>
      <c r="F389" s="47"/>
      <c r="G389" s="47">
        <v>111.19391304347826</v>
      </c>
      <c r="H389" s="47"/>
      <c r="I389" s="47">
        <v>99</v>
      </c>
      <c r="J389" s="47">
        <v>82.865714285714276</v>
      </c>
      <c r="K389" s="47">
        <v>95</v>
      </c>
      <c r="L389" s="47">
        <v>96.674999999999997</v>
      </c>
      <c r="M389" s="47">
        <v>104</v>
      </c>
      <c r="N389" s="47"/>
      <c r="O389" s="47">
        <v>69.25</v>
      </c>
      <c r="P389" s="47"/>
      <c r="Q389" s="47"/>
      <c r="R389" s="47">
        <v>92.882349024568882</v>
      </c>
      <c r="S389" s="47">
        <v>92.080718767826568</v>
      </c>
      <c r="T389" s="47"/>
      <c r="U389" s="47">
        <v>91.5</v>
      </c>
      <c r="V389" s="47">
        <v>90</v>
      </c>
      <c r="W389" s="47">
        <v>99.882621309769007</v>
      </c>
      <c r="X389" s="47">
        <v>80.666666666666671</v>
      </c>
      <c r="Y389" s="47">
        <v>117.19225617922805</v>
      </c>
      <c r="Z389" s="47">
        <v>73.39</v>
      </c>
      <c r="AA389" s="47">
        <v>103.16333333333334</v>
      </c>
      <c r="AB389" s="47">
        <v>99.427500000000009</v>
      </c>
      <c r="AC389" s="47"/>
      <c r="AD389" s="83"/>
      <c r="AE389" s="68">
        <v>97.484397769562747</v>
      </c>
      <c r="AF389" s="46">
        <f t="shared" si="170"/>
        <v>97.427434368507264</v>
      </c>
      <c r="AG389" s="15">
        <f t="shared" si="171"/>
        <v>-4.2680379532983694E-4</v>
      </c>
      <c r="AH389" s="30">
        <f t="shared" si="172"/>
        <v>99.461009665899681</v>
      </c>
      <c r="AI389" s="31">
        <f t="shared" si="173"/>
        <v>-2.0445954693436325E-2</v>
      </c>
    </row>
    <row r="390" spans="1:35">
      <c r="A390" s="35">
        <v>21</v>
      </c>
      <c r="B390" s="13">
        <f t="shared" si="153"/>
        <v>44346</v>
      </c>
      <c r="C390" s="47">
        <v>102.075</v>
      </c>
      <c r="D390" s="47">
        <v>100.47039574598629</v>
      </c>
      <c r="E390" s="47"/>
      <c r="F390" s="47"/>
      <c r="G390" s="47">
        <v>111.19608695652173</v>
      </c>
      <c r="H390" s="47"/>
      <c r="I390" s="47">
        <v>99</v>
      </c>
      <c r="J390" s="47">
        <v>80.812857142857141</v>
      </c>
      <c r="K390" s="47">
        <v>92.466666666666654</v>
      </c>
      <c r="L390" s="47">
        <v>100.19333333333333</v>
      </c>
      <c r="M390" s="47">
        <v>104</v>
      </c>
      <c r="N390" s="47"/>
      <c r="O390" s="47">
        <v>66.25</v>
      </c>
      <c r="P390" s="47">
        <v>72.3</v>
      </c>
      <c r="Q390" s="47"/>
      <c r="R390" s="47">
        <v>89.463881867766389</v>
      </c>
      <c r="S390" s="47">
        <v>93.642049693005106</v>
      </c>
      <c r="T390" s="47"/>
      <c r="U390" s="47">
        <v>90</v>
      </c>
      <c r="V390" s="47">
        <v>90</v>
      </c>
      <c r="W390" s="47">
        <v>93.672636438655573</v>
      </c>
      <c r="X390" s="47">
        <v>79.333333333333329</v>
      </c>
      <c r="Y390" s="47">
        <v>114.92850023392526</v>
      </c>
      <c r="Z390" s="47">
        <v>77.42</v>
      </c>
      <c r="AA390" s="47">
        <v>100.29249999999999</v>
      </c>
      <c r="AB390" s="47">
        <v>101.4075</v>
      </c>
      <c r="AC390" s="47"/>
      <c r="AD390" s="83"/>
      <c r="AE390" s="68">
        <v>96.822208225900766</v>
      </c>
      <c r="AF390" s="46">
        <f t="shared" si="170"/>
        <v>97.046414432050383</v>
      </c>
      <c r="AG390" s="15">
        <f t="shared" si="171"/>
        <v>-3.9108074530190265E-3</v>
      </c>
      <c r="AH390" s="30">
        <f t="shared" si="172"/>
        <v>99.226982111823304</v>
      </c>
      <c r="AI390" s="31">
        <f t="shared" si="173"/>
        <v>-2.1975551743733793E-2</v>
      </c>
    </row>
    <row r="391" spans="1:35">
      <c r="A391" s="35">
        <v>22</v>
      </c>
      <c r="B391" s="13">
        <f t="shared" si="153"/>
        <v>44353</v>
      </c>
      <c r="C391" s="47">
        <v>102.075</v>
      </c>
      <c r="D391" s="47">
        <v>102.00429491768074</v>
      </c>
      <c r="E391" s="47"/>
      <c r="F391" s="47"/>
      <c r="G391" s="47">
        <v>110.42363636363635</v>
      </c>
      <c r="H391" s="47"/>
      <c r="I391" s="47">
        <v>99</v>
      </c>
      <c r="J391" s="47">
        <v>82.655714285714296</v>
      </c>
      <c r="K391" s="47">
        <v>90.333333333333329</v>
      </c>
      <c r="L391" s="47">
        <v>99.786666666666676</v>
      </c>
      <c r="M391" s="47">
        <v>105</v>
      </c>
      <c r="N391" s="47"/>
      <c r="O391" s="47">
        <v>67.75</v>
      </c>
      <c r="P391" s="47">
        <v>76.545000000000002</v>
      </c>
      <c r="Q391" s="47"/>
      <c r="R391" s="47">
        <v>93.317158359217743</v>
      </c>
      <c r="S391" s="47">
        <v>93.353478688334974</v>
      </c>
      <c r="T391" s="47"/>
      <c r="U391" s="47">
        <v>90</v>
      </c>
      <c r="V391" s="47">
        <v>90</v>
      </c>
      <c r="W391" s="47">
        <v>94.115004492362985</v>
      </c>
      <c r="X391" s="47">
        <v>79.333333333333329</v>
      </c>
      <c r="Y391" s="47">
        <v>114.28281186509548</v>
      </c>
      <c r="Z391" s="47">
        <v>77.16</v>
      </c>
      <c r="AA391" s="47">
        <v>93.356666666666669</v>
      </c>
      <c r="AB391" s="47">
        <v>98.092500000000001</v>
      </c>
      <c r="AC391" s="47"/>
      <c r="AD391" s="83"/>
      <c r="AE391" s="68">
        <v>96.832637300687637</v>
      </c>
      <c r="AF391" s="46">
        <f t="shared" si="170"/>
        <v>96.621375359135797</v>
      </c>
      <c r="AG391" s="15">
        <f t="shared" si="171"/>
        <v>-4.3797504050207712E-3</v>
      </c>
      <c r="AH391" s="30">
        <f t="shared" si="172"/>
        <v>98.521098320137298</v>
      </c>
      <c r="AI391" s="31">
        <f t="shared" si="173"/>
        <v>-1.9282397307716633E-2</v>
      </c>
    </row>
    <row r="392" spans="1:35">
      <c r="A392" s="35">
        <v>23</v>
      </c>
      <c r="B392" s="13">
        <f t="shared" si="153"/>
        <v>44360</v>
      </c>
      <c r="C392" s="47">
        <v>102.075</v>
      </c>
      <c r="D392" s="47">
        <v>101.23734533183352</v>
      </c>
      <c r="E392" s="47"/>
      <c r="F392" s="47"/>
      <c r="G392" s="47">
        <v>110.03500000000001</v>
      </c>
      <c r="H392" s="47"/>
      <c r="I392" s="47">
        <v>97</v>
      </c>
      <c r="J392" s="47">
        <v>73.55285714285715</v>
      </c>
      <c r="K392" s="47">
        <v>88.066666666666663</v>
      </c>
      <c r="L392" s="47">
        <v>100.05</v>
      </c>
      <c r="M392" s="47">
        <v>105</v>
      </c>
      <c r="N392" s="47"/>
      <c r="O392" s="47">
        <v>64</v>
      </c>
      <c r="P392" s="47"/>
      <c r="Q392" s="47"/>
      <c r="R392" s="47">
        <v>92.818563712742559</v>
      </c>
      <c r="S392" s="47">
        <v>90.235164962154045</v>
      </c>
      <c r="T392" s="47"/>
      <c r="U392" s="47">
        <v>90</v>
      </c>
      <c r="V392" s="47">
        <v>90</v>
      </c>
      <c r="W392" s="47">
        <v>89.80766656254184</v>
      </c>
      <c r="X392" s="47">
        <v>76.5</v>
      </c>
      <c r="Y392" s="47">
        <v>116.40899579464886</v>
      </c>
      <c r="Z392" s="47">
        <v>74.705000000000013</v>
      </c>
      <c r="AA392" s="47">
        <v>86.722499999999997</v>
      </c>
      <c r="AB392" s="47">
        <v>95.817499999999995</v>
      </c>
      <c r="AC392" s="47"/>
      <c r="AD392" s="83"/>
      <c r="AE392" s="68">
        <v>96.209280550818988</v>
      </c>
      <c r="AF392" s="46">
        <f t="shared" ref="AF392:AF393" si="174">SUM(AE391:AE393)/3</f>
        <v>96.064189612231146</v>
      </c>
      <c r="AG392" s="15">
        <f t="shared" ref="AG392:AG393" si="175">(AF392-AF391)/AF391</f>
        <v>-5.7666923580173123E-3</v>
      </c>
      <c r="AH392" s="30">
        <f t="shared" ref="AH392:AH393" si="176">AF339</f>
        <v>98.22138234263349</v>
      </c>
      <c r="AI392" s="31">
        <f t="shared" ref="AI392:AI393" si="177">(AF392-AF339)/AF339</f>
        <v>-2.1962557224833545E-2</v>
      </c>
    </row>
    <row r="393" spans="1:35">
      <c r="A393" s="35">
        <v>24</v>
      </c>
      <c r="B393" s="13">
        <f t="shared" si="153"/>
        <v>44367</v>
      </c>
      <c r="C393" s="47">
        <v>102.075</v>
      </c>
      <c r="D393" s="47">
        <v>100.98169546988444</v>
      </c>
      <c r="E393" s="47"/>
      <c r="F393" s="47"/>
      <c r="G393" s="47">
        <v>108.55181818181819</v>
      </c>
      <c r="H393" s="47"/>
      <c r="I393" s="47">
        <v>97</v>
      </c>
      <c r="J393" s="47">
        <v>68.333333333333329</v>
      </c>
      <c r="K393" s="47">
        <v>87.266666666666666</v>
      </c>
      <c r="L393" s="47">
        <v>92.183333333333337</v>
      </c>
      <c r="M393" s="47">
        <v>105</v>
      </c>
      <c r="N393" s="47"/>
      <c r="O393" s="47">
        <v>60.625</v>
      </c>
      <c r="P393" s="47"/>
      <c r="Q393" s="47"/>
      <c r="R393" s="47">
        <v>86.057371581054028</v>
      </c>
      <c r="S393" s="47">
        <v>88.453288173863953</v>
      </c>
      <c r="T393" s="47"/>
      <c r="U393" s="47">
        <v>89</v>
      </c>
      <c r="V393" s="47">
        <v>90</v>
      </c>
      <c r="W393" s="47">
        <v>81.542699724517917</v>
      </c>
      <c r="X393" s="47">
        <v>79.333333333333329</v>
      </c>
      <c r="Y393" s="47">
        <v>112.30022541274903</v>
      </c>
      <c r="Z393" s="47">
        <v>72.555000000000007</v>
      </c>
      <c r="AA393" s="47">
        <v>87.305000000000007</v>
      </c>
      <c r="AB393" s="47">
        <v>96.775999999999996</v>
      </c>
      <c r="AC393" s="47"/>
      <c r="AD393" s="83"/>
      <c r="AE393" s="68">
        <v>95.150650985186843</v>
      </c>
      <c r="AF393" s="46">
        <f t="shared" si="174"/>
        <v>95.514055095885752</v>
      </c>
      <c r="AG393" s="15">
        <f t="shared" si="175"/>
        <v>-5.7267387417313954E-3</v>
      </c>
      <c r="AH393" s="30">
        <f t="shared" si="176"/>
        <v>97.954148017949322</v>
      </c>
      <c r="AI393" s="31">
        <f t="shared" si="177"/>
        <v>-2.4910562456389725E-2</v>
      </c>
    </row>
    <row r="394" spans="1:35">
      <c r="A394" s="35">
        <v>25</v>
      </c>
      <c r="B394" s="13">
        <f t="shared" si="153"/>
        <v>44374</v>
      </c>
      <c r="C394" s="47">
        <v>102.075</v>
      </c>
      <c r="D394" s="47">
        <v>100.72604560793536</v>
      </c>
      <c r="E394" s="47"/>
      <c r="F394" s="47"/>
      <c r="G394" s="47">
        <v>108.69238095238094</v>
      </c>
      <c r="H394" s="47"/>
      <c r="I394" s="47">
        <v>97</v>
      </c>
      <c r="J394" s="47">
        <v>78.626666666666665</v>
      </c>
      <c r="K394" s="47">
        <v>86.666666666666671</v>
      </c>
      <c r="L394" s="47">
        <v>96.64500000000001</v>
      </c>
      <c r="M394" s="47">
        <v>105</v>
      </c>
      <c r="N394" s="47"/>
      <c r="O394" s="47">
        <v>62.166666666666664</v>
      </c>
      <c r="P394" s="47"/>
      <c r="Q394" s="47"/>
      <c r="R394" s="47">
        <v>90.075073673542875</v>
      </c>
      <c r="S394" s="47">
        <v>86.709745520940317</v>
      </c>
      <c r="T394" s="47"/>
      <c r="U394" s="47">
        <v>89</v>
      </c>
      <c r="V394" s="47">
        <v>90</v>
      </c>
      <c r="W394" s="47">
        <v>79.566802961653224</v>
      </c>
      <c r="X394" s="47">
        <v>79.333333333333329</v>
      </c>
      <c r="Y394" s="47">
        <v>112.09259823332317</v>
      </c>
      <c r="Z394" s="47">
        <v>71.259999999999991</v>
      </c>
      <c r="AA394" s="47">
        <v>88.637500000000003</v>
      </c>
      <c r="AB394" s="47">
        <v>97.452499999999986</v>
      </c>
      <c r="AC394" s="47"/>
      <c r="AD394" s="83"/>
      <c r="AE394" s="68">
        <v>95.182233751651452</v>
      </c>
      <c r="AF394" s="46">
        <f t="shared" ref="AF394:AF397" si="178">SUM(AE393:AE395)/3</f>
        <v>94.452852155236201</v>
      </c>
      <c r="AG394" s="15">
        <f t="shared" ref="AG394:AG397" si="179">(AF394-AF393)/AF393</f>
        <v>-1.1110437511884699E-2</v>
      </c>
      <c r="AH394" s="30">
        <f t="shared" ref="AH394:AH397" si="180">AF341</f>
        <v>97.591020536983649</v>
      </c>
      <c r="AI394" s="31">
        <f t="shared" ref="AI394:AI397" si="181">(AF394-AF341)/AF341</f>
        <v>-3.2156323035459906E-2</v>
      </c>
    </row>
    <row r="395" spans="1:35">
      <c r="A395" s="35">
        <v>26</v>
      </c>
      <c r="B395" s="13">
        <f t="shared" si="153"/>
        <v>44381</v>
      </c>
      <c r="C395" s="47">
        <v>97.899999999999991</v>
      </c>
      <c r="D395" s="47">
        <v>97.402597402597394</v>
      </c>
      <c r="E395" s="47"/>
      <c r="F395" s="47"/>
      <c r="G395" s="47">
        <v>109.36000000000001</v>
      </c>
      <c r="H395" s="47"/>
      <c r="I395" s="47">
        <v>97</v>
      </c>
      <c r="J395" s="47">
        <v>81.428333333333327</v>
      </c>
      <c r="K395" s="47">
        <v>86</v>
      </c>
      <c r="L395" s="47">
        <v>106</v>
      </c>
      <c r="M395" s="47">
        <v>105</v>
      </c>
      <c r="N395" s="47"/>
      <c r="O395" s="47">
        <v>60.333333333333336</v>
      </c>
      <c r="P395" s="47"/>
      <c r="Q395" s="47"/>
      <c r="R395" s="47">
        <v>84.364529520910921</v>
      </c>
      <c r="S395" s="47">
        <v>87.319438125568695</v>
      </c>
      <c r="T395" s="47"/>
      <c r="U395" s="47">
        <v>87</v>
      </c>
      <c r="V395" s="47">
        <v>90</v>
      </c>
      <c r="W395" s="47">
        <v>71.532340729924854</v>
      </c>
      <c r="X395" s="47">
        <v>70</v>
      </c>
      <c r="Y395" s="47">
        <v>117.69480519480521</v>
      </c>
      <c r="Z395" s="47">
        <v>68.745000000000005</v>
      </c>
      <c r="AA395" s="47">
        <v>87.923333333333332</v>
      </c>
      <c r="AB395" s="47">
        <v>97.182500000000005</v>
      </c>
      <c r="AC395" s="47"/>
      <c r="AD395" s="83"/>
      <c r="AE395" s="68">
        <v>93.025671728870279</v>
      </c>
      <c r="AF395" s="46">
        <f t="shared" si="178"/>
        <v>93.420412786804889</v>
      </c>
      <c r="AG395" s="15">
        <f t="shared" si="179"/>
        <v>-1.0930737874749043E-2</v>
      </c>
      <c r="AH395" s="30">
        <f t="shared" si="180"/>
        <v>96.595229494470416</v>
      </c>
      <c r="AI395" s="31">
        <f t="shared" si="181"/>
        <v>-3.2867220506446124E-2</v>
      </c>
    </row>
    <row r="396" spans="1:35">
      <c r="A396" s="35">
        <v>27</v>
      </c>
      <c r="B396" s="13">
        <f t="shared" si="153"/>
        <v>44388</v>
      </c>
      <c r="C396" s="47">
        <v>97.899999999999991</v>
      </c>
      <c r="D396" s="47">
        <v>95.868698230902964</v>
      </c>
      <c r="E396" s="47"/>
      <c r="F396" s="47"/>
      <c r="G396" s="47">
        <v>107.36727272727271</v>
      </c>
      <c r="H396" s="47"/>
      <c r="I396" s="47">
        <v>95.25</v>
      </c>
      <c r="J396" s="47">
        <v>72.413333333333341</v>
      </c>
      <c r="K396" s="47">
        <v>84.333333333333329</v>
      </c>
      <c r="L396" s="47">
        <v>99.463333333333324</v>
      </c>
      <c r="M396" s="47">
        <v>100</v>
      </c>
      <c r="N396" s="47"/>
      <c r="O396" s="47">
        <v>55.666666666666664</v>
      </c>
      <c r="P396" s="47"/>
      <c r="Q396" s="47"/>
      <c r="R396" s="47">
        <v>83.964064982045841</v>
      </c>
      <c r="S396" s="47">
        <v>85.641576261260013</v>
      </c>
      <c r="T396" s="47"/>
      <c r="U396" s="47">
        <v>87</v>
      </c>
      <c r="V396" s="47">
        <v>90</v>
      </c>
      <c r="W396" s="47">
        <v>76.916315049226455</v>
      </c>
      <c r="X396" s="47">
        <v>75</v>
      </c>
      <c r="Y396" s="47">
        <v>119.94641987335606</v>
      </c>
      <c r="Z396" s="47">
        <v>62.79</v>
      </c>
      <c r="AA396" s="47">
        <v>97.087500000000006</v>
      </c>
      <c r="AB396" s="47">
        <v>97.367500000000007</v>
      </c>
      <c r="AC396" s="47"/>
      <c r="AD396" s="83"/>
      <c r="AE396" s="68">
        <v>92.053332879892949</v>
      </c>
      <c r="AF396" s="46">
        <f t="shared" si="178"/>
        <v>92.597613796011174</v>
      </c>
      <c r="AG396" s="15">
        <f t="shared" si="179"/>
        <v>-8.8074861397950295E-3</v>
      </c>
      <c r="AH396" s="30">
        <f t="shared" si="180"/>
        <v>95.582597593551824</v>
      </c>
      <c r="AI396" s="31">
        <f t="shared" si="181"/>
        <v>-3.1229364682405562E-2</v>
      </c>
    </row>
    <row r="397" spans="1:35">
      <c r="A397" s="35">
        <v>28</v>
      </c>
      <c r="B397" s="13">
        <f t="shared" si="153"/>
        <v>44395</v>
      </c>
      <c r="C397" s="47">
        <v>97.899999999999991</v>
      </c>
      <c r="D397" s="47">
        <v>97.658247264546475</v>
      </c>
      <c r="E397" s="47"/>
      <c r="F397" s="47"/>
      <c r="G397" s="47">
        <v>108.92374999999998</v>
      </c>
      <c r="H397" s="47"/>
      <c r="I397" s="47">
        <v>95.75</v>
      </c>
      <c r="J397" s="47">
        <v>76.941428571428574</v>
      </c>
      <c r="K397" s="47">
        <v>81.666666666666671</v>
      </c>
      <c r="L397" s="47">
        <v>98.483333333333334</v>
      </c>
      <c r="M397" s="47">
        <v>100</v>
      </c>
      <c r="N397" s="47"/>
      <c r="O397" s="47">
        <v>49.25</v>
      </c>
      <c r="P397" s="47"/>
      <c r="Q397" s="47"/>
      <c r="R397" s="47">
        <v>79.820603860220515</v>
      </c>
      <c r="S397" s="47">
        <v>82.802893309222412</v>
      </c>
      <c r="T397" s="47"/>
      <c r="U397" s="47">
        <v>84.75</v>
      </c>
      <c r="V397" s="47">
        <v>90</v>
      </c>
      <c r="W397" s="47">
        <v>80.58640086269709</v>
      </c>
      <c r="X397" s="47">
        <v>75</v>
      </c>
      <c r="Y397" s="47">
        <v>117.9752485291134</v>
      </c>
      <c r="Z397" s="47">
        <v>65.989999999999995</v>
      </c>
      <c r="AA397" s="47">
        <v>86.46</v>
      </c>
      <c r="AB397" s="47">
        <v>94.8</v>
      </c>
      <c r="AC397" s="47"/>
      <c r="AD397" s="83"/>
      <c r="AE397" s="68">
        <v>92.713836779270309</v>
      </c>
      <c r="AF397" s="46">
        <f t="shared" si="178"/>
        <v>92.148568337393044</v>
      </c>
      <c r="AG397" s="15">
        <f t="shared" si="179"/>
        <v>-4.8494279734611649E-3</v>
      </c>
      <c r="AH397" s="30">
        <f t="shared" si="180"/>
        <v>95.027549856682128</v>
      </c>
      <c r="AI397" s="31">
        <f t="shared" si="181"/>
        <v>-3.029628274780401E-2</v>
      </c>
    </row>
    <row r="398" spans="1:35">
      <c r="A398" s="35">
        <v>29</v>
      </c>
      <c r="B398" s="13">
        <f t="shared" si="153"/>
        <v>44402</v>
      </c>
      <c r="C398" s="47">
        <v>97.899999999999991</v>
      </c>
      <c r="D398" s="47">
        <v>98.936496574291851</v>
      </c>
      <c r="E398" s="47"/>
      <c r="F398" s="47"/>
      <c r="G398" s="47">
        <v>108.48791666666666</v>
      </c>
      <c r="H398" s="47"/>
      <c r="I398" s="47">
        <v>99.333333333333329</v>
      </c>
      <c r="J398" s="47">
        <v>78.454999999999998</v>
      </c>
      <c r="K398" s="47">
        <v>82.933333333333337</v>
      </c>
      <c r="L398" s="47">
        <v>97.17</v>
      </c>
      <c r="M398" s="47">
        <v>100</v>
      </c>
      <c r="N398" s="47"/>
      <c r="O398" s="47">
        <v>43.5</v>
      </c>
      <c r="P398" s="47"/>
      <c r="Q398" s="47"/>
      <c r="R398" s="47">
        <v>85.568242166755169</v>
      </c>
      <c r="S398" s="47">
        <v>78.548076117025744</v>
      </c>
      <c r="T398" s="47"/>
      <c r="U398" s="47">
        <v>84.75</v>
      </c>
      <c r="V398" s="47">
        <v>90</v>
      </c>
      <c r="W398" s="47">
        <v>67.891636188432145</v>
      </c>
      <c r="X398" s="47">
        <v>73.333333333333329</v>
      </c>
      <c r="Y398" s="47">
        <v>116.29796656306499</v>
      </c>
      <c r="Z398" s="47">
        <v>77.155000000000001</v>
      </c>
      <c r="AA398" s="47">
        <v>78.970000000000013</v>
      </c>
      <c r="AB398" s="47">
        <v>97.41749999999999</v>
      </c>
      <c r="AC398" s="47"/>
      <c r="AD398" s="83"/>
      <c r="AE398" s="68">
        <v>91.678535353015874</v>
      </c>
      <c r="AF398" s="46">
        <f t="shared" ref="AF398:AF399" si="182">SUM(AE397:AE399)/3</f>
        <v>92.135745683497433</v>
      </c>
      <c r="AG398" s="15">
        <f t="shared" ref="AG398:AG399" si="183">(AF398-AF397)/AF397</f>
        <v>-1.3915196000292073E-4</v>
      </c>
      <c r="AH398" s="30">
        <f t="shared" ref="AH398:AH399" si="184">AF345</f>
        <v>94.518376294157932</v>
      </c>
      <c r="AI398" s="31">
        <f t="shared" ref="AI398:AI399" si="185">(AF398-AF345)/AF345</f>
        <v>-2.5208120410842971E-2</v>
      </c>
    </row>
    <row r="399" spans="1:35">
      <c r="A399" s="35">
        <v>30</v>
      </c>
      <c r="B399" s="13">
        <f t="shared" si="153"/>
        <v>44409</v>
      </c>
      <c r="C399" s="47">
        <v>97.899999999999991</v>
      </c>
      <c r="D399" s="47">
        <v>96.89129767869926</v>
      </c>
      <c r="E399" s="47"/>
      <c r="F399" s="47"/>
      <c r="G399" s="47">
        <v>109.16608695652172</v>
      </c>
      <c r="H399" s="47"/>
      <c r="I399" s="47">
        <v>99.333333333333329</v>
      </c>
      <c r="J399" s="47">
        <v>73.023333333333326</v>
      </c>
      <c r="K399" s="47">
        <v>83.333333333333329</v>
      </c>
      <c r="L399" s="47">
        <v>96.963333333333324</v>
      </c>
      <c r="M399" s="47">
        <v>100</v>
      </c>
      <c r="N399" s="47"/>
      <c r="O399" s="47">
        <v>48.1</v>
      </c>
      <c r="P399" s="47"/>
      <c r="Q399" s="47"/>
      <c r="R399" s="47">
        <v>76.51328494373044</v>
      </c>
      <c r="S399" s="47">
        <v>76.304177837354786</v>
      </c>
      <c r="T399" s="47"/>
      <c r="U399" s="47">
        <v>83.75</v>
      </c>
      <c r="V399" s="47">
        <v>90</v>
      </c>
      <c r="W399" s="47">
        <v>73.937355292473029</v>
      </c>
      <c r="X399" s="47">
        <v>73.333333333333329</v>
      </c>
      <c r="Y399" s="47">
        <v>116.73270344407192</v>
      </c>
      <c r="Z399" s="47">
        <v>61.59</v>
      </c>
      <c r="AA399" s="47">
        <v>83.134999999999991</v>
      </c>
      <c r="AB399" s="47">
        <v>98.29249999999999</v>
      </c>
      <c r="AC399" s="47"/>
      <c r="AD399" s="83"/>
      <c r="AE399" s="68">
        <v>92.014864918206086</v>
      </c>
      <c r="AF399" s="46">
        <f t="shared" si="182"/>
        <v>91.333548230530127</v>
      </c>
      <c r="AG399" s="15">
        <f t="shared" si="183"/>
        <v>-8.706690839872246E-3</v>
      </c>
      <c r="AH399" s="30">
        <f t="shared" si="184"/>
        <v>93.972598344487935</v>
      </c>
      <c r="AI399" s="31">
        <f t="shared" si="185"/>
        <v>-2.808318765735825E-2</v>
      </c>
    </row>
    <row r="400" spans="1:35">
      <c r="A400" s="35">
        <v>31</v>
      </c>
      <c r="B400" s="13">
        <f t="shared" si="153"/>
        <v>44416</v>
      </c>
      <c r="C400" s="47">
        <v>97.899999999999991</v>
      </c>
      <c r="D400" s="47">
        <v>95.868698230902964</v>
      </c>
      <c r="E400" s="47"/>
      <c r="F400" s="47"/>
      <c r="G400" s="47">
        <v>107.46363636363635</v>
      </c>
      <c r="H400" s="47"/>
      <c r="I400" s="47">
        <v>94.75</v>
      </c>
      <c r="J400" s="47">
        <v>78.214999999999989</v>
      </c>
      <c r="K400" s="47">
        <v>83.333333333333329</v>
      </c>
      <c r="L400" s="47">
        <v>87.94</v>
      </c>
      <c r="M400" s="47">
        <v>96.5</v>
      </c>
      <c r="N400" s="47"/>
      <c r="O400" s="47">
        <v>58</v>
      </c>
      <c r="P400" s="47"/>
      <c r="Q400" s="47"/>
      <c r="R400" s="47">
        <v>87.857295221843003</v>
      </c>
      <c r="S400" s="47">
        <v>76.526345529029527</v>
      </c>
      <c r="T400" s="47"/>
      <c r="U400" s="47">
        <v>84.25</v>
      </c>
      <c r="V400" s="47">
        <v>90</v>
      </c>
      <c r="W400" s="47">
        <v>67.355614189387282</v>
      </c>
      <c r="X400" s="47"/>
      <c r="Y400" s="47">
        <v>116.5605484245001</v>
      </c>
      <c r="Z400" s="47">
        <v>68.806666666666672</v>
      </c>
      <c r="AA400" s="47">
        <v>86.46</v>
      </c>
      <c r="AB400" s="47">
        <v>96.81</v>
      </c>
      <c r="AC400" s="35"/>
      <c r="AD400" s="83"/>
      <c r="AE400" s="68">
        <v>90.30724442036842</v>
      </c>
      <c r="AF400" s="46">
        <f t="shared" ref="AF400:AF402" si="186">SUM(AE399:AE401)/3</f>
        <v>91.091989481753259</v>
      </c>
      <c r="AG400" s="15">
        <f t="shared" ref="AG400:AG402" si="187">(AF400-AF399)/AF399</f>
        <v>-2.6447975958096147E-3</v>
      </c>
      <c r="AH400" s="30">
        <f t="shared" ref="AH400:AH402" si="188">AF347</f>
        <v>93.502776699965807</v>
      </c>
      <c r="AI400" s="31">
        <f t="shared" ref="AI400:AI402" si="189">(AF400-AF347)/AF347</f>
        <v>-2.5783054827861911E-2</v>
      </c>
    </row>
    <row r="401" spans="1:35">
      <c r="A401" s="35">
        <v>32</v>
      </c>
      <c r="B401" s="13">
        <f t="shared" ref="B401:B417" si="190">B400+7</f>
        <v>44423</v>
      </c>
      <c r="C401" s="47">
        <v>97.899999999999991</v>
      </c>
      <c r="D401" s="47">
        <v>95.868698230902964</v>
      </c>
      <c r="E401" s="47"/>
      <c r="F401" s="47"/>
      <c r="G401" s="47">
        <v>107.36999999999999</v>
      </c>
      <c r="H401" s="47"/>
      <c r="I401" s="47">
        <v>94.75</v>
      </c>
      <c r="J401" s="47">
        <v>73.216666666666669</v>
      </c>
      <c r="K401" s="47">
        <v>82.266666666666666</v>
      </c>
      <c r="L401" s="47">
        <v>99.79</v>
      </c>
      <c r="M401" s="47">
        <v>96.5</v>
      </c>
      <c r="N401" s="47"/>
      <c r="O401" s="47">
        <v>51.125</v>
      </c>
      <c r="P401" s="47"/>
      <c r="Q401" s="47"/>
      <c r="R401" s="47">
        <v>81.346348749133199</v>
      </c>
      <c r="S401" s="47">
        <v>74.894550601556972</v>
      </c>
      <c r="T401" s="47"/>
      <c r="U401" s="47">
        <v>85</v>
      </c>
      <c r="V401" s="47">
        <v>90</v>
      </c>
      <c r="W401" s="47">
        <v>77.600488272735205</v>
      </c>
      <c r="X401" s="47">
        <v>70.333333333333329</v>
      </c>
      <c r="Y401" s="47">
        <v>107.0302167056669</v>
      </c>
      <c r="Z401" s="47">
        <v>54.54666666666666</v>
      </c>
      <c r="AA401" s="47">
        <v>75.83</v>
      </c>
      <c r="AB401" s="47">
        <v>98.295000000000002</v>
      </c>
      <c r="AC401" s="35"/>
      <c r="AD401" s="83"/>
      <c r="AE401" s="68">
        <v>90.953859106685229</v>
      </c>
      <c r="AF401" s="46">
        <f t="shared" si="186"/>
        <v>90.386764582832868</v>
      </c>
      <c r="AG401" s="15">
        <f t="shared" si="187"/>
        <v>-7.7418980849205867E-3</v>
      </c>
      <c r="AH401" s="30">
        <f t="shared" si="188"/>
        <v>93.001634516519402</v>
      </c>
      <c r="AI401" s="31">
        <f t="shared" si="189"/>
        <v>-2.8116386849330793E-2</v>
      </c>
    </row>
    <row r="402" spans="1:35">
      <c r="A402" s="35">
        <v>33</v>
      </c>
      <c r="B402" s="13">
        <f t="shared" si="190"/>
        <v>44430</v>
      </c>
      <c r="C402" s="47">
        <v>97.899999999999991</v>
      </c>
      <c r="D402" s="47">
        <v>97.402597402597394</v>
      </c>
      <c r="E402" s="47"/>
      <c r="F402" s="47"/>
      <c r="G402" s="47">
        <v>105.45913043478258</v>
      </c>
      <c r="H402" s="47"/>
      <c r="I402" s="47">
        <v>96.666666666666671</v>
      </c>
      <c r="J402" s="47">
        <v>67</v>
      </c>
      <c r="K402" s="47">
        <v>81.666666666666671</v>
      </c>
      <c r="L402" s="47">
        <v>89.31</v>
      </c>
      <c r="M402" s="47">
        <v>96.5</v>
      </c>
      <c r="N402" s="47"/>
      <c r="O402" s="47">
        <v>48.375</v>
      </c>
      <c r="P402" s="47"/>
      <c r="Q402" s="47"/>
      <c r="R402" s="47">
        <v>81.569547368982256</v>
      </c>
      <c r="S402" s="47">
        <v>72.911561912359673</v>
      </c>
      <c r="T402" s="47"/>
      <c r="U402" s="47">
        <v>85.5</v>
      </c>
      <c r="V402" s="47">
        <v>90</v>
      </c>
      <c r="W402" s="47">
        <v>69.820212951649509</v>
      </c>
      <c r="X402" s="47">
        <v>74</v>
      </c>
      <c r="Y402" s="47">
        <v>105.58880210974743</v>
      </c>
      <c r="Z402" s="47">
        <v>55.43</v>
      </c>
      <c r="AA402" s="47">
        <v>77.066666666666663</v>
      </c>
      <c r="AB402" s="47">
        <v>98.024999999999991</v>
      </c>
      <c r="AC402" s="35"/>
      <c r="AD402" s="83"/>
      <c r="AE402" s="68">
        <v>89.89919022144494</v>
      </c>
      <c r="AF402" s="46">
        <f t="shared" si="186"/>
        <v>90.772894707339773</v>
      </c>
      <c r="AG402" s="15">
        <f t="shared" si="187"/>
        <v>4.2719763926614028E-3</v>
      </c>
      <c r="AH402" s="30">
        <f t="shared" si="188"/>
        <v>93.009344571915747</v>
      </c>
      <c r="AI402" s="31">
        <f t="shared" si="189"/>
        <v>-2.4045431938795447E-2</v>
      </c>
    </row>
    <row r="403" spans="1:35">
      <c r="A403" s="35">
        <v>34</v>
      </c>
      <c r="B403" s="13">
        <f t="shared" si="190"/>
        <v>44437</v>
      </c>
      <c r="C403" s="47">
        <v>97.899999999999991</v>
      </c>
      <c r="D403" s="47">
        <v>97.402597402597394</v>
      </c>
      <c r="E403" s="47"/>
      <c r="F403" s="47"/>
      <c r="G403" s="47">
        <v>107.10956521739128</v>
      </c>
      <c r="H403" s="47"/>
      <c r="I403" s="47">
        <v>96.666666666666671</v>
      </c>
      <c r="J403" s="47">
        <v>76.075000000000003</v>
      </c>
      <c r="K403" s="47">
        <v>81.666666666666671</v>
      </c>
      <c r="L403" s="47">
        <v>94.164999999999992</v>
      </c>
      <c r="M403" s="47">
        <v>99</v>
      </c>
      <c r="N403" s="47"/>
      <c r="O403" s="47">
        <v>51.75</v>
      </c>
      <c r="P403" s="47"/>
      <c r="Q403" s="47"/>
      <c r="R403" s="47">
        <v>82.66007878747412</v>
      </c>
      <c r="S403" s="47">
        <v>75.542700040093933</v>
      </c>
      <c r="T403" s="47"/>
      <c r="U403" s="47">
        <v>87.75</v>
      </c>
      <c r="V403" s="47">
        <v>90</v>
      </c>
      <c r="W403" s="47">
        <v>75.362065575919104</v>
      </c>
      <c r="X403" s="47">
        <v>74</v>
      </c>
      <c r="Y403" s="47">
        <v>106.45200535301512</v>
      </c>
      <c r="Z403" s="47">
        <v>61</v>
      </c>
      <c r="AA403" s="47">
        <v>67.916666666666671</v>
      </c>
      <c r="AB403" s="47">
        <v>99.487499999999997</v>
      </c>
      <c r="AC403" s="35"/>
      <c r="AD403" s="83"/>
      <c r="AE403" s="68">
        <v>91.465634793889123</v>
      </c>
      <c r="AF403" s="46">
        <f t="shared" ref="AF403:AF405" si="191">SUM(AE402:AE404)/3</f>
        <v>91.956793746084784</v>
      </c>
      <c r="AG403" s="15">
        <f t="shared" ref="AG403:AG405" si="192">(AF403-AF402)/AF402</f>
        <v>1.3042429048473239E-2</v>
      </c>
      <c r="AH403" s="30">
        <f t="shared" ref="AH403:AH405" si="193">AF350</f>
        <v>92.631706390005391</v>
      </c>
      <c r="AI403" s="31">
        <f t="shared" ref="AI403:AI405" si="194">(AF403-AF350)/AF350</f>
        <v>-7.2859787455391957E-3</v>
      </c>
    </row>
    <row r="404" spans="1:35">
      <c r="A404" s="35">
        <v>35</v>
      </c>
      <c r="B404" s="13">
        <f t="shared" si="190"/>
        <v>44444</v>
      </c>
      <c r="C404" s="47">
        <v>97.899999999999991</v>
      </c>
      <c r="D404" s="47">
        <v>86.920953062685342</v>
      </c>
      <c r="E404" s="47"/>
      <c r="F404" s="47"/>
      <c r="G404" s="47">
        <v>109.51869565217389</v>
      </c>
      <c r="H404" s="47"/>
      <c r="I404" s="47">
        <v>96.666666666666671</v>
      </c>
      <c r="J404" s="47">
        <v>72.898571428571429</v>
      </c>
      <c r="K404" s="47">
        <v>81.666666666666671</v>
      </c>
      <c r="L404" s="47">
        <v>95.1</v>
      </c>
      <c r="M404" s="47">
        <v>96.5</v>
      </c>
      <c r="N404" s="47"/>
      <c r="O404" s="47">
        <v>58.333333333333336</v>
      </c>
      <c r="P404" s="47"/>
      <c r="Q404" s="47"/>
      <c r="R404" s="47">
        <v>80.255965871217171</v>
      </c>
      <c r="S404" s="47">
        <v>78.999568779646395</v>
      </c>
      <c r="T404" s="47"/>
      <c r="U404" s="47">
        <v>87</v>
      </c>
      <c r="V404" s="47">
        <v>90</v>
      </c>
      <c r="W404" s="47">
        <v>73.442943042889794</v>
      </c>
      <c r="X404" s="47">
        <v>72.666666666666671</v>
      </c>
      <c r="Y404" s="47"/>
      <c r="Z404" s="47">
        <v>73.155000000000001</v>
      </c>
      <c r="AA404" s="47">
        <v>82.875</v>
      </c>
      <c r="AB404" s="47">
        <v>101.89750000000001</v>
      </c>
      <c r="AC404" s="35"/>
      <c r="AD404" s="83"/>
      <c r="AE404" s="68">
        <v>94.505556222920262</v>
      </c>
      <c r="AF404" s="46">
        <f t="shared" si="191"/>
        <v>93.380692756924546</v>
      </c>
      <c r="AG404" s="15">
        <f t="shared" si="192"/>
        <v>1.5484435166057391E-2</v>
      </c>
      <c r="AH404" s="30">
        <f t="shared" si="193"/>
        <v>93.061123317749733</v>
      </c>
      <c r="AI404" s="31">
        <f t="shared" si="194"/>
        <v>3.433973584046146E-3</v>
      </c>
    </row>
    <row r="405" spans="1:35">
      <c r="A405" s="35">
        <v>36</v>
      </c>
      <c r="B405" s="13">
        <f t="shared" si="190"/>
        <v>44451</v>
      </c>
      <c r="C405" s="47">
        <v>97.899999999999991</v>
      </c>
      <c r="D405" s="47">
        <v>94.590448921157588</v>
      </c>
      <c r="E405" s="47"/>
      <c r="F405" s="47"/>
      <c r="G405" s="47">
        <v>107.01583333333332</v>
      </c>
      <c r="H405" s="47"/>
      <c r="I405" s="47">
        <v>96.666666666666671</v>
      </c>
      <c r="J405" s="47">
        <v>65</v>
      </c>
      <c r="K405" s="47">
        <v>81.666666666666671</v>
      </c>
      <c r="L405" s="47">
        <v>96.57</v>
      </c>
      <c r="M405" s="47">
        <v>94</v>
      </c>
      <c r="N405" s="47"/>
      <c r="O405" s="47">
        <v>61.833333333333336</v>
      </c>
      <c r="P405" s="47"/>
      <c r="Q405" s="47"/>
      <c r="R405" s="47">
        <v>76.276733592487204</v>
      </c>
      <c r="S405" s="47">
        <v>82.469790241678069</v>
      </c>
      <c r="T405" s="47"/>
      <c r="U405" s="47">
        <v>88.5</v>
      </c>
      <c r="V405" s="47">
        <v>90</v>
      </c>
      <c r="W405" s="47">
        <v>86.246829160692613</v>
      </c>
      <c r="X405" s="47">
        <v>71</v>
      </c>
      <c r="Y405" s="47"/>
      <c r="Z405" s="47">
        <v>61.129999999999995</v>
      </c>
      <c r="AA405" s="47">
        <v>88.367500000000007</v>
      </c>
      <c r="AB405" s="47">
        <v>100.87</v>
      </c>
      <c r="AC405" s="35"/>
      <c r="AD405" s="83"/>
      <c r="AE405" s="68">
        <v>94.170887253964295</v>
      </c>
      <c r="AF405" s="46">
        <f t="shared" si="191"/>
        <v>93.446981844256257</v>
      </c>
      <c r="AG405" s="15">
        <f t="shared" si="192"/>
        <v>7.0988001239469733E-4</v>
      </c>
      <c r="AH405" s="30">
        <f t="shared" si="193"/>
        <v>93.595808861013097</v>
      </c>
      <c r="AI405" s="31">
        <f t="shared" si="194"/>
        <v>-1.5901034305696715E-3</v>
      </c>
    </row>
    <row r="406" spans="1:35">
      <c r="A406" s="35">
        <v>37</v>
      </c>
      <c r="B406" s="13">
        <f t="shared" si="190"/>
        <v>44458</v>
      </c>
      <c r="C406" s="47">
        <v>97.899999999999991</v>
      </c>
      <c r="D406" s="47">
        <v>96.124348092852031</v>
      </c>
      <c r="E406" s="47"/>
      <c r="F406" s="47"/>
      <c r="G406" s="47">
        <v>109.488</v>
      </c>
      <c r="H406" s="47"/>
      <c r="I406" s="47">
        <v>96.666666666666671</v>
      </c>
      <c r="J406" s="47">
        <v>69.058571428571426</v>
      </c>
      <c r="K406" s="47">
        <v>88.266666666666666</v>
      </c>
      <c r="L406" s="47">
        <v>95.88</v>
      </c>
      <c r="M406" s="47">
        <v>94</v>
      </c>
      <c r="N406" s="47"/>
      <c r="O406" s="47">
        <v>68.75</v>
      </c>
      <c r="P406" s="47"/>
      <c r="Q406" s="47"/>
      <c r="R406" s="47">
        <v>73.559787316267105</v>
      </c>
      <c r="S406" s="47">
        <v>83.643165138924587</v>
      </c>
      <c r="T406" s="47"/>
      <c r="U406" s="47">
        <v>90.5</v>
      </c>
      <c r="V406" s="47">
        <v>90</v>
      </c>
      <c r="W406" s="47">
        <v>80.778503740285103</v>
      </c>
      <c r="X406" s="47">
        <v>71</v>
      </c>
      <c r="Y406" s="47">
        <v>105.58115098609764</v>
      </c>
      <c r="Z406" s="47">
        <v>70.864999999999995</v>
      </c>
      <c r="AA406" s="47">
        <v>96.706666666666663</v>
      </c>
      <c r="AB406" s="47">
        <v>96.347499999999997</v>
      </c>
      <c r="AC406" s="35"/>
      <c r="AD406" s="83"/>
      <c r="AE406" s="68">
        <v>91.664502055884213</v>
      </c>
      <c r="AF406" s="46">
        <f t="shared" ref="AF406:AF408" si="195">SUM(AE405:AE407)/3</f>
        <v>92.632183269499578</v>
      </c>
      <c r="AG406" s="15">
        <f t="shared" ref="AG406:AG408" si="196">(AF406-AF405)/AF405</f>
        <v>-8.7193674817092129E-3</v>
      </c>
      <c r="AH406" s="30">
        <f t="shared" ref="AH406:AH408" si="197">AF353</f>
        <v>93.654452344750666</v>
      </c>
      <c r="AI406" s="31">
        <f t="shared" ref="AI406:AI408" si="198">(AF406-AF353)/AF353</f>
        <v>-1.0915328098743474E-2</v>
      </c>
    </row>
    <row r="407" spans="1:35">
      <c r="A407" s="35">
        <v>38</v>
      </c>
      <c r="B407" s="13">
        <f t="shared" si="190"/>
        <v>44465</v>
      </c>
      <c r="C407" s="47">
        <v>97.899999999999991</v>
      </c>
      <c r="D407" s="47">
        <v>96.635647816750179</v>
      </c>
      <c r="E407" s="47"/>
      <c r="F407" s="47"/>
      <c r="G407" s="47">
        <v>110.18041666666669</v>
      </c>
      <c r="H407" s="47"/>
      <c r="I407" s="47">
        <v>96.666666666666671</v>
      </c>
      <c r="J407" s="47">
        <v>72.206249999999997</v>
      </c>
      <c r="K407" s="47">
        <v>90.266666666666666</v>
      </c>
      <c r="L407" s="47">
        <v>96.35</v>
      </c>
      <c r="M407" s="47">
        <v>96.5</v>
      </c>
      <c r="N407" s="47"/>
      <c r="O407" s="47">
        <v>68.5</v>
      </c>
      <c r="P407" s="47"/>
      <c r="Q407" s="47"/>
      <c r="R407" s="47">
        <v>89.932617252651937</v>
      </c>
      <c r="S407" s="47">
        <v>84.343675417661103</v>
      </c>
      <c r="T407" s="47"/>
      <c r="U407" s="47">
        <v>90.5</v>
      </c>
      <c r="V407" s="47">
        <v>90</v>
      </c>
      <c r="W407" s="47">
        <v>79.649282722399462</v>
      </c>
      <c r="X407" s="47">
        <v>67.5</v>
      </c>
      <c r="Y407" s="47">
        <v>104.23610690261197</v>
      </c>
      <c r="Z407" s="47">
        <v>71.965000000000003</v>
      </c>
      <c r="AA407" s="47">
        <v>81.25333333333333</v>
      </c>
      <c r="AB407" s="47">
        <v>100.50999999999999</v>
      </c>
      <c r="AC407" s="35"/>
      <c r="AD407" s="83"/>
      <c r="AE407" s="68">
        <v>92.061160498650224</v>
      </c>
      <c r="AF407" s="46">
        <f t="shared" si="195"/>
        <v>92.048980120370246</v>
      </c>
      <c r="AG407" s="15">
        <f t="shared" si="196"/>
        <v>-6.2959020131544263E-3</v>
      </c>
      <c r="AH407" s="30">
        <f t="shared" si="197"/>
        <v>93.183040214510811</v>
      </c>
      <c r="AI407" s="31">
        <f t="shared" si="198"/>
        <v>-1.2170241403692314E-2</v>
      </c>
    </row>
    <row r="408" spans="1:35">
      <c r="A408" s="35">
        <v>39</v>
      </c>
      <c r="B408" s="13">
        <f t="shared" si="190"/>
        <v>44472</v>
      </c>
      <c r="C408" s="47">
        <v>97.899999999999991</v>
      </c>
      <c r="D408" s="47">
        <v>99.70344616013908</v>
      </c>
      <c r="E408" s="47"/>
      <c r="F408" s="47"/>
      <c r="G408" s="47">
        <v>109.50708333333334</v>
      </c>
      <c r="H408" s="47"/>
      <c r="I408" s="47">
        <v>97.5</v>
      </c>
      <c r="J408" s="47">
        <v>74.494444444444454</v>
      </c>
      <c r="K408" s="47">
        <v>91.666666666666671</v>
      </c>
      <c r="L408" s="47">
        <v>98.009999999999991</v>
      </c>
      <c r="M408" s="47">
        <v>96.5</v>
      </c>
      <c r="N408" s="47"/>
      <c r="O408" s="47">
        <v>75.25</v>
      </c>
      <c r="P408" s="47"/>
      <c r="Q408" s="47"/>
      <c r="R408" s="47">
        <v>82.522132756479579</v>
      </c>
      <c r="S408" s="47">
        <v>82.305172270190724</v>
      </c>
      <c r="T408" s="47"/>
      <c r="U408" s="47">
        <v>87.25</v>
      </c>
      <c r="V408" s="47">
        <v>90</v>
      </c>
      <c r="W408" s="47">
        <v>86.152780483581182</v>
      </c>
      <c r="X408" s="47">
        <v>67.5</v>
      </c>
      <c r="Y408" s="47">
        <v>112.68317331985853</v>
      </c>
      <c r="Z408" s="47">
        <v>76.819999999999993</v>
      </c>
      <c r="AA408" s="47">
        <v>84.443333333333328</v>
      </c>
      <c r="AB408" s="47">
        <v>101.29499999999999</v>
      </c>
      <c r="AC408" s="35"/>
      <c r="AD408" s="83"/>
      <c r="AE408" s="68">
        <v>92.421277806576299</v>
      </c>
      <c r="AF408" s="46">
        <f t="shared" si="195"/>
        <v>92.511569272629174</v>
      </c>
      <c r="AG408" s="15">
        <f t="shared" si="196"/>
        <v>5.0254674375969375E-3</v>
      </c>
      <c r="AH408" s="30">
        <f t="shared" si="197"/>
        <v>93.166366416349206</v>
      </c>
      <c r="AI408" s="31">
        <f t="shared" si="198"/>
        <v>-7.0282567508731918E-3</v>
      </c>
    </row>
    <row r="409" spans="1:35">
      <c r="A409" s="35">
        <v>40</v>
      </c>
      <c r="B409" s="13">
        <f t="shared" si="190"/>
        <v>44479</v>
      </c>
      <c r="C409" s="47">
        <v>97.899999999999991</v>
      </c>
      <c r="D409" s="47">
        <v>97.146947540648327</v>
      </c>
      <c r="E409" s="47"/>
      <c r="F409" s="47"/>
      <c r="G409" s="47">
        <v>109.19130434782609</v>
      </c>
      <c r="H409" s="47"/>
      <c r="I409" s="47">
        <v>97.5</v>
      </c>
      <c r="J409" s="47">
        <v>80.358888888888885</v>
      </c>
      <c r="K409" s="47">
        <v>91.666666666666671</v>
      </c>
      <c r="L409" s="47">
        <v>106</v>
      </c>
      <c r="M409" s="47">
        <v>96.5</v>
      </c>
      <c r="N409" s="47"/>
      <c r="O409" s="47">
        <v>73</v>
      </c>
      <c r="P409" s="47"/>
      <c r="Q409" s="47"/>
      <c r="R409" s="47">
        <v>88.822355289421154</v>
      </c>
      <c r="S409" s="47"/>
      <c r="T409" s="47"/>
      <c r="U409" s="47">
        <v>89.75</v>
      </c>
      <c r="V409" s="47">
        <v>90</v>
      </c>
      <c r="W409" s="47">
        <v>88.653262352061233</v>
      </c>
      <c r="X409" s="47">
        <v>69</v>
      </c>
      <c r="Y409" s="47">
        <v>115.31076301162203</v>
      </c>
      <c r="Z409" s="47">
        <v>81.205000000000013</v>
      </c>
      <c r="AA409" s="47">
        <v>89.316666666666663</v>
      </c>
      <c r="AB409" s="47">
        <v>99.775000000000006</v>
      </c>
      <c r="AC409" s="35"/>
      <c r="AD409" s="83"/>
      <c r="AE409" s="68">
        <v>93.05226951266097</v>
      </c>
      <c r="AF409" s="46">
        <f t="shared" ref="AF409:AF411" si="199">SUM(AE408:AE410)/3</f>
        <v>93.002695321544891</v>
      </c>
      <c r="AG409" s="15">
        <f t="shared" ref="AG409:AG411" si="200">(AF409-AF408)/AF408</f>
        <v>5.3088068095394816E-3</v>
      </c>
      <c r="AH409" s="30">
        <f t="shared" ref="AH409:AH411" si="201">AF356</f>
        <v>93.386677505903393</v>
      </c>
      <c r="AI409" s="31">
        <f t="shared" ref="AI409:AI411" si="202">(AF409-AF356)/AF356</f>
        <v>-4.1117447864469549E-3</v>
      </c>
    </row>
    <row r="410" spans="1:35">
      <c r="A410" s="35">
        <v>41</v>
      </c>
      <c r="B410" s="13">
        <f t="shared" si="190"/>
        <v>44486</v>
      </c>
      <c r="C410" s="47">
        <v>97.899999999999991</v>
      </c>
      <c r="D410" s="47">
        <v>97.146947540648327</v>
      </c>
      <c r="E410" s="47"/>
      <c r="F410" s="47"/>
      <c r="G410" s="47">
        <v>110.59521739130435</v>
      </c>
      <c r="H410" s="47"/>
      <c r="I410" s="47">
        <v>97.5</v>
      </c>
      <c r="J410" s="47">
        <v>83.504999999999995</v>
      </c>
      <c r="K410" s="47">
        <v>91.666666666666671</v>
      </c>
      <c r="L410" s="47">
        <v>84.539999999999992</v>
      </c>
      <c r="M410" s="47">
        <v>101.5</v>
      </c>
      <c r="N410" s="47"/>
      <c r="O410" s="47">
        <v>69.7</v>
      </c>
      <c r="P410" s="47"/>
      <c r="Q410" s="47"/>
      <c r="R410" s="47">
        <v>90.513397313881825</v>
      </c>
      <c r="S410" s="47">
        <v>87.293871866295262</v>
      </c>
      <c r="T410" s="47"/>
      <c r="U410" s="47">
        <v>89.75</v>
      </c>
      <c r="V410" s="47">
        <v>90</v>
      </c>
      <c r="W410" s="47">
        <v>83.38257501148972</v>
      </c>
      <c r="X410" s="47">
        <v>69</v>
      </c>
      <c r="Y410" s="47">
        <v>116.06060606060605</v>
      </c>
      <c r="Z410" s="47">
        <v>83.24666666666667</v>
      </c>
      <c r="AA410" s="47">
        <v>84.969999999999985</v>
      </c>
      <c r="AB410" s="47">
        <v>100.97749999999999</v>
      </c>
      <c r="AC410" s="35"/>
      <c r="AD410" s="83"/>
      <c r="AE410" s="68">
        <v>93.534538645397447</v>
      </c>
      <c r="AF410" s="46">
        <f t="shared" si="199"/>
        <v>93.601768723140694</v>
      </c>
      <c r="AG410" s="15">
        <f t="shared" si="200"/>
        <v>6.4414627933586559E-3</v>
      </c>
      <c r="AH410" s="30">
        <f t="shared" si="201"/>
        <v>93.19085780526585</v>
      </c>
      <c r="AI410" s="31">
        <f t="shared" si="202"/>
        <v>4.4093479505628612E-3</v>
      </c>
    </row>
    <row r="411" spans="1:35">
      <c r="A411" s="35">
        <v>42</v>
      </c>
      <c r="B411" s="13">
        <f t="shared" si="190"/>
        <v>44493</v>
      </c>
      <c r="C411" s="47">
        <v>97.899999999999991</v>
      </c>
      <c r="D411" s="47">
        <v>101.74864505573167</v>
      </c>
      <c r="E411" s="47"/>
      <c r="F411" s="47"/>
      <c r="G411" s="47">
        <v>110.81304347826088</v>
      </c>
      <c r="H411" s="47"/>
      <c r="I411" s="47">
        <v>99</v>
      </c>
      <c r="J411" s="47">
        <v>85.888000000000005</v>
      </c>
      <c r="K411" s="47">
        <v>91.666666666666671</v>
      </c>
      <c r="L411" s="47">
        <v>95.414999999999992</v>
      </c>
      <c r="M411" s="47">
        <v>101.5</v>
      </c>
      <c r="N411" s="47"/>
      <c r="O411" s="47">
        <v>70.8</v>
      </c>
      <c r="P411" s="47"/>
      <c r="Q411" s="47"/>
      <c r="R411" s="47">
        <v>93.102805728584357</v>
      </c>
      <c r="S411" s="47">
        <v>85.372464844932438</v>
      </c>
      <c r="T411" s="47"/>
      <c r="U411" s="47">
        <v>89.25</v>
      </c>
      <c r="V411" s="47">
        <v>90</v>
      </c>
      <c r="W411" s="47">
        <v>80.056484901151435</v>
      </c>
      <c r="X411" s="47">
        <v>81.5</v>
      </c>
      <c r="Y411" s="47">
        <v>116.84557381688802</v>
      </c>
      <c r="Z411" s="47">
        <v>82.076666666666668</v>
      </c>
      <c r="AA411" s="47">
        <v>87.366666666666674</v>
      </c>
      <c r="AB411" s="47">
        <v>103.22500000000001</v>
      </c>
      <c r="AC411" s="35"/>
      <c r="AD411" s="83"/>
      <c r="AE411" s="68">
        <v>94.218498011363636</v>
      </c>
      <c r="AF411" s="46">
        <f t="shared" si="199"/>
        <v>94.016725561360275</v>
      </c>
      <c r="AG411" s="15">
        <f t="shared" si="200"/>
        <v>4.4332157808572824E-3</v>
      </c>
      <c r="AH411" s="30">
        <f t="shared" si="201"/>
        <v>92.001815114862211</v>
      </c>
      <c r="AI411" s="31">
        <f t="shared" si="202"/>
        <v>2.1900768413998063E-2</v>
      </c>
    </row>
    <row r="412" spans="1:35">
      <c r="A412" s="35">
        <v>43</v>
      </c>
      <c r="B412" s="13">
        <f t="shared" si="190"/>
        <v>44500</v>
      </c>
      <c r="C412" s="47">
        <v>97.899999999999991</v>
      </c>
      <c r="D412" s="47">
        <v>104.81644339912056</v>
      </c>
      <c r="E412" s="47"/>
      <c r="F412" s="47"/>
      <c r="G412" s="47">
        <v>109.94434782608695</v>
      </c>
      <c r="H412" s="47"/>
      <c r="I412" s="47">
        <v>99</v>
      </c>
      <c r="J412" s="47">
        <v>86.826999999999998</v>
      </c>
      <c r="K412" s="47">
        <v>91</v>
      </c>
      <c r="L412" s="47">
        <v>89.280000000000015</v>
      </c>
      <c r="M412" s="47">
        <v>101.5</v>
      </c>
      <c r="N412" s="47"/>
      <c r="O412" s="47">
        <v>66.75</v>
      </c>
      <c r="P412" s="47"/>
      <c r="Q412" s="47"/>
      <c r="R412" s="47">
        <v>92.542079701949305</v>
      </c>
      <c r="S412" s="47">
        <v>85.386563179478713</v>
      </c>
      <c r="T412" s="47"/>
      <c r="U412" s="47">
        <v>89.25</v>
      </c>
      <c r="V412" s="47">
        <v>90</v>
      </c>
      <c r="W412" s="47">
        <v>87.461032213370274</v>
      </c>
      <c r="X412" s="47">
        <v>79</v>
      </c>
      <c r="Y412" s="47">
        <v>116.17335084351956</v>
      </c>
      <c r="Z412" s="47">
        <v>80.004999999999995</v>
      </c>
      <c r="AA412" s="47">
        <v>92.449999999999989</v>
      </c>
      <c r="AB412" s="47">
        <v>98.932500000000005</v>
      </c>
      <c r="AC412" s="35"/>
      <c r="AD412" s="83"/>
      <c r="AE412" s="68">
        <v>94.297140027319728</v>
      </c>
      <c r="AF412" s="46">
        <f t="shared" ref="AF412:AF414" si="203">SUM(AE411:AE413)/3</f>
        <v>94.062266237937308</v>
      </c>
      <c r="AG412" s="15">
        <f t="shared" ref="AG412:AG414" si="204">(AF412-AF411)/AF411</f>
        <v>4.843890946543461E-4</v>
      </c>
      <c r="AH412" s="30">
        <f t="shared" ref="AH412:AH414" si="205">AF359</f>
        <v>91.165624023522298</v>
      </c>
      <c r="AI412" s="31">
        <f t="shared" ref="AI412:AI414" si="206">(AF412-AF359)/AF359</f>
        <v>3.1773404125085863E-2</v>
      </c>
    </row>
    <row r="413" spans="1:35">
      <c r="A413" s="35">
        <v>44</v>
      </c>
      <c r="B413" s="13">
        <f t="shared" si="190"/>
        <v>44507</v>
      </c>
      <c r="C413" s="47">
        <v>97.899999999999991</v>
      </c>
      <c r="D413" s="47">
        <v>109.4181409142039</v>
      </c>
      <c r="E413" s="47"/>
      <c r="F413" s="47"/>
      <c r="G413" s="47">
        <v>110.45791666666666</v>
      </c>
      <c r="H413" s="47"/>
      <c r="I413" s="47">
        <v>98</v>
      </c>
      <c r="J413" s="47">
        <v>83.618888888888875</v>
      </c>
      <c r="K413" s="47">
        <v>90.5</v>
      </c>
      <c r="L413" s="47">
        <v>82.21</v>
      </c>
      <c r="M413" s="47">
        <v>99</v>
      </c>
      <c r="N413" s="47"/>
      <c r="O413" s="47">
        <v>61.5</v>
      </c>
      <c r="P413" s="47"/>
      <c r="Q413" s="47"/>
      <c r="R413" s="47">
        <v>94.696969696969688</v>
      </c>
      <c r="S413" s="47">
        <v>85.334574556772083</v>
      </c>
      <c r="T413" s="47"/>
      <c r="U413" s="47">
        <v>88.5</v>
      </c>
      <c r="V413" s="47">
        <v>90</v>
      </c>
      <c r="W413" s="47">
        <v>86.070288926997634</v>
      </c>
      <c r="X413" s="47">
        <v>79</v>
      </c>
      <c r="Y413" s="47">
        <v>120.72170364084536</v>
      </c>
      <c r="Z413" s="47">
        <v>72.534999999999997</v>
      </c>
      <c r="AA413" s="47">
        <v>82.983333333333334</v>
      </c>
      <c r="AB413" s="47">
        <v>101.4325</v>
      </c>
      <c r="AC413" s="35"/>
      <c r="AD413" s="83"/>
      <c r="AE413" s="68">
        <v>93.671160675128561</v>
      </c>
      <c r="AF413" s="46">
        <f t="shared" si="203"/>
        <v>93.416560644384319</v>
      </c>
      <c r="AG413" s="15">
        <f t="shared" si="204"/>
        <v>-6.8646612438576634E-3</v>
      </c>
      <c r="AH413" s="30">
        <f t="shared" si="205"/>
        <v>90.712489822592318</v>
      </c>
      <c r="AI413" s="31">
        <f t="shared" si="206"/>
        <v>2.9809244868930291E-2</v>
      </c>
    </row>
    <row r="414" spans="1:35">
      <c r="A414" s="35">
        <v>45</v>
      </c>
      <c r="B414" s="13">
        <f t="shared" si="190"/>
        <v>44514</v>
      </c>
      <c r="C414" s="47">
        <v>97.899999999999991</v>
      </c>
      <c r="D414" s="47">
        <v>109.92944063810205</v>
      </c>
      <c r="E414" s="47"/>
      <c r="F414" s="47"/>
      <c r="G414" s="47">
        <v>109.12416666666668</v>
      </c>
      <c r="H414" s="47"/>
      <c r="I414" s="47">
        <v>98</v>
      </c>
      <c r="J414" s="47">
        <v>81.666666666666671</v>
      </c>
      <c r="K414" s="47">
        <v>90</v>
      </c>
      <c r="L414" s="47">
        <v>86.13</v>
      </c>
      <c r="M414" s="47">
        <v>99</v>
      </c>
      <c r="N414" s="47"/>
      <c r="O414" s="47">
        <v>62.5</v>
      </c>
      <c r="P414" s="47">
        <v>60.76</v>
      </c>
      <c r="Q414" s="47"/>
      <c r="R414" s="47">
        <v>91.456109055086671</v>
      </c>
      <c r="S414" s="47">
        <v>83.100328947368411</v>
      </c>
      <c r="T414" s="47"/>
      <c r="U414" s="47">
        <v>88.25</v>
      </c>
      <c r="V414" s="47">
        <v>90</v>
      </c>
      <c r="W414" s="47">
        <v>74.196474857439085</v>
      </c>
      <c r="X414" s="47">
        <v>79</v>
      </c>
      <c r="Y414" s="47">
        <v>116.12159922383475</v>
      </c>
      <c r="Z414" s="47">
        <v>76.783333333333331</v>
      </c>
      <c r="AA414" s="47">
        <v>79.819999999999993</v>
      </c>
      <c r="AB414" s="47">
        <v>100.75</v>
      </c>
      <c r="AC414" s="35"/>
      <c r="AD414" s="83"/>
      <c r="AE414" s="68">
        <v>92.281381230704682</v>
      </c>
      <c r="AF414" s="46">
        <f t="shared" si="203"/>
        <v>93.101008005976823</v>
      </c>
      <c r="AG414" s="15">
        <f t="shared" si="204"/>
        <v>-3.3779089727862433E-3</v>
      </c>
      <c r="AH414" s="30">
        <f t="shared" si="205"/>
        <v>90.808133875389331</v>
      </c>
      <c r="AI414" s="31">
        <f t="shared" si="206"/>
        <v>2.5249655870407697E-2</v>
      </c>
    </row>
    <row r="415" spans="1:35">
      <c r="A415" s="35">
        <v>46</v>
      </c>
      <c r="B415" s="13">
        <f t="shared" si="190"/>
        <v>44521</v>
      </c>
      <c r="C415" s="47">
        <v>97.899999999999991</v>
      </c>
      <c r="D415" s="47">
        <v>109.92944063810205</v>
      </c>
      <c r="E415" s="47"/>
      <c r="F415" s="47"/>
      <c r="G415" s="47">
        <v>110.14739130434783</v>
      </c>
      <c r="H415" s="47"/>
      <c r="I415" s="47">
        <v>98</v>
      </c>
      <c r="J415" s="47">
        <v>81.932222222222236</v>
      </c>
      <c r="K415" s="47">
        <v>90</v>
      </c>
      <c r="L415" s="47">
        <v>106</v>
      </c>
      <c r="M415" s="47">
        <v>99</v>
      </c>
      <c r="N415" s="47"/>
      <c r="O415" s="47">
        <v>67</v>
      </c>
      <c r="P415" s="47"/>
      <c r="Q415" s="47"/>
      <c r="R415" s="47">
        <v>81.025914093006747</v>
      </c>
      <c r="S415" s="47">
        <v>83.353955291594488</v>
      </c>
      <c r="T415" s="47"/>
      <c r="U415" s="47">
        <v>87.5</v>
      </c>
      <c r="V415" s="47">
        <v>90</v>
      </c>
      <c r="W415" s="47">
        <v>76.667024589283784</v>
      </c>
      <c r="X415" s="47">
        <v>81.5</v>
      </c>
      <c r="Y415" s="47">
        <v>114.65341333818211</v>
      </c>
      <c r="Z415" s="47">
        <v>79.460000000000008</v>
      </c>
      <c r="AA415" s="47">
        <v>84.263333333333335</v>
      </c>
      <c r="AB415" s="47">
        <v>99.457499999999996</v>
      </c>
      <c r="AC415" s="35"/>
      <c r="AD415" s="83"/>
      <c r="AE415" s="68">
        <v>93.350482112097225</v>
      </c>
      <c r="AF415" s="46"/>
      <c r="AG415" s="15"/>
      <c r="AH415" s="30"/>
      <c r="AI415" s="31"/>
    </row>
    <row r="416" spans="1:35">
      <c r="A416" s="35">
        <v>47</v>
      </c>
      <c r="B416" s="13">
        <f t="shared" si="190"/>
        <v>44528</v>
      </c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35"/>
      <c r="AD416" s="19"/>
      <c r="AE416" s="68"/>
      <c r="AF416" s="46"/>
      <c r="AG416" s="15"/>
      <c r="AH416" s="30"/>
      <c r="AI416" s="31"/>
    </row>
    <row r="417" spans="1:35">
      <c r="A417" s="35">
        <v>48</v>
      </c>
      <c r="B417" s="13">
        <f t="shared" si="190"/>
        <v>44535</v>
      </c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35"/>
      <c r="AD417" s="19"/>
      <c r="AE417" s="68"/>
      <c r="AF417" s="46"/>
      <c r="AG417" s="15"/>
      <c r="AH417" s="30"/>
      <c r="AI417" s="31"/>
    </row>
    <row r="418" spans="1:35">
      <c r="A418" s="35"/>
      <c r="B418" s="13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35"/>
      <c r="AD418" s="19"/>
      <c r="AE418" s="68"/>
      <c r="AF418" s="46"/>
      <c r="AG418" s="15"/>
      <c r="AH418" s="30"/>
      <c r="AI418" s="31"/>
    </row>
    <row r="419" spans="1:35">
      <c r="A419" s="35"/>
      <c r="B419" s="13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35"/>
      <c r="AD419" s="19"/>
      <c r="AE419" s="68"/>
      <c r="AF419" s="46"/>
      <c r="AG419" s="15"/>
      <c r="AH419" s="30"/>
      <c r="AI419" s="31"/>
    </row>
    <row r="420" spans="1:35">
      <c r="A420" s="35"/>
      <c r="B420" s="13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35"/>
      <c r="AD420" s="19"/>
      <c r="AE420" s="68"/>
      <c r="AF420" s="46"/>
      <c r="AG420" s="15"/>
      <c r="AH420" s="30"/>
      <c r="AI420" s="31"/>
    </row>
    <row r="421" spans="1:35">
      <c r="A421" s="35"/>
      <c r="B421" s="13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35"/>
      <c r="AD421" s="19"/>
      <c r="AE421" s="68"/>
      <c r="AF421" s="46"/>
      <c r="AG421" s="15"/>
      <c r="AH421" s="30"/>
      <c r="AI421" s="31"/>
    </row>
    <row r="422" spans="1:35">
      <c r="A422" s="35"/>
      <c r="B422" s="13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35"/>
      <c r="AD422" s="19"/>
      <c r="AE422" s="68"/>
      <c r="AF422" s="46"/>
      <c r="AG422" s="15"/>
      <c r="AH422" s="30"/>
      <c r="AI422" s="31"/>
    </row>
    <row r="423" spans="1:35">
      <c r="A423" s="35"/>
      <c r="B423" s="13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35"/>
      <c r="AD423" s="19"/>
      <c r="AE423" s="68"/>
      <c r="AF423" s="46"/>
      <c r="AG423" s="15"/>
      <c r="AH423" s="30"/>
      <c r="AI423" s="31"/>
    </row>
    <row r="424" spans="1:35">
      <c r="A424" s="35"/>
      <c r="B424" s="13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35"/>
      <c r="AD424" s="19"/>
      <c r="AE424" s="68"/>
      <c r="AF424" s="46"/>
      <c r="AG424" s="15"/>
      <c r="AH424" s="30"/>
      <c r="AI424" s="31"/>
    </row>
    <row r="425" spans="1:35">
      <c r="A425" s="35"/>
      <c r="B425" s="13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35"/>
      <c r="AD425" s="19"/>
      <c r="AE425" s="68"/>
      <c r="AF425" s="46"/>
      <c r="AG425" s="15"/>
      <c r="AH425" s="30"/>
      <c r="AI425" s="31"/>
    </row>
    <row r="426" spans="1:35">
      <c r="A426" s="35"/>
      <c r="B426" s="13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35"/>
      <c r="AD426" s="19"/>
      <c r="AE426" s="68"/>
      <c r="AF426" s="46"/>
      <c r="AG426" s="15"/>
      <c r="AH426" s="30"/>
      <c r="AI426" s="31"/>
    </row>
    <row r="427" spans="1:35">
      <c r="A427" s="35"/>
      <c r="B427" s="13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35"/>
      <c r="AD427" s="19"/>
      <c r="AE427" s="68"/>
      <c r="AF427" s="46"/>
      <c r="AG427" s="15"/>
      <c r="AH427" s="30"/>
      <c r="AI427" s="31"/>
    </row>
    <row r="428" spans="1:35">
      <c r="A428" s="35"/>
      <c r="B428" s="13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35"/>
      <c r="AD428" s="19"/>
      <c r="AE428" s="68"/>
      <c r="AF428" s="46"/>
      <c r="AG428" s="15"/>
      <c r="AH428" s="30"/>
      <c r="AI428" s="31"/>
    </row>
    <row r="429" spans="1:35">
      <c r="A429" s="35"/>
      <c r="B429" s="13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35"/>
      <c r="AD429" s="19"/>
      <c r="AE429" s="68"/>
      <c r="AF429" s="46"/>
      <c r="AG429" s="15"/>
      <c r="AH429" s="30"/>
      <c r="AI429" s="31"/>
    </row>
    <row r="430" spans="1:35">
      <c r="A430" s="35"/>
      <c r="B430" s="13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35"/>
      <c r="AD430" s="19"/>
      <c r="AE430" s="68"/>
      <c r="AF430" s="46"/>
      <c r="AG430" s="15"/>
      <c r="AH430" s="30"/>
      <c r="AI430" s="31"/>
    </row>
    <row r="431" spans="1:35">
      <c r="A431" s="35"/>
      <c r="B431" s="13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35"/>
      <c r="AD431" s="19"/>
    </row>
    <row r="432" spans="1:35">
      <c r="A432" s="35"/>
      <c r="B432" s="13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35"/>
      <c r="AD432" s="19"/>
    </row>
    <row r="433" spans="1:30">
      <c r="A433" s="35"/>
      <c r="B433" s="13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35"/>
      <c r="AD433" s="19"/>
    </row>
    <row r="434" spans="1:30">
      <c r="A434" s="35"/>
      <c r="B434" s="13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35"/>
      <c r="AD434" s="19"/>
    </row>
    <row r="435" spans="1:30">
      <c r="A435" s="35"/>
      <c r="B435" s="13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35"/>
      <c r="AD435" s="19"/>
    </row>
    <row r="436" spans="1:30">
      <c r="A436" s="35"/>
      <c r="B436" s="13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35"/>
      <c r="AD436" s="19"/>
    </row>
    <row r="437" spans="1:30">
      <c r="A437" s="35"/>
      <c r="B437" s="13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35"/>
      <c r="AD437" s="19"/>
    </row>
    <row r="438" spans="1:30">
      <c r="A438" s="35"/>
      <c r="B438" s="13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35"/>
      <c r="AD438" s="19"/>
    </row>
    <row r="439" spans="1:30">
      <c r="A439" s="35"/>
      <c r="B439" s="13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35"/>
      <c r="AD439" s="19"/>
    </row>
    <row r="440" spans="1:30">
      <c r="A440" s="35"/>
      <c r="B440" s="13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35"/>
      <c r="AD440" s="19"/>
    </row>
    <row r="441" spans="1:30">
      <c r="A441" s="35"/>
      <c r="B441" s="13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35"/>
      <c r="AD441" s="19"/>
    </row>
    <row r="442" spans="1:30">
      <c r="A442" s="35"/>
      <c r="B442" s="13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35"/>
      <c r="AD442" s="19"/>
    </row>
    <row r="443" spans="1:30">
      <c r="A443" s="35"/>
      <c r="B443" s="13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35"/>
      <c r="AD443" s="19"/>
    </row>
    <row r="444" spans="1:30">
      <c r="A444" s="35"/>
      <c r="B444" s="13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35"/>
      <c r="AD444" s="19"/>
    </row>
    <row r="445" spans="1:30">
      <c r="A445" s="35"/>
      <c r="B445" s="13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35"/>
      <c r="AD445" s="19"/>
    </row>
    <row r="446" spans="1:30">
      <c r="A446" s="35"/>
      <c r="B446" s="13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35"/>
      <c r="AD446" s="19"/>
    </row>
    <row r="447" spans="1:30">
      <c r="A447" s="35"/>
      <c r="B447" s="13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35"/>
      <c r="AD447" s="19"/>
    </row>
    <row r="448" spans="1:30">
      <c r="A448" s="35"/>
      <c r="B448" s="13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35"/>
      <c r="AD448" s="19"/>
    </row>
    <row r="449" spans="1:30">
      <c r="A449" s="35"/>
      <c r="B449" s="13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35"/>
      <c r="AD449" s="19"/>
    </row>
    <row r="450" spans="1:30">
      <c r="A450" s="35"/>
      <c r="B450" s="13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35"/>
      <c r="AD450" s="19"/>
    </row>
    <row r="451" spans="1:30">
      <c r="A451" s="35"/>
      <c r="B451" s="13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35"/>
      <c r="AD451" s="19"/>
    </row>
    <row r="452" spans="1:30">
      <c r="A452" s="35"/>
      <c r="B452" s="13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35"/>
      <c r="AD452" s="19"/>
    </row>
    <row r="453" spans="1:30">
      <c r="A453" s="35"/>
      <c r="B453" s="13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35"/>
      <c r="AD453" s="19"/>
    </row>
    <row r="454" spans="1:30">
      <c r="A454" s="35"/>
      <c r="B454" s="13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35"/>
      <c r="AD454" s="19"/>
    </row>
    <row r="455" spans="1:30">
      <c r="A455" s="35"/>
      <c r="B455" s="13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35"/>
      <c r="AD455" s="19"/>
    </row>
    <row r="456" spans="1:30">
      <c r="A456" s="35"/>
      <c r="B456" s="13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35"/>
      <c r="AD456" s="19"/>
    </row>
    <row r="457" spans="1:30">
      <c r="A457" s="35"/>
      <c r="B457" s="13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35"/>
      <c r="AD457" s="19"/>
    </row>
    <row r="458" spans="1:30">
      <c r="A458" s="35"/>
      <c r="B458" s="13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35"/>
      <c r="AD458" s="19"/>
    </row>
    <row r="459" spans="1:30">
      <c r="A459" s="35"/>
      <c r="B459" s="13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35"/>
      <c r="AD459" s="19"/>
    </row>
    <row r="460" spans="1:30">
      <c r="A460" s="35"/>
      <c r="B460" s="13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35"/>
      <c r="AD460" s="19"/>
    </row>
    <row r="461" spans="1:30">
      <c r="A461" s="35"/>
      <c r="B461" s="13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35"/>
      <c r="AD461" s="19"/>
    </row>
    <row r="462" spans="1:30">
      <c r="A462" s="35"/>
      <c r="B462" s="13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35"/>
      <c r="AD462" s="19"/>
    </row>
    <row r="463" spans="1:30">
      <c r="A463" s="35"/>
      <c r="B463" s="13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35"/>
      <c r="AD463" s="19"/>
    </row>
    <row r="464" spans="1:30">
      <c r="A464" s="35"/>
      <c r="B464" s="13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35"/>
      <c r="AD464" s="19"/>
    </row>
    <row r="465" spans="1:30">
      <c r="A465" s="35"/>
      <c r="B465" s="13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35"/>
      <c r="AD465" s="19"/>
    </row>
    <row r="466" spans="1:30">
      <c r="A466" s="35"/>
      <c r="B466" s="13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35"/>
      <c r="AD466" s="19"/>
    </row>
    <row r="467" spans="1:30">
      <c r="A467" s="35"/>
      <c r="B467" s="13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35"/>
      <c r="AD467" s="19"/>
    </row>
    <row r="468" spans="1:30">
      <c r="A468" s="35"/>
      <c r="B468" s="13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35"/>
      <c r="AD468" s="19"/>
    </row>
    <row r="469" spans="1:30">
      <c r="A469" s="35"/>
      <c r="B469" s="13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35"/>
      <c r="AD469" s="19"/>
    </row>
    <row r="470" spans="1:30">
      <c r="A470" s="35"/>
      <c r="B470" s="13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35"/>
      <c r="AD470" s="19"/>
    </row>
    <row r="471" spans="1:30">
      <c r="A471" s="35"/>
      <c r="B471" s="13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35"/>
      <c r="AD471" s="19"/>
    </row>
    <row r="472" spans="1:30">
      <c r="A472" s="35"/>
      <c r="B472" s="13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35"/>
      <c r="AD472" s="19"/>
    </row>
    <row r="473" spans="1:30">
      <c r="A473" s="35"/>
      <c r="B473" s="13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35"/>
      <c r="AD473" s="19"/>
    </row>
    <row r="474" spans="1:30">
      <c r="A474" s="35"/>
      <c r="B474" s="13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35"/>
    </row>
    <row r="475" spans="1:30">
      <c r="A475" s="35"/>
      <c r="B475" s="13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35"/>
    </row>
    <row r="476" spans="1:30">
      <c r="A476" s="35"/>
      <c r="B476" s="13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35"/>
    </row>
    <row r="477" spans="1:30">
      <c r="A477" s="35"/>
      <c r="B477" s="13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35"/>
    </row>
    <row r="478" spans="1:30">
      <c r="A478" s="35"/>
      <c r="B478" s="13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35"/>
    </row>
    <row r="479" spans="1:30">
      <c r="A479" s="35"/>
      <c r="B479" s="13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35"/>
    </row>
    <row r="480" spans="1:30">
      <c r="A480" s="35"/>
      <c r="B480" s="13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35"/>
    </row>
    <row r="481" spans="1:29">
      <c r="A481" s="35"/>
      <c r="B481" s="13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35"/>
    </row>
    <row r="482" spans="1:29">
      <c r="A482" s="35"/>
      <c r="B482" s="13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35"/>
    </row>
    <row r="483" spans="1:29">
      <c r="A483" s="35"/>
      <c r="B483" s="13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35"/>
    </row>
    <row r="484" spans="1:29">
      <c r="A484" s="35"/>
      <c r="B484" s="13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35"/>
    </row>
    <row r="485" spans="1:29">
      <c r="A485" s="35"/>
      <c r="B485" s="13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35"/>
    </row>
    <row r="486" spans="1:29">
      <c r="A486" s="35"/>
      <c r="B486" s="13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35"/>
    </row>
    <row r="487" spans="1:29">
      <c r="A487" s="35"/>
    </row>
    <row r="488" spans="1:29">
      <c r="A488" s="35"/>
    </row>
    <row r="489" spans="1:29">
      <c r="A489" s="35"/>
    </row>
    <row r="490" spans="1:29">
      <c r="A490" s="35"/>
    </row>
    <row r="491" spans="1:29">
      <c r="A491" s="35"/>
    </row>
    <row r="492" spans="1:29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68" zoomScaleNormal="68" workbookViewId="0">
      <pane xSplit="2" ySplit="3" topLeftCell="C401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AF411" sqref="AF411:AI414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17"/>
      <c r="AF1" s="24"/>
      <c r="AG1" s="22"/>
      <c r="AH1" s="21"/>
      <c r="AI1" s="26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6" customHeight="1">
      <c r="A3" s="73" t="s">
        <v>40</v>
      </c>
      <c r="B3" s="73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60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1"/>
      <c r="D316" s="61"/>
      <c r="E316" s="61"/>
      <c r="F316" s="61"/>
      <c r="G316" s="61"/>
      <c r="H316" s="61"/>
      <c r="I316" s="61"/>
      <c r="J316" s="61"/>
      <c r="K316" s="61">
        <v>95.466666666666654</v>
      </c>
      <c r="L316" s="61"/>
      <c r="M316" s="61"/>
      <c r="N316" s="61"/>
      <c r="O316" s="61">
        <v>77.666666666666671</v>
      </c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>
        <v>99.694999999999993</v>
      </c>
      <c r="AB316" s="61">
        <v>107.84</v>
      </c>
      <c r="AC316" s="61">
        <v>133.42515279332014</v>
      </c>
      <c r="AD316" s="62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5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>
        <f t="shared" ref="AF357:AF360" si="168">SUM(AE356:AE358)/3</f>
        <v>95.815692691025859</v>
      </c>
      <c r="AG357" s="15">
        <f t="shared" ref="AG357:AG360" si="169">(AF357-AF356)/AF356</f>
        <v>5.3232218372303713E-3</v>
      </c>
      <c r="AH357" s="32">
        <f t="shared" ref="AH357:AH360" si="170">AF304</f>
        <v>93.423425687051392</v>
      </c>
      <c r="AI357" s="31">
        <f t="shared" ref="AI357:AI360" si="171">(AF357-AF304)/AF304</f>
        <v>2.5606714658356171E-2</v>
      </c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>
        <v>79.877499999999998</v>
      </c>
      <c r="K358" s="11">
        <v>98.2</v>
      </c>
      <c r="L358" s="11">
        <v>100.80500000000001</v>
      </c>
      <c r="M358" s="11"/>
      <c r="N358" s="11"/>
      <c r="O358" s="11">
        <v>45</v>
      </c>
      <c r="P358" s="11"/>
      <c r="Q358" s="11"/>
      <c r="R358" s="11"/>
      <c r="S358" s="11"/>
      <c r="T358" s="11"/>
      <c r="U358" s="11">
        <v>56</v>
      </c>
      <c r="V358" s="11"/>
      <c r="W358" s="11"/>
      <c r="X358" s="11"/>
      <c r="Y358" s="11"/>
      <c r="Z358" s="11">
        <v>56.23</v>
      </c>
      <c r="AA358" s="11">
        <v>72.709999999999994</v>
      </c>
      <c r="AB358" s="11">
        <v>132.72</v>
      </c>
      <c r="AC358" s="11"/>
      <c r="AD358" s="56">
        <v>63.257303805158223</v>
      </c>
      <c r="AE358" s="12">
        <v>97.801020197611606</v>
      </c>
      <c r="AF358" s="46">
        <f t="shared" si="168"/>
        <v>98.192955361245978</v>
      </c>
      <c r="AG358" s="15">
        <f t="shared" si="169"/>
        <v>2.4810786244441302E-2</v>
      </c>
      <c r="AH358" s="32">
        <f t="shared" si="170"/>
        <v>93.623061039059394</v>
      </c>
      <c r="AI358" s="31">
        <f t="shared" si="171"/>
        <v>4.8811631145877957E-2</v>
      </c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>
        <v>76.564999999999998</v>
      </c>
      <c r="K359" s="11">
        <v>102.30000000000001</v>
      </c>
      <c r="L359" s="11">
        <v>107.57</v>
      </c>
      <c r="M359" s="11"/>
      <c r="N359" s="11"/>
      <c r="O359" s="11"/>
      <c r="P359" s="11"/>
      <c r="Q359" s="11"/>
      <c r="R359" s="11"/>
      <c r="S359" s="11"/>
      <c r="T359" s="11"/>
      <c r="U359" s="11">
        <v>50</v>
      </c>
      <c r="V359" s="11"/>
      <c r="W359" s="11"/>
      <c r="X359" s="11"/>
      <c r="Y359" s="11"/>
      <c r="Z359" s="11">
        <v>55.13</v>
      </c>
      <c r="AA359" s="11">
        <v>72</v>
      </c>
      <c r="AB359" s="11">
        <v>132.32</v>
      </c>
      <c r="AC359" s="11"/>
      <c r="AD359" s="56">
        <v>49.612471798507492</v>
      </c>
      <c r="AE359" s="12">
        <v>101.87438371659252</v>
      </c>
      <c r="AF359" s="46">
        <f t="shared" si="168"/>
        <v>98.695522619653318</v>
      </c>
      <c r="AG359" s="15">
        <f t="shared" si="169"/>
        <v>5.1181600203234982E-3</v>
      </c>
      <c r="AH359" s="32">
        <f t="shared" si="170"/>
        <v>93.569453605073946</v>
      </c>
      <c r="AI359" s="31">
        <f t="shared" si="171"/>
        <v>5.4783573239775792E-2</v>
      </c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>
        <v>77.297499999999999</v>
      </c>
      <c r="K360" s="11">
        <v>96.666666666666671</v>
      </c>
      <c r="L360" s="11">
        <v>106.125</v>
      </c>
      <c r="M360" s="11"/>
      <c r="N360" s="11"/>
      <c r="O360" s="11">
        <v>41.5</v>
      </c>
      <c r="P360" s="11"/>
      <c r="Q360" s="11"/>
      <c r="R360" s="11"/>
      <c r="S360" s="11"/>
      <c r="T360" s="11"/>
      <c r="U360" s="11">
        <v>47</v>
      </c>
      <c r="V360" s="11"/>
      <c r="W360" s="11"/>
      <c r="X360" s="11"/>
      <c r="Y360" s="11"/>
      <c r="Z360" s="11">
        <v>46.86</v>
      </c>
      <c r="AA360" s="11">
        <v>59.05</v>
      </c>
      <c r="AB360" s="11">
        <v>133.81</v>
      </c>
      <c r="AC360" s="11"/>
      <c r="AD360" s="56">
        <v>47.495300232223819</v>
      </c>
      <c r="AE360" s="12">
        <v>96.411163944755771</v>
      </c>
      <c r="AF360" s="46">
        <f t="shared" si="168"/>
        <v>98.193637357589296</v>
      </c>
      <c r="AG360" s="15">
        <f t="shared" si="169"/>
        <v>-5.0851877445155852E-3</v>
      </c>
      <c r="AH360" s="32">
        <f t="shared" si="170"/>
        <v>93.602891194163419</v>
      </c>
      <c r="AI360" s="31">
        <f t="shared" si="171"/>
        <v>4.904491842995691E-2</v>
      </c>
    </row>
    <row r="361" spans="1:35">
      <c r="A361" s="35">
        <v>45</v>
      </c>
      <c r="B361" s="13">
        <f t="shared" si="151"/>
        <v>44143</v>
      </c>
      <c r="G361" s="11">
        <v>77.8</v>
      </c>
      <c r="H361" s="11"/>
      <c r="I361" s="11"/>
      <c r="J361" s="11">
        <v>74.012500000000003</v>
      </c>
      <c r="K361" s="11">
        <v>96.666666666666671</v>
      </c>
      <c r="L361" s="11">
        <v>109.07</v>
      </c>
      <c r="M361" s="11"/>
      <c r="N361" s="11"/>
      <c r="O361" s="11">
        <v>42.5</v>
      </c>
      <c r="P361" s="11"/>
      <c r="Q361" s="11"/>
      <c r="R361" s="11"/>
      <c r="S361" s="11"/>
      <c r="T361" s="11"/>
      <c r="U361" s="11">
        <v>56</v>
      </c>
      <c r="V361" s="11"/>
      <c r="W361" s="11"/>
      <c r="X361" s="11"/>
      <c r="Y361" s="11"/>
      <c r="Z361" s="11">
        <v>49.61</v>
      </c>
      <c r="AA361" s="11">
        <v>59.13</v>
      </c>
      <c r="AB361" s="11">
        <v>135.47</v>
      </c>
      <c r="AC361" s="11"/>
      <c r="AD361" s="56">
        <v>51.138750690989497</v>
      </c>
      <c r="AE361" s="12">
        <v>96.295364411419584</v>
      </c>
      <c r="AF361" s="46">
        <f t="shared" ref="AF361:AF363" si="172">SUM(AE360:AE362)/3</f>
        <v>95.006919078353306</v>
      </c>
      <c r="AG361" s="15">
        <f t="shared" ref="AG361:AG363" si="173">(AF361-AF360)/AF360</f>
        <v>-3.2453409049620983E-2</v>
      </c>
      <c r="AH361" s="32">
        <f t="shared" ref="AH361:AH363" si="174">AF308</f>
        <v>93.405606889433514</v>
      </c>
      <c r="AI361" s="31">
        <f t="shared" ref="AI361:AI363" si="175">(AF361-AF308)/AF308</f>
        <v>1.7143640968098457E-2</v>
      </c>
    </row>
    <row r="362" spans="1:35">
      <c r="A362" s="35">
        <v>46</v>
      </c>
      <c r="B362" s="13">
        <f t="shared" si="151"/>
        <v>44150</v>
      </c>
      <c r="G362" s="11">
        <v>88.36</v>
      </c>
      <c r="H362" s="11"/>
      <c r="I362" s="11"/>
      <c r="J362" s="11">
        <v>65.375</v>
      </c>
      <c r="K362" s="11">
        <v>92.5</v>
      </c>
      <c r="L362" s="11">
        <v>105.08000000000001</v>
      </c>
      <c r="M362" s="11"/>
      <c r="N362" s="11"/>
      <c r="O362" s="11">
        <v>40.833333333333336</v>
      </c>
      <c r="P362" s="11"/>
      <c r="Q362" s="11"/>
      <c r="R362" s="11"/>
      <c r="S362" s="11"/>
      <c r="T362" s="11"/>
      <c r="U362" s="11">
        <v>58</v>
      </c>
      <c r="V362" s="11"/>
      <c r="W362" s="11"/>
      <c r="X362" s="11"/>
      <c r="Y362" s="11"/>
      <c r="Z362" s="11">
        <v>49.61</v>
      </c>
      <c r="AA362" s="11">
        <v>67</v>
      </c>
      <c r="AB362" s="11">
        <v>132.88</v>
      </c>
      <c r="AC362" s="11"/>
      <c r="AD362" s="56">
        <v>53.985406338773466</v>
      </c>
      <c r="AE362" s="12">
        <v>92.314228878884606</v>
      </c>
      <c r="AF362" s="46">
        <f t="shared" si="172"/>
        <v>94.382343095976353</v>
      </c>
      <c r="AG362" s="15">
        <f t="shared" si="173"/>
        <v>-6.5740052244180041E-3</v>
      </c>
      <c r="AH362" s="32">
        <f t="shared" si="174"/>
        <v>93.99153250657919</v>
      </c>
      <c r="AI362" s="31">
        <f t="shared" si="175"/>
        <v>4.1579340071916208E-3</v>
      </c>
    </row>
    <row r="363" spans="1:35">
      <c r="A363" s="35">
        <v>47</v>
      </c>
      <c r="B363" s="13">
        <f t="shared" si="151"/>
        <v>44157</v>
      </c>
      <c r="G363" s="11">
        <v>84.490000000000009</v>
      </c>
      <c r="H363" s="11"/>
      <c r="I363" s="11"/>
      <c r="J363" s="11">
        <v>68.955000000000013</v>
      </c>
      <c r="K363" s="11">
        <v>94.866666666666674</v>
      </c>
      <c r="L363" s="11">
        <v>104.91</v>
      </c>
      <c r="M363" s="11"/>
      <c r="N363" s="11"/>
      <c r="O363" s="11">
        <v>48.125</v>
      </c>
      <c r="P363" s="11"/>
      <c r="Q363" s="11"/>
      <c r="R363" s="11"/>
      <c r="S363" s="11"/>
      <c r="T363" s="11"/>
      <c r="U363" s="11">
        <v>61</v>
      </c>
      <c r="V363" s="11"/>
      <c r="W363" s="11"/>
      <c r="X363" s="11"/>
      <c r="Y363" s="11"/>
      <c r="Z363" s="11">
        <v>49.61</v>
      </c>
      <c r="AA363" s="11">
        <v>67</v>
      </c>
      <c r="AB363" s="11">
        <v>130.35</v>
      </c>
      <c r="AC363" s="11"/>
      <c r="AD363" s="56">
        <v>65.306898789411264</v>
      </c>
      <c r="AE363" s="12">
        <v>94.537435997624854</v>
      </c>
      <c r="AF363" s="46">
        <f t="shared" si="172"/>
        <v>93.618493218897967</v>
      </c>
      <c r="AG363" s="15">
        <f t="shared" si="173"/>
        <v>-8.0931438235394837E-3</v>
      </c>
      <c r="AH363" s="32">
        <f t="shared" si="174"/>
        <v>94.579098235156081</v>
      </c>
      <c r="AI363" s="31">
        <f t="shared" si="175"/>
        <v>-1.0156631160404179E-2</v>
      </c>
    </row>
    <row r="364" spans="1:35">
      <c r="A364" s="35">
        <v>48</v>
      </c>
      <c r="B364" s="13">
        <f t="shared" si="151"/>
        <v>44164</v>
      </c>
      <c r="G364" s="11">
        <v>82.166666666666671</v>
      </c>
      <c r="H364" s="11"/>
      <c r="I364" s="11"/>
      <c r="J364" s="11">
        <v>72.335000000000008</v>
      </c>
      <c r="K364" s="11">
        <v>94.12</v>
      </c>
      <c r="L364" s="11">
        <v>109.47499999999999</v>
      </c>
      <c r="M364" s="11"/>
      <c r="N364" s="11"/>
      <c r="O364" s="11">
        <v>50.166666666666664</v>
      </c>
      <c r="P364" s="11">
        <v>67.180000000000007</v>
      </c>
      <c r="Q364" s="11"/>
      <c r="R364" s="11"/>
      <c r="S364" s="11"/>
      <c r="T364" s="11"/>
      <c r="U364" s="11">
        <v>67</v>
      </c>
      <c r="V364" s="11"/>
      <c r="W364" s="11"/>
      <c r="X364" s="11"/>
      <c r="Y364" s="11"/>
      <c r="Z364" s="11">
        <v>59.54</v>
      </c>
      <c r="AA364" s="11">
        <v>77.97</v>
      </c>
      <c r="AB364" s="11">
        <v>135.16</v>
      </c>
      <c r="AC364" s="11"/>
      <c r="AD364" s="56"/>
      <c r="AE364" s="12">
        <v>94.003814780184456</v>
      </c>
      <c r="AF364" s="46">
        <f t="shared" ref="AF364:AF376" si="176">SUM(AE363:AE365)/3</f>
        <v>94.127507230233505</v>
      </c>
      <c r="AG364" s="15">
        <f t="shared" ref="AG364:AG376" si="177">(AF364-AF363)/AF363</f>
        <v>5.4371096333003912E-3</v>
      </c>
      <c r="AH364" s="32">
        <f t="shared" ref="AH364:AH370" si="178">AF311</f>
        <v>95.352270236927325</v>
      </c>
      <c r="AI364" s="31">
        <f t="shared" ref="AI364:AI370" si="179">(AF364-AF311)/AF311</f>
        <v>-1.2844612966745104E-2</v>
      </c>
    </row>
    <row r="365" spans="1:35">
      <c r="A365" s="35">
        <v>49</v>
      </c>
      <c r="B365" s="13">
        <f t="shared" si="151"/>
        <v>44171</v>
      </c>
      <c r="G365" s="11">
        <v>75</v>
      </c>
      <c r="H365" s="11"/>
      <c r="I365" s="11"/>
      <c r="J365" s="11">
        <v>76.23</v>
      </c>
      <c r="K365" s="11">
        <v>94.053333333333327</v>
      </c>
      <c r="L365" s="11">
        <v>107.245</v>
      </c>
      <c r="M365" s="11"/>
      <c r="N365" s="11"/>
      <c r="O365" s="11">
        <v>54</v>
      </c>
      <c r="P365" s="11">
        <v>37.53</v>
      </c>
      <c r="Q365" s="11"/>
      <c r="R365" s="11"/>
      <c r="S365" s="11"/>
      <c r="T365" s="11"/>
      <c r="U365" s="11">
        <v>67</v>
      </c>
      <c r="V365" s="11"/>
      <c r="W365" s="11"/>
      <c r="X365" s="11"/>
      <c r="Y365" s="11"/>
      <c r="Z365" s="11">
        <v>68.08</v>
      </c>
      <c r="AA365" s="11">
        <v>86.504999999999995</v>
      </c>
      <c r="AB365" s="11">
        <v>140.09</v>
      </c>
      <c r="AC365" s="11"/>
      <c r="AD365" s="56"/>
      <c r="AE365" s="12">
        <v>93.841270912891218</v>
      </c>
      <c r="AF365" s="46">
        <f t="shared" si="176"/>
        <v>94.181040758413829</v>
      </c>
      <c r="AG365" s="15">
        <f t="shared" si="177"/>
        <v>5.6873415386835371E-4</v>
      </c>
      <c r="AH365" s="32">
        <f t="shared" si="178"/>
        <v>94.877569148191469</v>
      </c>
      <c r="AI365" s="31">
        <f t="shared" si="179"/>
        <v>-7.3413389068781518E-3</v>
      </c>
    </row>
    <row r="366" spans="1:35">
      <c r="A366" s="35">
        <v>50</v>
      </c>
      <c r="B366" s="13">
        <f t="shared" si="151"/>
        <v>44178</v>
      </c>
      <c r="G366" s="11">
        <v>82.28</v>
      </c>
      <c r="H366" s="11"/>
      <c r="I366" s="11"/>
      <c r="J366" s="11">
        <v>75.644999999999996</v>
      </c>
      <c r="K366" s="11">
        <v>94.719999999999985</v>
      </c>
      <c r="L366" s="11">
        <v>110.565</v>
      </c>
      <c r="M366" s="11"/>
      <c r="N366" s="11"/>
      <c r="O366" s="11">
        <v>60</v>
      </c>
      <c r="P366" s="11"/>
      <c r="Q366" s="11"/>
      <c r="R366" s="11"/>
      <c r="S366" s="11"/>
      <c r="T366" s="11"/>
      <c r="U366" s="11">
        <v>67</v>
      </c>
      <c r="V366" s="11"/>
      <c r="W366" s="11"/>
      <c r="X366" s="11"/>
      <c r="Y366" s="11"/>
      <c r="Z366" s="11">
        <v>71.39</v>
      </c>
      <c r="AA366" s="11">
        <v>91.02</v>
      </c>
      <c r="AB366" s="11">
        <v>134.66</v>
      </c>
      <c r="AC366" s="11">
        <v>126.47101909272914</v>
      </c>
      <c r="AD366" s="56">
        <v>73.743139407244783</v>
      </c>
      <c r="AE366" s="12">
        <v>94.698036582165827</v>
      </c>
      <c r="AF366" s="46">
        <f t="shared" si="176"/>
        <v>94.385386115491443</v>
      </c>
      <c r="AG366" s="15">
        <f t="shared" si="177"/>
        <v>2.169707994646026E-3</v>
      </c>
      <c r="AH366" s="32">
        <f t="shared" si="178"/>
        <v>94.531543184345153</v>
      </c>
      <c r="AI366" s="31">
        <f t="shared" si="179"/>
        <v>-1.5461195695143913E-3</v>
      </c>
    </row>
    <row r="367" spans="1:35">
      <c r="A367" s="35">
        <v>51</v>
      </c>
      <c r="B367" s="13">
        <f t="shared" si="151"/>
        <v>44185</v>
      </c>
      <c r="G367" s="11">
        <v>82.2</v>
      </c>
      <c r="H367" s="11"/>
      <c r="I367" s="11"/>
      <c r="J367" s="11">
        <v>76.977499999999992</v>
      </c>
      <c r="K367" s="11">
        <v>94.8</v>
      </c>
      <c r="L367" s="11">
        <v>105.315</v>
      </c>
      <c r="M367" s="11"/>
      <c r="N367" s="11"/>
      <c r="O367" s="11">
        <v>60.5</v>
      </c>
      <c r="P367" s="11"/>
      <c r="Q367" s="11"/>
      <c r="R367" s="11"/>
      <c r="S367" s="11"/>
      <c r="T367" s="11"/>
      <c r="U367" s="11">
        <v>67</v>
      </c>
      <c r="V367" s="11"/>
      <c r="W367" s="11"/>
      <c r="X367" s="11"/>
      <c r="Y367" s="11"/>
      <c r="Z367" s="11">
        <v>81.194999999999993</v>
      </c>
      <c r="AA367" s="11">
        <v>96.575000000000003</v>
      </c>
      <c r="AB367" s="11">
        <v>135.84</v>
      </c>
      <c r="AC367" s="11"/>
      <c r="AD367" s="56"/>
      <c r="AE367" s="12">
        <v>94.616850851417311</v>
      </c>
      <c r="AF367" s="46">
        <f t="shared" si="176"/>
        <v>94.428645292087182</v>
      </c>
      <c r="AG367" s="15">
        <f t="shared" si="177"/>
        <v>4.5832494177443038E-4</v>
      </c>
      <c r="AH367" s="32">
        <f t="shared" si="178"/>
        <v>94.318812857317312</v>
      </c>
      <c r="AI367" s="31">
        <f t="shared" si="179"/>
        <v>1.1644806740307677E-3</v>
      </c>
    </row>
    <row r="368" spans="1:35">
      <c r="A368" s="35">
        <v>52</v>
      </c>
      <c r="B368" s="13">
        <f t="shared" si="151"/>
        <v>44192</v>
      </c>
      <c r="G368" s="11">
        <v>83.3</v>
      </c>
      <c r="H368" s="11"/>
      <c r="I368" s="11"/>
      <c r="J368" s="11">
        <v>77.037499999999994</v>
      </c>
      <c r="K368" s="11">
        <v>94.133333333333326</v>
      </c>
      <c r="L368" s="11">
        <v>106</v>
      </c>
      <c r="M368" s="11"/>
      <c r="N368" s="11"/>
      <c r="O368" s="11">
        <v>60</v>
      </c>
      <c r="P368" s="11"/>
      <c r="Q368" s="11"/>
      <c r="R368" s="11"/>
      <c r="S368" s="11"/>
      <c r="T368" s="11"/>
      <c r="U368" s="11">
        <v>63</v>
      </c>
      <c r="V368" s="11"/>
      <c r="W368" s="11"/>
      <c r="X368" s="11"/>
      <c r="Y368" s="11"/>
      <c r="Z368" s="11">
        <v>68.634999999999991</v>
      </c>
      <c r="AA368" s="11">
        <v>89.64</v>
      </c>
      <c r="AB368" s="11">
        <v>140.59</v>
      </c>
      <c r="AC368" s="11"/>
      <c r="AD368" s="80"/>
      <c r="AE368" s="12">
        <v>93.971048442678423</v>
      </c>
      <c r="AF368" s="46">
        <f t="shared" si="176"/>
        <v>94.279093132240391</v>
      </c>
      <c r="AG368" s="15">
        <f t="shared" si="177"/>
        <v>-1.5837583964505282E-3</v>
      </c>
      <c r="AH368" s="32">
        <f t="shared" si="178"/>
        <v>94.744215862807934</v>
      </c>
      <c r="AI368" s="31">
        <f t="shared" si="179"/>
        <v>-4.9092467158211861E-3</v>
      </c>
    </row>
    <row r="369" spans="1:35">
      <c r="A369" s="37">
        <v>53</v>
      </c>
      <c r="B369" s="38">
        <f t="shared" si="151"/>
        <v>44199</v>
      </c>
      <c r="C369" s="77"/>
      <c r="D369" s="77"/>
      <c r="E369" s="77"/>
      <c r="F369" s="77"/>
      <c r="G369" s="78"/>
      <c r="H369" s="78"/>
      <c r="I369" s="78"/>
      <c r="J369" s="78">
        <v>76.569999999999993</v>
      </c>
      <c r="K369" s="78">
        <v>94.266666666666666</v>
      </c>
      <c r="L369" s="78">
        <v>106.56</v>
      </c>
      <c r="M369" s="78"/>
      <c r="N369" s="78"/>
      <c r="O369" s="78">
        <v>64.333333333333329</v>
      </c>
      <c r="P369" s="78"/>
      <c r="Q369" s="78"/>
      <c r="R369" s="78"/>
      <c r="S369" s="78"/>
      <c r="T369" s="78"/>
      <c r="U369" s="78">
        <v>64</v>
      </c>
      <c r="V369" s="78"/>
      <c r="W369" s="78"/>
      <c r="X369" s="78"/>
      <c r="Y369" s="78"/>
      <c r="Z369" s="78">
        <v>71.39</v>
      </c>
      <c r="AA369" s="78">
        <v>83.09</v>
      </c>
      <c r="AB369" s="78"/>
      <c r="AC369" s="78"/>
      <c r="AD369" s="81"/>
      <c r="AE369" s="79">
        <v>94.249380102625437</v>
      </c>
      <c r="AF369" s="52">
        <f t="shared" si="176"/>
        <v>94.532790718327135</v>
      </c>
      <c r="AG369" s="39">
        <f t="shared" si="177"/>
        <v>2.6909209418348548E-3</v>
      </c>
      <c r="AH369" s="42">
        <f t="shared" si="178"/>
        <v>94.295707483850776</v>
      </c>
      <c r="AI369" s="41">
        <f t="shared" si="179"/>
        <v>2.5142526717556227E-3</v>
      </c>
    </row>
    <row r="370" spans="1:35">
      <c r="A370" s="35">
        <v>1</v>
      </c>
      <c r="B370" s="13">
        <f t="shared" si="151"/>
        <v>44206</v>
      </c>
      <c r="G370" s="11">
        <v>83.3</v>
      </c>
      <c r="H370" s="11"/>
      <c r="I370" s="11"/>
      <c r="J370" s="11">
        <v>75.64</v>
      </c>
      <c r="K370" s="11">
        <v>95.546666666666667</v>
      </c>
      <c r="L370" s="11">
        <v>111.095</v>
      </c>
      <c r="M370" s="11"/>
      <c r="N370" s="11"/>
      <c r="O370" s="11">
        <v>52</v>
      </c>
      <c r="P370" s="11"/>
      <c r="Q370" s="11"/>
      <c r="R370" s="11"/>
      <c r="S370" s="11"/>
      <c r="T370" s="11"/>
      <c r="U370" s="11">
        <v>66</v>
      </c>
      <c r="V370" s="11"/>
      <c r="W370" s="11">
        <v>80.003555713587275</v>
      </c>
      <c r="X370" s="11"/>
      <c r="Y370" s="11"/>
      <c r="Z370" s="11">
        <v>68.91</v>
      </c>
      <c r="AA370" s="11">
        <v>97</v>
      </c>
      <c r="AB370" s="11">
        <v>160.06</v>
      </c>
      <c r="AC370" s="11"/>
      <c r="AD370" s="80"/>
      <c r="AE370" s="12">
        <v>95.377943609677558</v>
      </c>
      <c r="AF370" s="46">
        <f t="shared" si="176"/>
        <v>95.489535353249025</v>
      </c>
      <c r="AG370" s="15">
        <f t="shared" si="177"/>
        <v>1.0120770027541406E-2</v>
      </c>
      <c r="AH370" s="32">
        <f t="shared" si="178"/>
        <v>93.469781769246012</v>
      </c>
      <c r="AI370" s="31">
        <f t="shared" si="179"/>
        <v>2.1608626293675205E-2</v>
      </c>
    </row>
    <row r="371" spans="1:35">
      <c r="A371" s="35">
        <v>2</v>
      </c>
      <c r="B371" s="13">
        <f t="shared" si="151"/>
        <v>44213</v>
      </c>
      <c r="G371" s="11">
        <v>83.3</v>
      </c>
      <c r="H371" s="11"/>
      <c r="I371" s="11"/>
      <c r="J371" s="11">
        <v>91.414999999999992</v>
      </c>
      <c r="K371" s="11">
        <v>97</v>
      </c>
      <c r="L371" s="11">
        <v>110.58500000000001</v>
      </c>
      <c r="M371" s="11"/>
      <c r="N371" s="11"/>
      <c r="O371" s="11">
        <v>49</v>
      </c>
      <c r="P371" s="11"/>
      <c r="Q371" s="11"/>
      <c r="R371" s="11"/>
      <c r="S371" s="11"/>
      <c r="T371" s="11"/>
      <c r="U371" s="11">
        <v>69</v>
      </c>
      <c r="V371" s="11"/>
      <c r="W371" s="11">
        <v>79.331849533925393</v>
      </c>
      <c r="X371" s="11"/>
      <c r="Y371" s="11"/>
      <c r="Z371" s="11">
        <v>68.91</v>
      </c>
      <c r="AA371" s="11">
        <v>91</v>
      </c>
      <c r="AB371" s="11">
        <v>137.91999999999999</v>
      </c>
      <c r="AC371" s="11"/>
      <c r="AD371" s="80"/>
      <c r="AE371" s="12">
        <v>96.84128234744405</v>
      </c>
      <c r="AF371" s="46">
        <f t="shared" si="176"/>
        <v>96.407197596037477</v>
      </c>
      <c r="AG371" s="15">
        <f t="shared" si="177"/>
        <v>9.6100817685801955E-3</v>
      </c>
      <c r="AH371" s="32">
        <f t="shared" ref="AH371:AH376" si="180">AF318</f>
        <v>94.385862850296249</v>
      </c>
      <c r="AI371" s="31">
        <f t="shared" ref="AI371:AI376" si="181">(AF371-AF318)/AF318</f>
        <v>2.141565150437022E-2</v>
      </c>
    </row>
    <row r="372" spans="1:35">
      <c r="A372" s="35">
        <v>3</v>
      </c>
      <c r="B372" s="13">
        <f t="shared" si="151"/>
        <v>44220</v>
      </c>
      <c r="G372" s="11">
        <v>84.7</v>
      </c>
      <c r="H372" s="11"/>
      <c r="I372" s="11"/>
      <c r="J372" s="11">
        <v>83.297499999999999</v>
      </c>
      <c r="K372" s="11">
        <v>97.266666666666666</v>
      </c>
      <c r="L372" s="11">
        <v>108.86</v>
      </c>
      <c r="M372" s="11"/>
      <c r="N372" s="11"/>
      <c r="O372" s="11">
        <v>55</v>
      </c>
      <c r="P372" s="11"/>
      <c r="Q372" s="11"/>
      <c r="R372" s="11"/>
      <c r="S372" s="11"/>
      <c r="T372" s="11"/>
      <c r="U372" s="11">
        <v>68</v>
      </c>
      <c r="V372" s="11"/>
      <c r="W372" s="11">
        <v>77.289992050172245</v>
      </c>
      <c r="X372" s="11"/>
      <c r="Y372" s="11"/>
      <c r="Z372" s="11">
        <v>72.349999999999994</v>
      </c>
      <c r="AA372" s="11">
        <v>82</v>
      </c>
      <c r="AB372" s="11">
        <v>134.02000000000001</v>
      </c>
      <c r="AC372" s="11"/>
      <c r="AD372" s="80"/>
      <c r="AE372" s="12">
        <v>97.002366830990823</v>
      </c>
      <c r="AF372" s="46">
        <f t="shared" si="176"/>
        <v>97.271425624642575</v>
      </c>
      <c r="AG372" s="15">
        <f t="shared" si="177"/>
        <v>8.9643517305249328E-3</v>
      </c>
      <c r="AH372" s="32">
        <f t="shared" si="180"/>
        <v>97.832234439604392</v>
      </c>
      <c r="AI372" s="31">
        <f t="shared" si="181"/>
        <v>-5.7323521043365902E-3</v>
      </c>
    </row>
    <row r="373" spans="1:35">
      <c r="A373" s="35">
        <v>4</v>
      </c>
      <c r="B373" s="13">
        <f t="shared" si="151"/>
        <v>44227</v>
      </c>
      <c r="G373" s="11">
        <v>74.400000000000006</v>
      </c>
      <c r="H373" s="11"/>
      <c r="I373" s="11"/>
      <c r="J373" s="11">
        <v>80.835000000000008</v>
      </c>
      <c r="K373" s="11">
        <v>98.346666666666678</v>
      </c>
      <c r="L373" s="11">
        <v>110.005</v>
      </c>
      <c r="M373" s="11"/>
      <c r="N373" s="11"/>
      <c r="O373" s="11">
        <v>60</v>
      </c>
      <c r="P373" s="11"/>
      <c r="Q373" s="11"/>
      <c r="R373" s="11"/>
      <c r="S373" s="11"/>
      <c r="T373" s="11"/>
      <c r="U373" s="11">
        <v>74</v>
      </c>
      <c r="V373" s="11"/>
      <c r="W373" s="11">
        <v>81.37054386312154</v>
      </c>
      <c r="X373" s="11"/>
      <c r="Y373" s="11"/>
      <c r="Z373" s="11">
        <v>77.28</v>
      </c>
      <c r="AA373" s="11">
        <v>82</v>
      </c>
      <c r="AB373" s="11">
        <v>136.58000000000001</v>
      </c>
      <c r="AC373" s="11"/>
      <c r="AD373" s="80"/>
      <c r="AE373" s="12">
        <v>97.97062769549288</v>
      </c>
      <c r="AF373" s="46">
        <f t="shared" si="176"/>
        <v>97.967020866982466</v>
      </c>
      <c r="AG373" s="15">
        <f t="shared" si="177"/>
        <v>7.1510748184579944E-3</v>
      </c>
      <c r="AH373" s="32">
        <f t="shared" si="180"/>
        <v>101.85670931393251</v>
      </c>
      <c r="AI373" s="31">
        <f t="shared" si="181"/>
        <v>-3.8187847154590865E-2</v>
      </c>
    </row>
    <row r="374" spans="1:35">
      <c r="A374" s="35">
        <v>5</v>
      </c>
      <c r="B374" s="13">
        <f t="shared" si="151"/>
        <v>44234</v>
      </c>
      <c r="G374" s="11">
        <v>72.2</v>
      </c>
      <c r="H374" s="11"/>
      <c r="I374" s="11"/>
      <c r="J374" s="11">
        <v>79.592500000000001</v>
      </c>
      <c r="K374" s="11">
        <v>99.25333333333333</v>
      </c>
      <c r="L374" s="11">
        <v>110.985</v>
      </c>
      <c r="M374" s="11"/>
      <c r="N374" s="11"/>
      <c r="O374" s="11">
        <v>70.166666666666671</v>
      </c>
      <c r="P374" s="11"/>
      <c r="Q374" s="11"/>
      <c r="R374" s="11"/>
      <c r="S374" s="11"/>
      <c r="T374" s="11"/>
      <c r="U374" s="11">
        <v>80</v>
      </c>
      <c r="V374" s="11"/>
      <c r="W374" s="11"/>
      <c r="X374" s="11"/>
      <c r="Y374" s="11"/>
      <c r="Z374" s="11">
        <v>77.180000000000007</v>
      </c>
      <c r="AA374" s="11">
        <v>97.35</v>
      </c>
      <c r="AB374" s="11">
        <v>132.13999999999999</v>
      </c>
      <c r="AC374" s="11"/>
      <c r="AD374" s="80"/>
      <c r="AE374" s="12">
        <v>98.928068074463681</v>
      </c>
      <c r="AF374" s="46">
        <f t="shared" si="176"/>
        <v>99.813068815807142</v>
      </c>
      <c r="AG374" s="15">
        <f t="shared" si="177"/>
        <v>1.8843565237440473E-2</v>
      </c>
      <c r="AH374" s="32">
        <f t="shared" si="180"/>
        <v>105.04670931393248</v>
      </c>
      <c r="AI374" s="31">
        <f t="shared" si="181"/>
        <v>-4.982203185903316E-2</v>
      </c>
    </row>
    <row r="375" spans="1:35">
      <c r="A375" s="35">
        <v>6</v>
      </c>
      <c r="B375" s="13">
        <f t="shared" si="151"/>
        <v>44241</v>
      </c>
      <c r="G375" s="11"/>
      <c r="H375" s="11"/>
      <c r="I375" s="11"/>
      <c r="J375" s="11">
        <v>77.167500000000004</v>
      </c>
      <c r="K375" s="11">
        <v>102.8</v>
      </c>
      <c r="L375" s="11">
        <v>107.505</v>
      </c>
      <c r="M375" s="11"/>
      <c r="N375" s="11"/>
      <c r="O375" s="11">
        <v>71.666666666666671</v>
      </c>
      <c r="P375" s="11"/>
      <c r="Q375" s="11"/>
      <c r="R375" s="11"/>
      <c r="S375" s="11"/>
      <c r="T375" s="11"/>
      <c r="U375" s="11">
        <v>83</v>
      </c>
      <c r="V375" s="11"/>
      <c r="W375" s="11"/>
      <c r="X375" s="11"/>
      <c r="Y375" s="11"/>
      <c r="Z375" s="11">
        <v>79.11</v>
      </c>
      <c r="AA375" s="11">
        <v>108.18</v>
      </c>
      <c r="AB375" s="11">
        <v>136.55000000000001</v>
      </c>
      <c r="AC375" s="11"/>
      <c r="AD375" s="80"/>
      <c r="AE375" s="12">
        <v>102.54051067746487</v>
      </c>
      <c r="AF375" s="46">
        <f t="shared" si="176"/>
        <v>101.39119911292376</v>
      </c>
      <c r="AG375" s="15">
        <f t="shared" si="177"/>
        <v>1.5810858395996847E-2</v>
      </c>
      <c r="AH375" s="32">
        <f t="shared" si="180"/>
        <v>106.84100493166676</v>
      </c>
      <c r="AI375" s="31">
        <f t="shared" si="181"/>
        <v>-5.1008560076990873E-2</v>
      </c>
    </row>
    <row r="376" spans="1:35">
      <c r="A376" s="35">
        <v>7</v>
      </c>
      <c r="B376" s="13">
        <f t="shared" si="151"/>
        <v>44248</v>
      </c>
      <c r="G376" s="11"/>
      <c r="H376" s="11"/>
      <c r="I376" s="11"/>
      <c r="J376" s="11">
        <v>74.227500000000006</v>
      </c>
      <c r="K376" s="11">
        <v>103</v>
      </c>
      <c r="L376" s="11">
        <v>107.16499999999999</v>
      </c>
      <c r="M376" s="11"/>
      <c r="N376" s="11"/>
      <c r="O376" s="11">
        <v>73</v>
      </c>
      <c r="P376" s="11"/>
      <c r="Q376" s="11"/>
      <c r="R376" s="11"/>
      <c r="S376" s="11"/>
      <c r="T376" s="11"/>
      <c r="U376" s="11">
        <v>83</v>
      </c>
      <c r="V376" s="11"/>
      <c r="W376" s="11"/>
      <c r="X376" s="11"/>
      <c r="Y376" s="11"/>
      <c r="Z376" s="11">
        <v>79.930000000000007</v>
      </c>
      <c r="AA376" s="11">
        <v>96</v>
      </c>
      <c r="AB376" s="11">
        <v>134.63999999999999</v>
      </c>
      <c r="AC376" s="11"/>
      <c r="AD376" s="80"/>
      <c r="AE376" s="12">
        <v>102.70501858684274</v>
      </c>
      <c r="AF376" s="46">
        <f t="shared" si="176"/>
        <v>102.6788150830639</v>
      </c>
      <c r="AG376" s="15">
        <f t="shared" si="177"/>
        <v>1.2699484584515705E-2</v>
      </c>
      <c r="AH376" s="32">
        <f t="shared" si="180"/>
        <v>108.20269857833019</v>
      </c>
      <c r="AI376" s="31">
        <f t="shared" si="181"/>
        <v>-5.1051254431213985E-2</v>
      </c>
    </row>
    <row r="377" spans="1:35">
      <c r="A377" s="35">
        <v>8</v>
      </c>
      <c r="B377" s="13">
        <f t="shared" si="151"/>
        <v>44255</v>
      </c>
      <c r="G377" s="11"/>
      <c r="H377" s="11"/>
      <c r="I377" s="11"/>
      <c r="J377" s="11">
        <v>82.20750000000001</v>
      </c>
      <c r="K377" s="11">
        <v>103</v>
      </c>
      <c r="L377" s="11">
        <v>108.345</v>
      </c>
      <c r="M377" s="11"/>
      <c r="N377" s="11"/>
      <c r="O377" s="11">
        <v>76</v>
      </c>
      <c r="P377" s="11"/>
      <c r="Q377" s="11"/>
      <c r="R377" s="11"/>
      <c r="S377" s="11"/>
      <c r="T377" s="11"/>
      <c r="U377" s="11">
        <v>82</v>
      </c>
      <c r="V377" s="11"/>
      <c r="W377" s="11"/>
      <c r="X377" s="11"/>
      <c r="Y377" s="11"/>
      <c r="Z377" s="11">
        <v>81.040000000000006</v>
      </c>
      <c r="AA377" s="11">
        <v>119.54</v>
      </c>
      <c r="AB377" s="11">
        <v>136.94999999999999</v>
      </c>
      <c r="AC377" s="11"/>
      <c r="AD377" s="80"/>
      <c r="AE377" s="12">
        <v>102.79091598488405</v>
      </c>
      <c r="AF377" s="46">
        <f t="shared" ref="AF377:AF378" si="182">SUM(AE376:AE378)/3</f>
        <v>102.83996703876819</v>
      </c>
      <c r="AG377" s="15">
        <f t="shared" ref="AG377:AG378" si="183">(AF377-AF376)/AF376</f>
        <v>1.56947619208433E-3</v>
      </c>
      <c r="AH377" s="32">
        <f t="shared" ref="AH377:AH378" si="184">AF324</f>
        <v>108.07268225400861</v>
      </c>
      <c r="AI377" s="31">
        <f t="shared" ref="AI377:AI378" si="185">(AF377-AF324)/AF324</f>
        <v>-4.8418481952189424E-2</v>
      </c>
    </row>
    <row r="378" spans="1:35">
      <c r="A378" s="35">
        <v>9</v>
      </c>
      <c r="B378" s="13">
        <f t="shared" si="151"/>
        <v>44262</v>
      </c>
      <c r="G378" s="11"/>
      <c r="H378" s="11"/>
      <c r="I378" s="11"/>
      <c r="J378" s="11">
        <v>137.5625</v>
      </c>
      <c r="K378" s="11">
        <v>103</v>
      </c>
      <c r="L378" s="11">
        <v>103.9</v>
      </c>
      <c r="M378" s="11"/>
      <c r="N378" s="11"/>
      <c r="O378" s="11">
        <v>74.5</v>
      </c>
      <c r="P378" s="11"/>
      <c r="Q378" s="11"/>
      <c r="R378" s="11"/>
      <c r="S378" s="11"/>
      <c r="T378" s="11"/>
      <c r="U378" s="11">
        <v>81</v>
      </c>
      <c r="V378" s="11"/>
      <c r="W378" s="11"/>
      <c r="X378" s="11"/>
      <c r="Y378" s="11"/>
      <c r="Z378" s="11">
        <v>81.040000000000006</v>
      </c>
      <c r="AA378" s="11">
        <v>127</v>
      </c>
      <c r="AB378" s="11">
        <v>137.96</v>
      </c>
      <c r="AC378" s="11"/>
      <c r="AD378" s="80"/>
      <c r="AE378" s="12">
        <v>103.02396654457783</v>
      </c>
      <c r="AF378" s="46">
        <f t="shared" si="182"/>
        <v>102.84249757487176</v>
      </c>
      <c r="AG378" s="15">
        <f t="shared" si="183"/>
        <v>2.4606543316077805E-5</v>
      </c>
      <c r="AH378" s="32">
        <f t="shared" si="184"/>
        <v>108.04246298553242</v>
      </c>
      <c r="AI378" s="31">
        <f t="shared" si="185"/>
        <v>-4.8128904756243623E-2</v>
      </c>
    </row>
    <row r="379" spans="1:35">
      <c r="A379" s="35">
        <v>10</v>
      </c>
      <c r="B379" s="13">
        <f t="shared" si="151"/>
        <v>44269</v>
      </c>
      <c r="G379" s="11"/>
      <c r="H379" s="11"/>
      <c r="I379" s="11"/>
      <c r="J379" s="11">
        <v>86.314999999999998</v>
      </c>
      <c r="K379" s="11">
        <v>103</v>
      </c>
      <c r="L379" s="11">
        <v>105.68</v>
      </c>
      <c r="M379" s="11"/>
      <c r="N379" s="11"/>
      <c r="O379" s="11">
        <v>76</v>
      </c>
      <c r="P379" s="11"/>
      <c r="Q379" s="11"/>
      <c r="R379" s="11"/>
      <c r="S379" s="11"/>
      <c r="T379" s="11"/>
      <c r="U379" s="11">
        <v>74</v>
      </c>
      <c r="V379" s="11"/>
      <c r="W379" s="11"/>
      <c r="X379" s="11"/>
      <c r="Y379" s="11"/>
      <c r="Z379" s="11">
        <v>81.31</v>
      </c>
      <c r="AA379" s="11">
        <v>107.98</v>
      </c>
      <c r="AB379" s="11">
        <v>139.94</v>
      </c>
      <c r="AC379" s="11"/>
      <c r="AD379" s="80"/>
      <c r="AE379" s="12">
        <v>102.7126101951534</v>
      </c>
      <c r="AF379" s="46">
        <f t="shared" ref="AF379:AF382" si="186">SUM(AE378:AE380)/3</f>
        <v>102.26449767045968</v>
      </c>
      <c r="AG379" s="15">
        <f t="shared" ref="AG379:AG382" si="187">(AF379-AF378)/AF378</f>
        <v>-5.6202437517747358E-3</v>
      </c>
      <c r="AH379" s="32">
        <f t="shared" ref="AH379:AH382" si="188">AF326</f>
        <v>107.80899737159869</v>
      </c>
      <c r="AI379" s="31">
        <f t="shared" ref="AI379:AI382" si="189">(AF379-AF326)/AF326</f>
        <v>-5.142891443492513E-2</v>
      </c>
    </row>
    <row r="380" spans="1:35">
      <c r="A380" s="35">
        <v>11</v>
      </c>
      <c r="B380" s="13">
        <f t="shared" si="151"/>
        <v>44276</v>
      </c>
      <c r="G380" s="11"/>
      <c r="H380" s="11"/>
      <c r="I380" s="11"/>
      <c r="J380" s="11">
        <v>83.397499999999994</v>
      </c>
      <c r="K380" s="11">
        <v>101.33333333333333</v>
      </c>
      <c r="L380" s="11">
        <v>104.315</v>
      </c>
      <c r="M380" s="11"/>
      <c r="N380" s="11"/>
      <c r="O380" s="11">
        <v>73</v>
      </c>
      <c r="P380" s="11"/>
      <c r="Q380" s="11"/>
      <c r="R380" s="11"/>
      <c r="S380" s="11"/>
      <c r="T380" s="11"/>
      <c r="U380" s="11">
        <v>75</v>
      </c>
      <c r="V380" s="11"/>
      <c r="W380" s="11"/>
      <c r="X380" s="11"/>
      <c r="Y380" s="11"/>
      <c r="Z380" s="11">
        <v>79.38</v>
      </c>
      <c r="AA380" s="11">
        <v>98</v>
      </c>
      <c r="AB380" s="11">
        <v>138.22999999999999</v>
      </c>
      <c r="AC380" s="11"/>
      <c r="AD380" s="80"/>
      <c r="AE380" s="12">
        <v>101.05691627164785</v>
      </c>
      <c r="AF380" s="46">
        <f t="shared" si="186"/>
        <v>101.60674907002857</v>
      </c>
      <c r="AG380" s="15">
        <f t="shared" si="187"/>
        <v>-6.431837200732704E-3</v>
      </c>
      <c r="AH380" s="32">
        <f t="shared" si="188"/>
        <v>107.45394851120879</v>
      </c>
      <c r="AI380" s="31">
        <f t="shared" si="189"/>
        <v>-5.4415863932355049E-2</v>
      </c>
    </row>
    <row r="381" spans="1:35">
      <c r="A381" s="35">
        <v>12</v>
      </c>
      <c r="B381" s="13">
        <f t="shared" si="151"/>
        <v>44283</v>
      </c>
      <c r="G381" s="11"/>
      <c r="H381" s="11"/>
      <c r="I381" s="11"/>
      <c r="J381" s="11">
        <v>79.55</v>
      </c>
      <c r="K381" s="11">
        <v>101.33333333333333</v>
      </c>
      <c r="L381" s="11">
        <v>104.97999999999999</v>
      </c>
      <c r="M381" s="11"/>
      <c r="N381" s="11"/>
      <c r="O381" s="11">
        <v>72</v>
      </c>
      <c r="P381" s="11"/>
      <c r="Q381" s="11"/>
      <c r="R381" s="11"/>
      <c r="S381" s="11"/>
      <c r="T381" s="11"/>
      <c r="U381" s="11">
        <v>75</v>
      </c>
      <c r="V381" s="11"/>
      <c r="W381" s="11"/>
      <c r="X381" s="11"/>
      <c r="Y381" s="11"/>
      <c r="Z381" s="11">
        <v>79.38</v>
      </c>
      <c r="AA381" s="11">
        <v>89.14</v>
      </c>
      <c r="AB381" s="11">
        <v>140.80000000000001</v>
      </c>
      <c r="AC381" s="11"/>
      <c r="AD381" s="80"/>
      <c r="AE381" s="12">
        <v>101.05072074328443</v>
      </c>
      <c r="AF381" s="46">
        <f t="shared" si="186"/>
        <v>101.00161272179734</v>
      </c>
      <c r="AG381" s="15">
        <f t="shared" si="187"/>
        <v>-5.955670797164859E-3</v>
      </c>
      <c r="AH381" s="32">
        <f t="shared" si="188"/>
        <v>108.03806604213975</v>
      </c>
      <c r="AI381" s="31">
        <f t="shared" si="189"/>
        <v>-6.5129389835596158E-2</v>
      </c>
    </row>
    <row r="382" spans="1:35">
      <c r="A382" s="35">
        <v>13</v>
      </c>
      <c r="B382" s="13">
        <f t="shared" si="151"/>
        <v>44290</v>
      </c>
      <c r="G382" s="11">
        <v>88.9</v>
      </c>
      <c r="H382" s="11"/>
      <c r="I382" s="11"/>
      <c r="J382" s="11">
        <v>88.715000000000003</v>
      </c>
      <c r="K382" s="11">
        <v>101.33333333333333</v>
      </c>
      <c r="L382" s="11">
        <v>103.08499999999999</v>
      </c>
      <c r="M382" s="11"/>
      <c r="N382" s="11"/>
      <c r="O382" s="11">
        <v>70.666666666666671</v>
      </c>
      <c r="P382" s="11"/>
      <c r="Q382" s="11"/>
      <c r="R382" s="11"/>
      <c r="S382" s="11"/>
      <c r="T382" s="11"/>
      <c r="U382" s="11">
        <v>75</v>
      </c>
      <c r="V382" s="11"/>
      <c r="W382" s="11"/>
      <c r="X382" s="11"/>
      <c r="Y382" s="11"/>
      <c r="Z382" s="11">
        <v>73.040000000000006</v>
      </c>
      <c r="AA382" s="11">
        <v>89.15</v>
      </c>
      <c r="AB382" s="11">
        <v>141.38999999999999</v>
      </c>
      <c r="AC382" s="11"/>
      <c r="AD382" s="80"/>
      <c r="AE382" s="12">
        <v>100.89720115045974</v>
      </c>
      <c r="AF382" s="46">
        <f t="shared" si="186"/>
        <v>100.99097757647137</v>
      </c>
      <c r="AG382" s="15">
        <f t="shared" si="187"/>
        <v>-1.0529678724310564E-4</v>
      </c>
      <c r="AH382" s="32">
        <f t="shared" si="188"/>
        <v>106.98021700941717</v>
      </c>
      <c r="AI382" s="31">
        <f t="shared" si="189"/>
        <v>-5.5984551166302014E-2</v>
      </c>
    </row>
    <row r="383" spans="1:35">
      <c r="A383" s="35">
        <v>14</v>
      </c>
      <c r="B383" s="13">
        <f t="shared" si="151"/>
        <v>44297</v>
      </c>
      <c r="G383" s="11">
        <v>88.9</v>
      </c>
      <c r="H383" s="11"/>
      <c r="I383" s="11"/>
      <c r="J383" s="11">
        <v>85.125</v>
      </c>
      <c r="K383" s="11">
        <v>101.33333333333333</v>
      </c>
      <c r="L383" s="11">
        <v>108.57499999999999</v>
      </c>
      <c r="M383" s="11"/>
      <c r="N383" s="11"/>
      <c r="O383" s="11">
        <v>68</v>
      </c>
      <c r="P383" s="11"/>
      <c r="Q383" s="11"/>
      <c r="R383" s="11"/>
      <c r="S383" s="11"/>
      <c r="T383" s="11"/>
      <c r="U383" s="11">
        <v>75</v>
      </c>
      <c r="V383" s="11"/>
      <c r="W383" s="11"/>
      <c r="X383" s="11"/>
      <c r="Y383" s="11"/>
      <c r="Z383" s="11">
        <v>71.11</v>
      </c>
      <c r="AA383" s="11">
        <v>89</v>
      </c>
      <c r="AB383" s="11">
        <v>121.91</v>
      </c>
      <c r="AC383" s="11"/>
      <c r="AD383" s="80"/>
      <c r="AE383" s="12">
        <v>101.02501083566993</v>
      </c>
      <c r="AF383" s="46">
        <f t="shared" ref="AF383:AF386" si="190">SUM(AE382:AE384)/3</f>
        <v>100.87709685051657</v>
      </c>
      <c r="AG383" s="15">
        <f t="shared" ref="AG383:AG386" si="191">(AF383-AF382)/AF382</f>
        <v>-1.1276326726173994E-3</v>
      </c>
      <c r="AH383" s="32">
        <f t="shared" ref="AH383:AH386" si="192">AF330</f>
        <v>106.36049460710937</v>
      </c>
      <c r="AI383" s="31">
        <f t="shared" ref="AI383:AI391" si="193">(AF383-AF330)/AF330</f>
        <v>-5.1554835062099132E-2</v>
      </c>
    </row>
    <row r="384" spans="1:35">
      <c r="A384" s="35">
        <v>15</v>
      </c>
      <c r="B384" s="13">
        <f t="shared" si="151"/>
        <v>44304</v>
      </c>
      <c r="G384" s="11"/>
      <c r="H384" s="11"/>
      <c r="I384" s="11"/>
      <c r="J384" s="11">
        <v>76.33</v>
      </c>
      <c r="K384" s="11">
        <v>101</v>
      </c>
      <c r="L384" s="11">
        <v>107.77500000000001</v>
      </c>
      <c r="M384" s="11"/>
      <c r="N384" s="11"/>
      <c r="O384" s="11">
        <v>68.5</v>
      </c>
      <c r="P384" s="11"/>
      <c r="Q384" s="11"/>
      <c r="R384" s="11"/>
      <c r="S384" s="11"/>
      <c r="T384" s="11"/>
      <c r="U384" s="11">
        <v>73</v>
      </c>
      <c r="V384" s="11"/>
      <c r="W384" s="11">
        <v>90.222592966589104</v>
      </c>
      <c r="X384" s="11"/>
      <c r="Y384" s="11"/>
      <c r="Z384" s="11">
        <v>71.66</v>
      </c>
      <c r="AA384" s="11">
        <v>89.22</v>
      </c>
      <c r="AB384" s="11">
        <v>128.08000000000001</v>
      </c>
      <c r="AC384" s="11"/>
      <c r="AD384" s="80"/>
      <c r="AE384" s="12">
        <v>100.70907856542</v>
      </c>
      <c r="AF384" s="46">
        <f t="shared" si="190"/>
        <v>100.23114961738833</v>
      </c>
      <c r="AG384" s="15">
        <f t="shared" si="191"/>
        <v>-6.4033091087606188E-3</v>
      </c>
      <c r="AH384" s="32">
        <f t="shared" si="192"/>
        <v>104.41332700988205</v>
      </c>
      <c r="AI384" s="31">
        <f t="shared" si="193"/>
        <v>-4.0054057391523512E-2</v>
      </c>
    </row>
    <row r="385" spans="1:35">
      <c r="A385" s="35">
        <v>16</v>
      </c>
      <c r="B385" s="13">
        <f t="shared" si="151"/>
        <v>44311</v>
      </c>
      <c r="G385" s="11"/>
      <c r="H385" s="11"/>
      <c r="I385" s="11"/>
      <c r="J385" s="11">
        <v>76.553333333333327</v>
      </c>
      <c r="K385" s="11">
        <v>99.2</v>
      </c>
      <c r="L385" s="11">
        <v>104.94</v>
      </c>
      <c r="M385" s="11"/>
      <c r="N385" s="11"/>
      <c r="O385" s="11">
        <v>68</v>
      </c>
      <c r="P385" s="11"/>
      <c r="Q385" s="11"/>
      <c r="R385" s="11"/>
      <c r="S385" s="11"/>
      <c r="T385" s="11"/>
      <c r="U385" s="11">
        <v>73</v>
      </c>
      <c r="V385" s="11"/>
      <c r="W385" s="11"/>
      <c r="X385" s="11"/>
      <c r="Y385" s="11"/>
      <c r="Z385" s="11">
        <v>71.66</v>
      </c>
      <c r="AA385" s="11">
        <v>86</v>
      </c>
      <c r="AB385" s="11">
        <v>134</v>
      </c>
      <c r="AC385" s="11"/>
      <c r="AD385" s="80"/>
      <c r="AE385" s="12">
        <v>98.959359451075045</v>
      </c>
      <c r="AF385" s="46">
        <f t="shared" si="190"/>
        <v>101.3299993479834</v>
      </c>
      <c r="AG385" s="15">
        <f t="shared" si="191"/>
        <v>1.0963156012773562E-2</v>
      </c>
      <c r="AH385" s="32">
        <f t="shared" si="192"/>
        <v>103.71900469845669</v>
      </c>
      <c r="AI385" s="31">
        <f t="shared" si="193"/>
        <v>-2.3033438832341893E-2</v>
      </c>
    </row>
    <row r="386" spans="1:35">
      <c r="A386" s="35">
        <v>17</v>
      </c>
      <c r="B386" s="13">
        <f t="shared" si="151"/>
        <v>44318</v>
      </c>
      <c r="G386" s="11"/>
      <c r="H386" s="11"/>
      <c r="I386" s="11"/>
      <c r="J386" s="11">
        <v>76.666666666666671</v>
      </c>
      <c r="K386" s="11">
        <v>104.66666666666667</v>
      </c>
      <c r="L386" s="11">
        <v>109.35</v>
      </c>
      <c r="M386" s="11"/>
      <c r="N386" s="11"/>
      <c r="O386" s="11">
        <v>60</v>
      </c>
      <c r="P386" s="11"/>
      <c r="Q386" s="11"/>
      <c r="R386" s="11"/>
      <c r="S386" s="11"/>
      <c r="T386" s="11"/>
      <c r="U386" s="11">
        <v>73</v>
      </c>
      <c r="V386" s="11"/>
      <c r="W386" s="11"/>
      <c r="X386" s="11"/>
      <c r="Y386" s="11"/>
      <c r="Z386" s="11">
        <v>71.94</v>
      </c>
      <c r="AA386" s="11">
        <v>86.45</v>
      </c>
      <c r="AB386" s="11">
        <v>134.38</v>
      </c>
      <c r="AC386" s="11"/>
      <c r="AD386" s="80"/>
      <c r="AE386" s="12">
        <v>104.32156002745515</v>
      </c>
      <c r="AF386" s="46">
        <f t="shared" si="190"/>
        <v>102.4889154599141</v>
      </c>
      <c r="AG386" s="15">
        <f t="shared" si="191"/>
        <v>1.143704844950004E-2</v>
      </c>
      <c r="AH386" s="32">
        <f t="shared" si="192"/>
        <v>103.21933110771039</v>
      </c>
      <c r="AI386" s="31">
        <f t="shared" si="193"/>
        <v>-7.0763454864292427E-3</v>
      </c>
    </row>
    <row r="387" spans="1:35">
      <c r="A387" s="35">
        <v>18</v>
      </c>
      <c r="B387" s="13">
        <f t="shared" si="151"/>
        <v>44325</v>
      </c>
      <c r="G387" s="11"/>
      <c r="H387" s="11"/>
      <c r="I387" s="11"/>
      <c r="J387" s="11">
        <v>75.085000000000008</v>
      </c>
      <c r="K387" s="11">
        <v>104.66666666666667</v>
      </c>
      <c r="L387" s="11">
        <v>105.205</v>
      </c>
      <c r="M387" s="11"/>
      <c r="N387" s="11"/>
      <c r="O387" s="11">
        <v>60.666666666666664</v>
      </c>
      <c r="P387" s="11"/>
      <c r="Q387" s="11"/>
      <c r="R387" s="11"/>
      <c r="S387" s="11"/>
      <c r="T387" s="11"/>
      <c r="U387" s="11">
        <v>72</v>
      </c>
      <c r="V387" s="11"/>
      <c r="W387" s="11"/>
      <c r="X387" s="11"/>
      <c r="Y387" s="11"/>
      <c r="Z387" s="11">
        <v>71.11</v>
      </c>
      <c r="AA387" s="11">
        <v>87</v>
      </c>
      <c r="AB387" s="11">
        <v>134.47999999999999</v>
      </c>
      <c r="AC387" s="11"/>
      <c r="AD387" s="80"/>
      <c r="AE387" s="12">
        <v>104.18582690121212</v>
      </c>
      <c r="AF387" s="46">
        <f t="shared" ref="AF387:AF391" si="194">SUM(AE386:AE388)/3</f>
        <v>104.2367519496424</v>
      </c>
      <c r="AG387" s="15">
        <f t="shared" ref="AG387:AG391" si="195">(AF387-AF386)/AF386</f>
        <v>1.7053907555611918E-2</v>
      </c>
      <c r="AH387" s="32">
        <f t="shared" ref="AH387:AH391" si="196">AF334</f>
        <v>102.70870972049744</v>
      </c>
      <c r="AI387" s="31">
        <f t="shared" si="193"/>
        <v>1.487743574330979E-2</v>
      </c>
    </row>
    <row r="388" spans="1:35">
      <c r="A388" s="35">
        <v>19</v>
      </c>
      <c r="B388" s="13">
        <f t="shared" si="151"/>
        <v>44332</v>
      </c>
      <c r="G388" s="11"/>
      <c r="H388" s="11"/>
      <c r="I388" s="11"/>
      <c r="J388" s="11">
        <v>74.747500000000002</v>
      </c>
      <c r="K388" s="11">
        <v>104.66666666666667</v>
      </c>
      <c r="L388" s="11">
        <v>105.92500000000001</v>
      </c>
      <c r="M388" s="11"/>
      <c r="N388" s="11"/>
      <c r="O388" s="11">
        <v>65</v>
      </c>
      <c r="P388" s="11"/>
      <c r="Q388" s="11"/>
      <c r="R388" s="11"/>
      <c r="S388" s="11"/>
      <c r="T388" s="11"/>
      <c r="U388" s="11">
        <v>72</v>
      </c>
      <c r="V388" s="11"/>
      <c r="W388" s="11"/>
      <c r="X388" s="11"/>
      <c r="Y388" s="11"/>
      <c r="Z388" s="11">
        <v>70.56</v>
      </c>
      <c r="AA388" s="11">
        <v>91</v>
      </c>
      <c r="AB388" s="11">
        <v>138.44</v>
      </c>
      <c r="AC388" s="11"/>
      <c r="AD388" s="80"/>
      <c r="AE388" s="12">
        <v>104.20286892025992</v>
      </c>
      <c r="AF388" s="46">
        <f t="shared" si="194"/>
        <v>104.67220897428588</v>
      </c>
      <c r="AG388" s="15">
        <f t="shared" si="195"/>
        <v>4.1775766847940154E-3</v>
      </c>
      <c r="AH388" s="32">
        <f t="shared" si="196"/>
        <v>102.5907525502448</v>
      </c>
      <c r="AI388" s="31">
        <f t="shared" si="193"/>
        <v>2.0288928312731363E-2</v>
      </c>
    </row>
    <row r="389" spans="1:35">
      <c r="A389" s="35">
        <v>20</v>
      </c>
      <c r="B389" s="13">
        <f t="shared" si="151"/>
        <v>44339</v>
      </c>
      <c r="G389" s="11"/>
      <c r="H389" s="11"/>
      <c r="I389" s="11"/>
      <c r="J389" s="11">
        <v>74.525000000000006</v>
      </c>
      <c r="K389" s="11">
        <v>106.33333333333333</v>
      </c>
      <c r="L389" s="11">
        <v>100.31</v>
      </c>
      <c r="M389" s="11"/>
      <c r="N389" s="11"/>
      <c r="O389" s="11">
        <v>66.333333333333329</v>
      </c>
      <c r="P389" s="11"/>
      <c r="Q389" s="11"/>
      <c r="R389" s="11"/>
      <c r="S389" s="11"/>
      <c r="T389" s="11"/>
      <c r="U389" s="11">
        <v>70</v>
      </c>
      <c r="V389" s="11"/>
      <c r="W389" s="11"/>
      <c r="X389" s="11"/>
      <c r="Y389" s="11"/>
      <c r="Z389" s="11">
        <v>70.56</v>
      </c>
      <c r="AA389" s="11">
        <v>91</v>
      </c>
      <c r="AB389" s="11">
        <v>138.24</v>
      </c>
      <c r="AC389" s="11"/>
      <c r="AD389" s="80"/>
      <c r="AE389" s="12">
        <v>105.62793110138563</v>
      </c>
      <c r="AF389" s="46">
        <f t="shared" si="194"/>
        <v>104.76598126857324</v>
      </c>
      <c r="AG389" s="15">
        <f t="shared" si="195"/>
        <v>8.9586620179572601E-4</v>
      </c>
      <c r="AH389" s="32">
        <f t="shared" si="196"/>
        <v>102.23981802741423</v>
      </c>
      <c r="AI389" s="31">
        <f t="shared" si="193"/>
        <v>2.4708213393745036E-2</v>
      </c>
    </row>
    <row r="390" spans="1:35">
      <c r="A390" s="35">
        <v>21</v>
      </c>
      <c r="B390" s="13">
        <f t="shared" si="151"/>
        <v>44346</v>
      </c>
      <c r="G390" s="11"/>
      <c r="H390" s="11"/>
      <c r="I390" s="11"/>
      <c r="J390" s="11">
        <v>71.635000000000005</v>
      </c>
      <c r="K390" s="11">
        <v>105.06666666666668</v>
      </c>
      <c r="L390" s="11">
        <v>103.205</v>
      </c>
      <c r="M390" s="11"/>
      <c r="N390" s="11"/>
      <c r="O390" s="11">
        <v>65.5</v>
      </c>
      <c r="P390" s="11"/>
      <c r="Q390" s="11"/>
      <c r="R390" s="11"/>
      <c r="S390" s="11"/>
      <c r="T390" s="11"/>
      <c r="U390" s="11">
        <v>67</v>
      </c>
      <c r="V390" s="11"/>
      <c r="W390" s="11"/>
      <c r="X390" s="11"/>
      <c r="Y390" s="11"/>
      <c r="Z390" s="11">
        <v>70.010000000000005</v>
      </c>
      <c r="AA390" s="11">
        <v>87.5</v>
      </c>
      <c r="AB390" s="11">
        <v>134.69999999999999</v>
      </c>
      <c r="AC390" s="11"/>
      <c r="AD390" s="80"/>
      <c r="AE390" s="12">
        <v>104.46714378407421</v>
      </c>
      <c r="AF390" s="46">
        <f t="shared" si="194"/>
        <v>101.5581735242563</v>
      </c>
      <c r="AG390" s="15">
        <f t="shared" si="195"/>
        <v>-3.0618791572175987E-2</v>
      </c>
      <c r="AH390" s="32">
        <f t="shared" si="196"/>
        <v>102.030030422651</v>
      </c>
      <c r="AI390" s="31">
        <f t="shared" si="193"/>
        <v>-4.6246864422176742E-3</v>
      </c>
    </row>
    <row r="391" spans="1:35">
      <c r="A391" s="35">
        <v>22</v>
      </c>
      <c r="B391" s="13">
        <f t="shared" si="151"/>
        <v>44353</v>
      </c>
      <c r="G391" s="11"/>
      <c r="H391" s="11"/>
      <c r="I391" s="11"/>
      <c r="J391" s="11">
        <v>69.987500000000011</v>
      </c>
      <c r="K391" s="11">
        <v>95</v>
      </c>
      <c r="L391" s="11">
        <v>94.9</v>
      </c>
      <c r="M391" s="11"/>
      <c r="N391" s="11"/>
      <c r="O391" s="11">
        <v>66.5</v>
      </c>
      <c r="P391" s="11"/>
      <c r="Q391" s="11"/>
      <c r="R391" s="11"/>
      <c r="S391" s="11"/>
      <c r="T391" s="11"/>
      <c r="U391" s="11">
        <v>67</v>
      </c>
      <c r="V391" s="11"/>
      <c r="W391" s="11"/>
      <c r="X391" s="11"/>
      <c r="Y391" s="11"/>
      <c r="Z391" s="11">
        <v>70.010000000000005</v>
      </c>
      <c r="AA391" s="11">
        <v>72</v>
      </c>
      <c r="AB391" s="11">
        <v>132.56</v>
      </c>
      <c r="AC391" s="11"/>
      <c r="AD391" s="80"/>
      <c r="AE391" s="12">
        <v>94.579445687309104</v>
      </c>
      <c r="AF391" s="46">
        <f t="shared" si="194"/>
        <v>97.777570994632924</v>
      </c>
      <c r="AG391" s="15">
        <f t="shared" si="195"/>
        <v>-3.7225979932776314E-2</v>
      </c>
      <c r="AH391" s="32">
        <f t="shared" si="196"/>
        <v>101.68164787568867</v>
      </c>
      <c r="AI391" s="31">
        <f t="shared" si="193"/>
        <v>-3.8395098453053098E-2</v>
      </c>
    </row>
    <row r="392" spans="1:35">
      <c r="A392" s="35">
        <v>23</v>
      </c>
      <c r="B392" s="13">
        <f t="shared" si="151"/>
        <v>44360</v>
      </c>
      <c r="G392" s="11">
        <v>96.69</v>
      </c>
      <c r="H392" s="11"/>
      <c r="I392" s="11"/>
      <c r="J392" s="11">
        <v>64.92</v>
      </c>
      <c r="K392" s="11">
        <v>94.399999999999991</v>
      </c>
      <c r="L392" s="11">
        <v>104.82666666666667</v>
      </c>
      <c r="M392" s="11"/>
      <c r="N392" s="11"/>
      <c r="O392" s="11">
        <v>61</v>
      </c>
      <c r="P392" s="11"/>
      <c r="Q392" s="11"/>
      <c r="R392" s="11"/>
      <c r="S392" s="11"/>
      <c r="T392" s="11"/>
      <c r="U392" s="11">
        <v>67</v>
      </c>
      <c r="V392" s="11"/>
      <c r="W392" s="11"/>
      <c r="X392" s="11"/>
      <c r="Y392" s="11"/>
      <c r="Z392" s="11">
        <v>70.010000000000005</v>
      </c>
      <c r="AA392" s="11">
        <v>72</v>
      </c>
      <c r="AB392" s="11">
        <v>130.91</v>
      </c>
      <c r="AC392" s="11"/>
      <c r="AD392" s="80"/>
      <c r="AE392" s="12">
        <v>94.286123512515445</v>
      </c>
      <c r="AF392" s="46">
        <f t="shared" ref="AF392:AF393" si="197">SUM(AE391:AE393)/3</f>
        <v>94.160881184512775</v>
      </c>
      <c r="AG392" s="15">
        <f t="shared" ref="AG392:AG393" si="198">(AF392-AF391)/AF391</f>
        <v>-3.6988951283302714E-2</v>
      </c>
      <c r="AH392" s="32">
        <f t="shared" ref="AH392:AH393" si="199">AF339</f>
        <v>101.00790110894043</v>
      </c>
      <c r="AI392" s="31">
        <f t="shared" ref="AI392:AI393" si="200">(AF392-AF339)/AF339</f>
        <v>-6.7786973585788238E-2</v>
      </c>
    </row>
    <row r="393" spans="1:35">
      <c r="A393" s="35">
        <v>24</v>
      </c>
      <c r="B393" s="13">
        <f t="shared" si="151"/>
        <v>44367</v>
      </c>
      <c r="G393" s="11">
        <v>96.15</v>
      </c>
      <c r="H393" s="11"/>
      <c r="I393" s="11"/>
      <c r="J393" s="11">
        <v>61.25</v>
      </c>
      <c r="K393" s="11">
        <v>93.68</v>
      </c>
      <c r="L393" s="11">
        <v>110.25333333333333</v>
      </c>
      <c r="M393" s="11"/>
      <c r="N393" s="11"/>
      <c r="O393" s="11">
        <v>66</v>
      </c>
      <c r="P393" s="11"/>
      <c r="Q393" s="11"/>
      <c r="R393" s="11"/>
      <c r="S393" s="11"/>
      <c r="T393" s="11"/>
      <c r="U393" s="11">
        <v>65</v>
      </c>
      <c r="V393" s="11"/>
      <c r="W393" s="11"/>
      <c r="X393" s="11"/>
      <c r="Y393" s="11"/>
      <c r="Z393" s="11"/>
      <c r="AA393" s="11">
        <v>84</v>
      </c>
      <c r="AB393" s="11">
        <v>135.52000000000001</v>
      </c>
      <c r="AC393" s="11"/>
      <c r="AD393" s="80"/>
      <c r="AE393" s="12">
        <v>93.617074353713747</v>
      </c>
      <c r="AF393" s="46">
        <f t="shared" si="197"/>
        <v>93.635189689489309</v>
      </c>
      <c r="AG393" s="15">
        <f t="shared" si="198"/>
        <v>-5.5829075557751861E-3</v>
      </c>
      <c r="AH393" s="32">
        <f t="shared" si="199"/>
        <v>99.5309179557688</v>
      </c>
      <c r="AI393" s="31">
        <f t="shared" si="200"/>
        <v>-5.9235144087584249E-2</v>
      </c>
    </row>
    <row r="394" spans="1:35">
      <c r="A394" s="35">
        <v>25</v>
      </c>
      <c r="B394" s="13">
        <f t="shared" ref="B394:B398" si="201">B393+7</f>
        <v>44374</v>
      </c>
      <c r="G394" s="11">
        <v>102</v>
      </c>
      <c r="H394" s="11"/>
      <c r="I394" s="11"/>
      <c r="J394" s="11">
        <v>69.293333333333337</v>
      </c>
      <c r="K394" s="11">
        <v>93.2</v>
      </c>
      <c r="L394" s="11">
        <v>100.38500000000001</v>
      </c>
      <c r="M394" s="11"/>
      <c r="N394" s="11"/>
      <c r="O394" s="11">
        <v>50</v>
      </c>
      <c r="P394" s="11"/>
      <c r="Q394" s="11"/>
      <c r="R394" s="11"/>
      <c r="S394" s="11"/>
      <c r="T394" s="11"/>
      <c r="U394" s="11">
        <v>65</v>
      </c>
      <c r="V394" s="11"/>
      <c r="W394" s="11"/>
      <c r="X394" s="11"/>
      <c r="Y394" s="11"/>
      <c r="Z394" s="11"/>
      <c r="AA394" s="11">
        <v>111.66666666666667</v>
      </c>
      <c r="AB394" s="11">
        <v>139.81</v>
      </c>
      <c r="AC394" s="11"/>
      <c r="AD394" s="80"/>
      <c r="AE394" s="12">
        <v>93.002371202238692</v>
      </c>
      <c r="AF394" s="46">
        <f t="shared" ref="AF394:AF397" si="202">SUM(AE393:AE395)/3</f>
        <v>93.064049068943064</v>
      </c>
      <c r="AG394" s="15">
        <f t="shared" ref="AG394:AG397" si="203">(AF394-AF393)/AF393</f>
        <v>-6.0996364982038014E-3</v>
      </c>
      <c r="AH394" s="32">
        <f t="shared" ref="AH394:AH397" si="204">AF341</f>
        <v>97.41457625432173</v>
      </c>
      <c r="AI394" s="31">
        <f t="shared" ref="AI394:AI397" si="205">(AF394-AF341)/AF341</f>
        <v>-4.4659920031070902E-2</v>
      </c>
    </row>
    <row r="395" spans="1:35">
      <c r="A395" s="35">
        <v>26</v>
      </c>
      <c r="B395" s="13">
        <f t="shared" si="151"/>
        <v>44381</v>
      </c>
      <c r="G395" s="11"/>
      <c r="H395" s="11"/>
      <c r="I395" s="11"/>
      <c r="J395" s="11">
        <v>73.58</v>
      </c>
      <c r="K395" s="11">
        <v>92.586666666666659</v>
      </c>
      <c r="L395" s="11">
        <v>106</v>
      </c>
      <c r="M395" s="11"/>
      <c r="N395" s="11"/>
      <c r="O395" s="11">
        <v>53</v>
      </c>
      <c r="P395" s="11"/>
      <c r="Q395" s="11"/>
      <c r="R395" s="11"/>
      <c r="S395" s="11"/>
      <c r="T395" s="11"/>
      <c r="U395" s="11">
        <v>61</v>
      </c>
      <c r="V395" s="11"/>
      <c r="W395" s="11"/>
      <c r="X395" s="11"/>
      <c r="Y395" s="11"/>
      <c r="Z395" s="11">
        <v>63.4</v>
      </c>
      <c r="AA395" s="11">
        <v>84</v>
      </c>
      <c r="AB395" s="11">
        <v>135.33000000000001</v>
      </c>
      <c r="AC395" s="11"/>
      <c r="AD395" s="80"/>
      <c r="AE395" s="12">
        <v>92.572701650876752</v>
      </c>
      <c r="AF395" s="46">
        <f t="shared" si="202"/>
        <v>92.065171974457314</v>
      </c>
      <c r="AG395" s="15">
        <f t="shared" si="203"/>
        <v>-1.0733221952827004E-2</v>
      </c>
      <c r="AH395" s="32">
        <f t="shared" si="204"/>
        <v>95.14167709700466</v>
      </c>
      <c r="AI395" s="31">
        <f t="shared" si="205"/>
        <v>-3.2336040486343323E-2</v>
      </c>
    </row>
    <row r="396" spans="1:35">
      <c r="A396" s="35">
        <v>27</v>
      </c>
      <c r="B396" s="13">
        <f t="shared" si="201"/>
        <v>44388</v>
      </c>
      <c r="C396" s="11"/>
      <c r="D396" s="11"/>
      <c r="E396" s="11"/>
      <c r="F396" s="11"/>
      <c r="G396" s="11"/>
      <c r="H396" s="11"/>
      <c r="I396" s="11"/>
      <c r="J396" s="11">
        <v>64.984999999999999</v>
      </c>
      <c r="K396" s="11">
        <v>91</v>
      </c>
      <c r="L396" s="11">
        <v>100.48</v>
      </c>
      <c r="M396" s="11"/>
      <c r="N396" s="11"/>
      <c r="O396" s="11">
        <v>54.5</v>
      </c>
      <c r="P396" s="11"/>
      <c r="Q396" s="11"/>
      <c r="R396" s="11"/>
      <c r="S396" s="11"/>
      <c r="T396" s="11"/>
      <c r="U396" s="11">
        <v>61</v>
      </c>
      <c r="V396" s="11"/>
      <c r="W396" s="11">
        <v>65.9282700421941</v>
      </c>
      <c r="X396" s="11"/>
      <c r="Y396" s="11"/>
      <c r="Z396" s="11"/>
      <c r="AA396" s="11">
        <v>80.03</v>
      </c>
      <c r="AB396" s="11">
        <v>133.80000000000001</v>
      </c>
      <c r="AC396" s="11"/>
      <c r="AD396" s="80"/>
      <c r="AE396" s="12">
        <v>90.620443070256513</v>
      </c>
      <c r="AF396" s="46">
        <f t="shared" si="202"/>
        <v>90.846578043012343</v>
      </c>
      <c r="AG396" s="15">
        <f t="shared" si="203"/>
        <v>-1.3236209799109043E-2</v>
      </c>
      <c r="AH396" s="32">
        <f t="shared" si="204"/>
        <v>93.340797361506745</v>
      </c>
      <c r="AI396" s="31">
        <f t="shared" si="205"/>
        <v>-2.6721641436534424E-2</v>
      </c>
    </row>
    <row r="397" spans="1:35">
      <c r="A397" s="35">
        <v>28</v>
      </c>
      <c r="B397" s="13">
        <f t="shared" si="201"/>
        <v>44395</v>
      </c>
      <c r="C397" s="11"/>
      <c r="D397" s="11"/>
      <c r="E397" s="11"/>
      <c r="F397" s="11"/>
      <c r="G397" s="11"/>
      <c r="H397" s="11"/>
      <c r="I397" s="11"/>
      <c r="J397" s="11">
        <v>70.832499999999996</v>
      </c>
      <c r="K397" s="11">
        <v>89.666666666666671</v>
      </c>
      <c r="L397" s="11">
        <v>99.745000000000005</v>
      </c>
      <c r="M397" s="11"/>
      <c r="N397" s="11"/>
      <c r="O397" s="11">
        <v>50</v>
      </c>
      <c r="P397" s="11"/>
      <c r="Q397" s="11"/>
      <c r="R397" s="11"/>
      <c r="S397" s="11"/>
      <c r="T397" s="11"/>
      <c r="U397" s="11">
        <v>56</v>
      </c>
      <c r="V397" s="11"/>
      <c r="W397" s="11">
        <v>65.576637230042849</v>
      </c>
      <c r="X397" s="11"/>
      <c r="Y397" s="11"/>
      <c r="Z397" s="11"/>
      <c r="AA397" s="11">
        <v>80</v>
      </c>
      <c r="AB397" s="11">
        <v>132.56</v>
      </c>
      <c r="AC397" s="11"/>
      <c r="AD397" s="80"/>
      <c r="AE397" s="12">
        <v>89.346589407903792</v>
      </c>
      <c r="AF397" s="46">
        <f t="shared" si="202"/>
        <v>89.524708910832985</v>
      </c>
      <c r="AG397" s="15">
        <f t="shared" si="203"/>
        <v>-1.4550566027412773E-2</v>
      </c>
      <c r="AH397" s="32">
        <f t="shared" si="204"/>
        <v>92.556271953528338</v>
      </c>
      <c r="AI397" s="31">
        <f t="shared" si="205"/>
        <v>-3.2753728933869262E-2</v>
      </c>
    </row>
    <row r="398" spans="1:35">
      <c r="A398" s="35">
        <v>29</v>
      </c>
      <c r="B398" s="13">
        <f t="shared" si="201"/>
        <v>44402</v>
      </c>
      <c r="C398" s="11"/>
      <c r="D398" s="11"/>
      <c r="E398" s="11"/>
      <c r="F398" s="11"/>
      <c r="G398" s="11"/>
      <c r="H398" s="11"/>
      <c r="I398" s="11"/>
      <c r="J398" s="11">
        <v>60.928333333333335</v>
      </c>
      <c r="K398" s="11">
        <v>88.8</v>
      </c>
      <c r="L398" s="11">
        <v>100.935</v>
      </c>
      <c r="M398" s="11"/>
      <c r="N398" s="11"/>
      <c r="O398" s="11">
        <v>51</v>
      </c>
      <c r="P398" s="11"/>
      <c r="Q398" s="11"/>
      <c r="R398" s="11"/>
      <c r="S398" s="11"/>
      <c r="T398" s="11"/>
      <c r="U398" s="11">
        <v>56</v>
      </c>
      <c r="V398" s="11"/>
      <c r="W398" s="11"/>
      <c r="X398" s="11"/>
      <c r="Y398" s="11"/>
      <c r="Z398" s="11"/>
      <c r="AA398" s="11">
        <v>80</v>
      </c>
      <c r="AB398" s="11">
        <v>131.79</v>
      </c>
      <c r="AC398" s="11"/>
      <c r="AD398" s="80"/>
      <c r="AE398" s="12">
        <v>88.607094254338648</v>
      </c>
      <c r="AF398" s="46">
        <f t="shared" ref="AF398:AF399" si="206">SUM(AE397:AE399)/3</f>
        <v>88.639880336133146</v>
      </c>
      <c r="AG398" s="15">
        <f t="shared" ref="AG398:AG399" si="207">(AF398-AF397)/AF397</f>
        <v>-9.8836241465038652E-3</v>
      </c>
      <c r="AH398" s="32">
        <f t="shared" ref="AH398:AH399" si="208">AF345</f>
        <v>92.882246818748925</v>
      </c>
      <c r="AI398" s="31">
        <f t="shared" ref="AI398:AI399" si="209">(AF398-AF345)/AF345</f>
        <v>-4.5674675494170196E-2</v>
      </c>
    </row>
    <row r="399" spans="1:35">
      <c r="A399" s="35">
        <v>30</v>
      </c>
      <c r="B399" s="13">
        <f t="shared" ref="B399" si="210">B398+7</f>
        <v>44409</v>
      </c>
      <c r="C399" s="11"/>
      <c r="D399" s="11"/>
      <c r="E399" s="11"/>
      <c r="F399" s="11"/>
      <c r="G399" s="11"/>
      <c r="H399" s="11"/>
      <c r="I399" s="11"/>
      <c r="J399" s="11">
        <v>65.356666666666669</v>
      </c>
      <c r="K399" s="11">
        <v>88</v>
      </c>
      <c r="L399" s="11">
        <v>106.11500000000001</v>
      </c>
      <c r="M399" s="11"/>
      <c r="N399" s="11"/>
      <c r="O399" s="11">
        <v>49.5</v>
      </c>
      <c r="P399" s="11"/>
      <c r="Q399" s="11"/>
      <c r="R399" s="11"/>
      <c r="S399" s="11"/>
      <c r="T399" s="11"/>
      <c r="U399" s="11">
        <v>54</v>
      </c>
      <c r="V399" s="11"/>
      <c r="W399" s="11">
        <v>66.620069022760035</v>
      </c>
      <c r="X399" s="11"/>
      <c r="Y399" s="11"/>
      <c r="Z399" s="11">
        <v>52.37</v>
      </c>
      <c r="AA399" s="11">
        <v>78.010000000000005</v>
      </c>
      <c r="AB399" s="11">
        <v>132.47999999999999</v>
      </c>
      <c r="AC399" s="11"/>
      <c r="AD399" s="80"/>
      <c r="AE399" s="12">
        <v>87.965957346156969</v>
      </c>
      <c r="AF399" s="46">
        <f t="shared" si="206"/>
        <v>88.250719041711704</v>
      </c>
      <c r="AG399" s="15">
        <f t="shared" si="207"/>
        <v>-4.3903634904029071E-3</v>
      </c>
      <c r="AH399" s="32">
        <f t="shared" si="208"/>
        <v>93.680384031242909</v>
      </c>
      <c r="AI399" s="31">
        <f t="shared" si="209"/>
        <v>-5.7959465534645781E-2</v>
      </c>
    </row>
    <row r="400" spans="1:35">
      <c r="A400" s="35">
        <v>31</v>
      </c>
      <c r="B400" s="13">
        <f t="shared" ref="B400:B415" si="211">B399+7</f>
        <v>44416</v>
      </c>
      <c r="C400" s="11"/>
      <c r="D400" s="11"/>
      <c r="E400" s="11"/>
      <c r="F400" s="11"/>
      <c r="G400" s="11"/>
      <c r="H400" s="11"/>
      <c r="I400" s="11"/>
      <c r="J400" s="11">
        <v>59.274999999999999</v>
      </c>
      <c r="K400" s="11">
        <v>88.32</v>
      </c>
      <c r="L400" s="11">
        <v>100.345</v>
      </c>
      <c r="M400" s="11"/>
      <c r="N400" s="11"/>
      <c r="O400" s="11">
        <v>54</v>
      </c>
      <c r="P400" s="11"/>
      <c r="Q400" s="11"/>
      <c r="R400" s="11"/>
      <c r="S400" s="11"/>
      <c r="T400" s="11"/>
      <c r="U400" s="11">
        <v>55</v>
      </c>
      <c r="V400" s="11"/>
      <c r="W400" s="11"/>
      <c r="X400" s="11"/>
      <c r="Y400" s="11"/>
      <c r="Z400" s="11">
        <v>52.37</v>
      </c>
      <c r="AA400" s="11">
        <v>115.715</v>
      </c>
      <c r="AB400" s="11">
        <v>130.34</v>
      </c>
      <c r="AC400" s="11"/>
      <c r="AD400" s="80"/>
      <c r="AE400" s="12">
        <v>88.179105524639496</v>
      </c>
      <c r="AF400" s="46">
        <f t="shared" ref="AF400:AF402" si="212">SUM(AE399:AE401)/3</f>
        <v>88.176053056558729</v>
      </c>
      <c r="AG400" s="15">
        <f t="shared" ref="AG400:AG402" si="213">(AF400-AF399)/AF399</f>
        <v>-8.460665925870218E-4</v>
      </c>
      <c r="AH400" s="32">
        <f t="shared" ref="AH400:AH402" si="214">AF347</f>
        <v>93.597277682418451</v>
      </c>
      <c r="AI400" s="31">
        <f t="shared" ref="AI400:AI402" si="215">(AF400-AF347)/AF347</f>
        <v>-5.7920751116867779E-2</v>
      </c>
    </row>
    <row r="401" spans="1:35">
      <c r="A401" s="35">
        <v>32</v>
      </c>
      <c r="B401" s="13">
        <f t="shared" si="211"/>
        <v>44423</v>
      </c>
      <c r="C401" s="11"/>
      <c r="D401" s="11"/>
      <c r="E401" s="11"/>
      <c r="F401" s="11"/>
      <c r="G401" s="11"/>
      <c r="H401" s="11"/>
      <c r="I401" s="11"/>
      <c r="J401" s="11">
        <v>61.4</v>
      </c>
      <c r="K401" s="11">
        <v>88.48</v>
      </c>
      <c r="L401" s="11">
        <v>106.88</v>
      </c>
      <c r="M401" s="11"/>
      <c r="N401" s="11"/>
      <c r="O401" s="11"/>
      <c r="P401" s="11"/>
      <c r="Q401" s="11"/>
      <c r="R401" s="11"/>
      <c r="S401" s="11"/>
      <c r="T401" s="11"/>
      <c r="U401" s="11">
        <v>57</v>
      </c>
      <c r="V401" s="11"/>
      <c r="W401" s="11">
        <v>58.854302903478938</v>
      </c>
      <c r="X401" s="11"/>
      <c r="Y401" s="11"/>
      <c r="Z401" s="11">
        <v>49.61</v>
      </c>
      <c r="AA401" s="11">
        <v>110.515</v>
      </c>
      <c r="AB401" s="11">
        <v>133.97999999999999</v>
      </c>
      <c r="AC401" s="11"/>
      <c r="AD401" s="80"/>
      <c r="AE401" s="12">
        <v>88.383096298879721</v>
      </c>
      <c r="AF401" s="46">
        <f t="shared" si="212"/>
        <v>87.513604041439521</v>
      </c>
      <c r="AG401" s="15">
        <f t="shared" si="213"/>
        <v>-7.512799588503846E-3</v>
      </c>
      <c r="AH401" s="32">
        <f t="shared" si="214"/>
        <v>93.143643031850672</v>
      </c>
      <c r="AI401" s="31">
        <f t="shared" si="215"/>
        <v>-6.0444693885184919E-2</v>
      </c>
    </row>
    <row r="402" spans="1:35">
      <c r="A402" s="35">
        <v>33</v>
      </c>
      <c r="B402" s="13">
        <f t="shared" si="211"/>
        <v>44430</v>
      </c>
      <c r="C402" s="11"/>
      <c r="D402" s="11"/>
      <c r="E402" s="11"/>
      <c r="F402" s="11"/>
      <c r="G402" s="11"/>
      <c r="H402" s="11"/>
      <c r="I402" s="11"/>
      <c r="J402" s="11">
        <v>55</v>
      </c>
      <c r="K402" s="11">
        <v>86.333333333333329</v>
      </c>
      <c r="L402" s="11">
        <v>95.91</v>
      </c>
      <c r="M402" s="11"/>
      <c r="N402" s="11"/>
      <c r="O402" s="11"/>
      <c r="P402" s="11"/>
      <c r="Q402" s="11"/>
      <c r="R402" s="11"/>
      <c r="S402" s="11"/>
      <c r="T402" s="11"/>
      <c r="U402" s="11">
        <v>58</v>
      </c>
      <c r="V402" s="11"/>
      <c r="W402" s="11">
        <v>58.910804677954275</v>
      </c>
      <c r="X402" s="11"/>
      <c r="Y402" s="11"/>
      <c r="Z402" s="11">
        <v>46.86</v>
      </c>
      <c r="AA402" s="11">
        <v>69.319999999999993</v>
      </c>
      <c r="AB402" s="11">
        <v>136.22999999999999</v>
      </c>
      <c r="AC402" s="11"/>
      <c r="AD402" s="80"/>
      <c r="AE402" s="12">
        <v>85.978610300799332</v>
      </c>
      <c r="AF402" s="46">
        <f t="shared" si="212"/>
        <v>86.513768448200651</v>
      </c>
      <c r="AG402" s="15">
        <f t="shared" si="213"/>
        <v>-1.1424916208060949E-2</v>
      </c>
      <c r="AH402" s="32">
        <f t="shared" si="214"/>
        <v>92.428372105368155</v>
      </c>
      <c r="AI402" s="31">
        <f t="shared" si="215"/>
        <v>-6.3991213113922071E-2</v>
      </c>
    </row>
    <row r="403" spans="1:35">
      <c r="A403" s="35">
        <v>34</v>
      </c>
      <c r="B403" s="13">
        <f t="shared" si="211"/>
        <v>44437</v>
      </c>
      <c r="C403" s="11"/>
      <c r="D403" s="11"/>
      <c r="E403" s="11"/>
      <c r="F403" s="11"/>
      <c r="G403" s="11"/>
      <c r="H403" s="11"/>
      <c r="I403" s="11"/>
      <c r="J403" s="11">
        <v>60.467500000000001</v>
      </c>
      <c r="K403" s="11">
        <v>85.1</v>
      </c>
      <c r="L403" s="11">
        <v>101.435</v>
      </c>
      <c r="M403" s="11"/>
      <c r="N403" s="11"/>
      <c r="O403" s="11">
        <v>55.666666666666664</v>
      </c>
      <c r="P403" s="11"/>
      <c r="Q403" s="11"/>
      <c r="R403" s="11"/>
      <c r="S403" s="11"/>
      <c r="T403" s="11"/>
      <c r="U403" s="11">
        <v>67</v>
      </c>
      <c r="V403" s="11"/>
      <c r="W403" s="11"/>
      <c r="X403" s="11"/>
      <c r="Y403" s="11"/>
      <c r="Z403" s="11">
        <v>52.37</v>
      </c>
      <c r="AA403" s="11">
        <v>58</v>
      </c>
      <c r="AB403" s="11">
        <v>134.88</v>
      </c>
      <c r="AC403" s="11"/>
      <c r="AD403" s="80"/>
      <c r="AE403" s="12">
        <v>85.179598744922913</v>
      </c>
      <c r="AF403" s="46">
        <f t="shared" ref="AF403:AF405" si="216">SUM(AE402:AE404)/3</f>
        <v>85.947594386721804</v>
      </c>
      <c r="AG403" s="15">
        <f t="shared" ref="AG403:AG405" si="217">(AF403-AF402)/AF402</f>
        <v>-6.544323194265185E-3</v>
      </c>
      <c r="AH403" s="32">
        <f t="shared" ref="AH403:AH405" si="218">AF350</f>
        <v>93.078108415945778</v>
      </c>
      <c r="AI403" s="31">
        <f t="shared" ref="AI403:AI405" si="219">(AF403-AF350)/AF350</f>
        <v>-7.6607852808517132E-2</v>
      </c>
    </row>
    <row r="404" spans="1:35">
      <c r="A404" s="35">
        <v>35</v>
      </c>
      <c r="B404" s="13">
        <f t="shared" si="211"/>
        <v>44444</v>
      </c>
      <c r="C404" s="11"/>
      <c r="D404" s="11"/>
      <c r="E404" s="11"/>
      <c r="F404" s="11"/>
      <c r="G404" s="11"/>
      <c r="H404" s="11"/>
      <c r="I404" s="11"/>
      <c r="J404" s="11">
        <v>65.942499999999995</v>
      </c>
      <c r="K404" s="11">
        <v>86.7</v>
      </c>
      <c r="L404" s="11">
        <v>99.224999999999994</v>
      </c>
      <c r="M404" s="11"/>
      <c r="N404" s="11"/>
      <c r="O404" s="11">
        <v>50</v>
      </c>
      <c r="P404" s="11"/>
      <c r="Q404" s="11"/>
      <c r="R404" s="11"/>
      <c r="S404" s="11"/>
      <c r="T404" s="11"/>
      <c r="U404" s="11">
        <v>66</v>
      </c>
      <c r="V404" s="11"/>
      <c r="W404" s="11"/>
      <c r="X404" s="11"/>
      <c r="Y404" s="11"/>
      <c r="Z404" s="11">
        <v>54.02</v>
      </c>
      <c r="AA404" s="11">
        <v>104.845</v>
      </c>
      <c r="AB404" s="11">
        <v>132.38999999999999</v>
      </c>
      <c r="AC404" s="11"/>
      <c r="AD404" s="80"/>
      <c r="AE404" s="12">
        <v>86.68457411444318</v>
      </c>
      <c r="AF404" s="46">
        <f t="shared" si="216"/>
        <v>87.178977638368977</v>
      </c>
      <c r="AG404" s="15">
        <f t="shared" si="217"/>
        <v>1.4327140397979679E-2</v>
      </c>
      <c r="AH404" s="32">
        <f t="shared" si="218"/>
        <v>93.70695226386583</v>
      </c>
      <c r="AI404" s="31">
        <f t="shared" si="219"/>
        <v>-6.9663717235354944E-2</v>
      </c>
    </row>
    <row r="405" spans="1:35">
      <c r="A405" s="35">
        <v>36</v>
      </c>
      <c r="B405" s="13">
        <f t="shared" si="211"/>
        <v>44451</v>
      </c>
      <c r="C405" s="11"/>
      <c r="D405" s="11"/>
      <c r="E405" s="11"/>
      <c r="F405" s="11"/>
      <c r="G405" s="11"/>
      <c r="H405" s="11"/>
      <c r="I405" s="11"/>
      <c r="J405" s="11">
        <v>67.5</v>
      </c>
      <c r="K405" s="11">
        <v>89.666666666666671</v>
      </c>
      <c r="L405" s="11">
        <v>105.58500000000001</v>
      </c>
      <c r="M405" s="11"/>
      <c r="N405" s="11"/>
      <c r="O405" s="11">
        <v>53</v>
      </c>
      <c r="P405" s="11"/>
      <c r="Q405" s="11"/>
      <c r="R405" s="11"/>
      <c r="S405" s="11"/>
      <c r="T405" s="11"/>
      <c r="U405" s="11">
        <v>69</v>
      </c>
      <c r="V405" s="11"/>
      <c r="W405" s="11">
        <v>77.20304400573508</v>
      </c>
      <c r="X405" s="11"/>
      <c r="Y405" s="11"/>
      <c r="Z405" s="11">
        <v>56.78</v>
      </c>
      <c r="AA405" s="11">
        <v>82</v>
      </c>
      <c r="AB405" s="11">
        <v>131.88</v>
      </c>
      <c r="AC405" s="11"/>
      <c r="AD405" s="80"/>
      <c r="AE405" s="12">
        <v>89.672760055740881</v>
      </c>
      <c r="AF405" s="46">
        <f t="shared" si="216"/>
        <v>89.532558264781287</v>
      </c>
      <c r="AG405" s="15">
        <f t="shared" si="217"/>
        <v>2.6997112035143413E-2</v>
      </c>
      <c r="AH405" s="32">
        <f t="shared" si="218"/>
        <v>94.964658963108945</v>
      </c>
      <c r="AI405" s="31">
        <f t="shared" si="219"/>
        <v>-5.7201286853858703E-2</v>
      </c>
    </row>
    <row r="406" spans="1:35">
      <c r="A406" s="35">
        <v>37</v>
      </c>
      <c r="B406" s="13">
        <f t="shared" si="211"/>
        <v>44458</v>
      </c>
      <c r="G406" s="11"/>
      <c r="H406" s="11"/>
      <c r="I406" s="11"/>
      <c r="J406" s="11">
        <v>59.717500000000001</v>
      </c>
      <c r="K406" s="11">
        <v>92.333333333333329</v>
      </c>
      <c r="L406" s="11">
        <v>104.27000000000001</v>
      </c>
      <c r="M406" s="11"/>
      <c r="N406" s="11"/>
      <c r="O406" s="11">
        <v>65.5</v>
      </c>
      <c r="P406" s="11"/>
      <c r="Q406" s="11"/>
      <c r="R406" s="11"/>
      <c r="S406" s="11"/>
      <c r="T406" s="11"/>
      <c r="U406" s="11">
        <v>73</v>
      </c>
      <c r="V406" s="11"/>
      <c r="W406" s="11"/>
      <c r="X406" s="11"/>
      <c r="Y406" s="11"/>
      <c r="Z406" s="11">
        <v>66.150000000000006</v>
      </c>
      <c r="AA406" s="11">
        <v>89</v>
      </c>
      <c r="AB406" s="11">
        <v>132.78</v>
      </c>
      <c r="AC406" s="11"/>
      <c r="AD406" s="80"/>
      <c r="AE406" s="12">
        <v>92.240340624159785</v>
      </c>
      <c r="AF406" s="46">
        <f t="shared" ref="AF406:AF408" si="220">SUM(AE405:AE407)/3</f>
        <v>91.579898222722207</v>
      </c>
      <c r="AG406" s="15">
        <f t="shared" ref="AG406:AG408" si="221">(AF406-AF405)/AF405</f>
        <v>2.2866988251203209E-2</v>
      </c>
      <c r="AH406" s="32">
        <f t="shared" ref="AH406:AH408" si="222">AF353</f>
        <v>95.575730216758828</v>
      </c>
      <c r="AI406" s="31">
        <f t="shared" ref="AI406:AI408" si="223">(AF406-AF353)/AF353</f>
        <v>-4.1808019514727887E-2</v>
      </c>
    </row>
    <row r="407" spans="1:35">
      <c r="A407" s="35">
        <v>38</v>
      </c>
      <c r="B407" s="13">
        <f t="shared" si="211"/>
        <v>44465</v>
      </c>
      <c r="G407" s="11"/>
      <c r="H407" s="11"/>
      <c r="I407" s="11"/>
      <c r="J407" s="11">
        <v>60.122499999999995</v>
      </c>
      <c r="K407" s="11">
        <v>93</v>
      </c>
      <c r="L407" s="11">
        <v>102.27000000000001</v>
      </c>
      <c r="M407" s="11"/>
      <c r="N407" s="11"/>
      <c r="O407" s="11">
        <v>73.5</v>
      </c>
      <c r="P407" s="11"/>
      <c r="Q407" s="11"/>
      <c r="R407" s="11"/>
      <c r="S407" s="11"/>
      <c r="T407" s="11"/>
      <c r="U407" s="11">
        <v>73</v>
      </c>
      <c r="V407" s="11"/>
      <c r="W407" s="11"/>
      <c r="X407" s="11"/>
      <c r="Y407" s="11"/>
      <c r="Z407" s="11">
        <v>67.25</v>
      </c>
      <c r="AA407" s="11">
        <v>96</v>
      </c>
      <c r="AB407" s="11">
        <v>133.46</v>
      </c>
      <c r="AC407" s="11"/>
      <c r="AD407" s="80"/>
      <c r="AE407" s="12">
        <v>92.826593988265984</v>
      </c>
      <c r="AF407" s="46">
        <f t="shared" si="220"/>
        <v>92.832987475448036</v>
      </c>
      <c r="AG407" s="15">
        <f t="shared" si="221"/>
        <v>1.3683016437497203E-2</v>
      </c>
      <c r="AH407" s="32">
        <f t="shared" si="222"/>
        <v>96.212913713471551</v>
      </c>
      <c r="AI407" s="31">
        <f t="shared" si="223"/>
        <v>-3.5129652637785815E-2</v>
      </c>
    </row>
    <row r="408" spans="1:35">
      <c r="A408" s="35">
        <v>39</v>
      </c>
      <c r="B408" s="13">
        <f t="shared" si="211"/>
        <v>44472</v>
      </c>
      <c r="G408" s="11"/>
      <c r="H408" s="11"/>
      <c r="I408" s="11"/>
      <c r="J408" s="11">
        <v>65.400000000000006</v>
      </c>
      <c r="K408" s="11">
        <v>93.666666666666671</v>
      </c>
      <c r="L408" s="11">
        <v>102.88</v>
      </c>
      <c r="M408" s="11"/>
      <c r="N408" s="11"/>
      <c r="O408" s="11">
        <v>69</v>
      </c>
      <c r="P408" s="11"/>
      <c r="Q408" s="11"/>
      <c r="R408" s="11"/>
      <c r="S408" s="11"/>
      <c r="T408" s="11"/>
      <c r="U408" s="11">
        <v>66</v>
      </c>
      <c r="V408" s="11"/>
      <c r="W408" s="11">
        <v>81.823495032144947</v>
      </c>
      <c r="X408" s="11"/>
      <c r="Y408" s="11"/>
      <c r="Z408" s="11">
        <v>67.25</v>
      </c>
      <c r="AA408" s="11">
        <v>96</v>
      </c>
      <c r="AB408" s="11">
        <v>132.97999999999999</v>
      </c>
      <c r="AC408" s="11"/>
      <c r="AD408" s="80"/>
      <c r="AE408" s="12">
        <v>93.432027813918367</v>
      </c>
      <c r="AF408" s="46">
        <f t="shared" si="220"/>
        <v>93.215361323503089</v>
      </c>
      <c r="AG408" s="15">
        <f t="shared" si="221"/>
        <v>4.118943690745505E-3</v>
      </c>
      <c r="AH408" s="32">
        <f t="shared" si="222"/>
        <v>95.727075580612563</v>
      </c>
      <c r="AI408" s="31">
        <f t="shared" si="223"/>
        <v>-2.6238284642826463E-2</v>
      </c>
    </row>
    <row r="409" spans="1:35">
      <c r="A409" s="35">
        <v>40</v>
      </c>
      <c r="B409" s="13">
        <f t="shared" si="211"/>
        <v>44479</v>
      </c>
      <c r="J409" s="11">
        <v>75.155999999999992</v>
      </c>
      <c r="K409" s="11">
        <v>93.4</v>
      </c>
      <c r="L409" s="11">
        <v>106</v>
      </c>
      <c r="M409" s="11"/>
      <c r="N409" s="11"/>
      <c r="O409" s="11">
        <v>75</v>
      </c>
      <c r="P409" s="11"/>
      <c r="Q409" s="11"/>
      <c r="R409" s="11"/>
      <c r="S409" s="11"/>
      <c r="T409" s="11"/>
      <c r="U409" s="11">
        <v>66</v>
      </c>
      <c r="V409" s="11"/>
      <c r="W409" s="11"/>
      <c r="X409" s="11"/>
      <c r="Y409" s="11"/>
      <c r="Z409" s="11">
        <v>66.150000000000006</v>
      </c>
      <c r="AA409" s="11">
        <v>76.900000000000006</v>
      </c>
      <c r="AB409" s="11">
        <v>133.41999999999999</v>
      </c>
      <c r="AD409" s="80"/>
      <c r="AE409" s="12">
        <v>93.38746216832493</v>
      </c>
      <c r="AF409" s="46">
        <f t="shared" ref="AF409:AF411" si="224">SUM(AE408:AE410)/3</f>
        <v>93.405825974235825</v>
      </c>
      <c r="AG409" s="15">
        <f t="shared" ref="AG409:AG411" si="225">(AF409-AF408)/AF408</f>
        <v>2.0432753574996052E-3</v>
      </c>
      <c r="AH409" s="32">
        <f t="shared" ref="AH409:AH411" si="226">AF356</f>
        <v>95.30834522644615</v>
      </c>
      <c r="AI409" s="31">
        <f t="shared" ref="AI409:AI411" si="227">(AF409-AF356)/AF356</f>
        <v>-1.996172788112173E-2</v>
      </c>
    </row>
    <row r="410" spans="1:35">
      <c r="A410" s="35">
        <v>41</v>
      </c>
      <c r="B410" s="13">
        <f t="shared" si="211"/>
        <v>44486</v>
      </c>
      <c r="J410" s="11">
        <v>68.454999999999998</v>
      </c>
      <c r="K410" s="11">
        <v>93.5</v>
      </c>
      <c r="L410" s="11">
        <v>104.575</v>
      </c>
      <c r="M410" s="11"/>
      <c r="N410" s="11"/>
      <c r="O410" s="11">
        <v>72</v>
      </c>
      <c r="P410" s="11"/>
      <c r="Q410" s="11"/>
      <c r="R410" s="11"/>
      <c r="S410" s="11"/>
      <c r="T410" s="11"/>
      <c r="U410" s="11">
        <v>66</v>
      </c>
      <c r="V410" s="11"/>
      <c r="W410" s="11"/>
      <c r="X410" s="11"/>
      <c r="Y410" s="11"/>
      <c r="Z410" s="11">
        <v>66.150000000000006</v>
      </c>
      <c r="AA410" s="11">
        <v>76.44</v>
      </c>
      <c r="AB410" s="11">
        <v>136.01</v>
      </c>
      <c r="AD410" s="80"/>
      <c r="AE410" s="12">
        <v>93.397987940464176</v>
      </c>
      <c r="AF410" s="46">
        <f t="shared" si="224"/>
        <v>93.600852474380062</v>
      </c>
      <c r="AG410" s="15">
        <f t="shared" si="225"/>
        <v>2.0879479209148233E-3</v>
      </c>
      <c r="AH410" s="32">
        <f t="shared" si="226"/>
        <v>95.815692691025859</v>
      </c>
      <c r="AI410" s="31">
        <f t="shared" si="227"/>
        <v>-2.3115631212811134E-2</v>
      </c>
    </row>
    <row r="411" spans="1:35">
      <c r="A411" s="35">
        <v>42</v>
      </c>
      <c r="B411" s="13">
        <f t="shared" si="211"/>
        <v>44493</v>
      </c>
      <c r="J411" s="11">
        <v>72.047499999999999</v>
      </c>
      <c r="K411" s="11">
        <v>94.133333333333326</v>
      </c>
      <c r="L411" s="11">
        <v>104.58</v>
      </c>
      <c r="M411" s="11"/>
      <c r="N411" s="11"/>
      <c r="O411" s="11"/>
      <c r="P411" s="11"/>
      <c r="Q411" s="11"/>
      <c r="R411" s="11"/>
      <c r="S411" s="11"/>
      <c r="T411" s="11"/>
      <c r="U411" s="11">
        <v>64</v>
      </c>
      <c r="V411" s="11"/>
      <c r="W411" s="11"/>
      <c r="X411" s="11"/>
      <c r="Y411" s="11"/>
      <c r="Z411" s="11">
        <v>64.77</v>
      </c>
      <c r="AA411" s="11">
        <v>89.34</v>
      </c>
      <c r="AB411" s="11">
        <v>132.21</v>
      </c>
      <c r="AD411" s="80"/>
      <c r="AE411" s="12">
        <v>94.017107314351051</v>
      </c>
      <c r="AF411" s="46">
        <f t="shared" si="224"/>
        <v>93.555073433613117</v>
      </c>
      <c r="AG411" s="15">
        <f t="shared" si="225"/>
        <v>-4.8908786145377629E-4</v>
      </c>
      <c r="AH411" s="32">
        <f t="shared" si="226"/>
        <v>98.192955361245978</v>
      </c>
      <c r="AI411" s="31">
        <f t="shared" si="227"/>
        <v>-4.7232328536913594E-2</v>
      </c>
    </row>
    <row r="412" spans="1:35">
      <c r="A412" s="35">
        <v>43</v>
      </c>
      <c r="B412" s="13">
        <f t="shared" si="211"/>
        <v>44500</v>
      </c>
      <c r="J412" s="11">
        <v>74.252499999999998</v>
      </c>
      <c r="K412" s="11">
        <v>93.44</v>
      </c>
      <c r="L412" s="11">
        <v>103.83500000000001</v>
      </c>
      <c r="M412" s="11"/>
      <c r="N412" s="11"/>
      <c r="O412" s="11">
        <v>52</v>
      </c>
      <c r="P412" s="11"/>
      <c r="Q412" s="11"/>
      <c r="R412" s="11"/>
      <c r="S412" s="11"/>
      <c r="T412" s="11"/>
      <c r="U412" s="11">
        <v>64</v>
      </c>
      <c r="V412" s="11"/>
      <c r="W412" s="11">
        <v>74.471770003463803</v>
      </c>
      <c r="X412" s="11"/>
      <c r="Y412" s="11"/>
      <c r="Z412" s="11">
        <v>64.77</v>
      </c>
      <c r="AA412" s="11">
        <v>89</v>
      </c>
      <c r="AB412" s="11">
        <v>133.1</v>
      </c>
      <c r="AD412" s="80"/>
      <c r="AE412" s="12">
        <v>93.250125046024095</v>
      </c>
      <c r="AF412" s="46">
        <f t="shared" ref="AF412:AF414" si="228">SUM(AE411:AE413)/3</f>
        <v>93.546647156056238</v>
      </c>
      <c r="AG412" s="15">
        <f t="shared" ref="AG412:AG414" si="229">(AF412-AF411)/AF411</f>
        <v>-9.0067563923811825E-5</v>
      </c>
      <c r="AH412" s="32">
        <f t="shared" ref="AH412:AH414" si="230">AF359</f>
        <v>98.695522619653318</v>
      </c>
      <c r="AI412" s="31">
        <f t="shared" ref="AI412:AI414" si="231">(AF412-AF359)/AF359</f>
        <v>-5.2169291239679595E-2</v>
      </c>
    </row>
    <row r="413" spans="1:35">
      <c r="A413" s="35">
        <v>44</v>
      </c>
      <c r="B413" s="13">
        <f t="shared" si="211"/>
        <v>44507</v>
      </c>
      <c r="J413" s="11">
        <v>71.344999999999999</v>
      </c>
      <c r="K413" s="11">
        <v>93.333333333333329</v>
      </c>
      <c r="L413" s="11">
        <v>108.78</v>
      </c>
      <c r="M413" s="11"/>
      <c r="N413" s="11"/>
      <c r="O413" s="11">
        <v>41</v>
      </c>
      <c r="P413" s="11"/>
      <c r="Q413" s="11"/>
      <c r="R413" s="11"/>
      <c r="S413" s="11"/>
      <c r="T413" s="11"/>
      <c r="U413" s="11">
        <v>62</v>
      </c>
      <c r="V413" s="11"/>
      <c r="W413" s="11"/>
      <c r="X413" s="11"/>
      <c r="Y413" s="11"/>
      <c r="Z413" s="11">
        <v>69.41</v>
      </c>
      <c r="AA413" s="11">
        <v>77.05</v>
      </c>
      <c r="AB413" s="11">
        <v>135.38999999999999</v>
      </c>
      <c r="AD413" s="80"/>
      <c r="AE413" s="12">
        <v>93.372709107793568</v>
      </c>
      <c r="AF413" s="46">
        <f t="shared" si="228"/>
        <v>92.735514281538698</v>
      </c>
      <c r="AG413" s="15">
        <f t="shared" si="229"/>
        <v>-8.6708920006977174E-3</v>
      </c>
      <c r="AH413" s="32">
        <f t="shared" si="230"/>
        <v>98.193637357589296</v>
      </c>
      <c r="AI413" s="31">
        <f t="shared" si="231"/>
        <v>-5.5585302906886812E-2</v>
      </c>
    </row>
    <row r="414" spans="1:35">
      <c r="A414" s="35">
        <v>45</v>
      </c>
      <c r="B414" s="13">
        <f t="shared" si="211"/>
        <v>44514</v>
      </c>
      <c r="J414" s="11">
        <v>70</v>
      </c>
      <c r="K414" s="11">
        <v>91.8</v>
      </c>
      <c r="L414" s="11">
        <v>98.25</v>
      </c>
      <c r="M414" s="11"/>
      <c r="N414" s="11"/>
      <c r="O414" s="11">
        <v>47.5</v>
      </c>
      <c r="P414" s="11"/>
      <c r="Q414" s="11"/>
      <c r="R414" s="11"/>
      <c r="S414" s="11"/>
      <c r="T414" s="11"/>
      <c r="U414" s="11">
        <v>63</v>
      </c>
      <c r="V414" s="11"/>
      <c r="W414" s="11"/>
      <c r="X414" s="11"/>
      <c r="Y414" s="11"/>
      <c r="Z414" s="11">
        <v>64.77</v>
      </c>
      <c r="AA414" s="11">
        <v>76.87</v>
      </c>
      <c r="AB414" s="11">
        <v>126.62</v>
      </c>
      <c r="AD414" s="80"/>
      <c r="AE414" s="12">
        <v>91.583708690798417</v>
      </c>
      <c r="AF414" s="46">
        <f t="shared" si="228"/>
        <v>93.108849258878877</v>
      </c>
      <c r="AG414" s="15">
        <f t="shared" si="229"/>
        <v>4.0258037088871787E-3</v>
      </c>
      <c r="AH414" s="32">
        <f t="shared" si="230"/>
        <v>95.006919078353306</v>
      </c>
      <c r="AI414" s="31">
        <f t="shared" si="231"/>
        <v>-1.9978227247944638E-2</v>
      </c>
    </row>
    <row r="415" spans="1:35">
      <c r="A415" s="35">
        <v>46</v>
      </c>
      <c r="B415" s="13">
        <f t="shared" si="211"/>
        <v>44521</v>
      </c>
      <c r="J415" s="11">
        <v>69.157499999999999</v>
      </c>
      <c r="K415" s="11">
        <v>94.586666666666659</v>
      </c>
      <c r="L415" s="11">
        <v>106</v>
      </c>
      <c r="M415" s="11"/>
      <c r="N415" s="11"/>
      <c r="O415" s="11">
        <v>47.5</v>
      </c>
      <c r="P415" s="11"/>
      <c r="Q415" s="11"/>
      <c r="R415" s="11"/>
      <c r="S415" s="11"/>
      <c r="T415" s="11"/>
      <c r="U415" s="11">
        <v>61</v>
      </c>
      <c r="V415" s="11"/>
      <c r="W415" s="11">
        <v>76.452271019005693</v>
      </c>
      <c r="X415" s="11"/>
      <c r="Y415" s="11"/>
      <c r="Z415" s="11">
        <v>64.77</v>
      </c>
      <c r="AA415" s="11">
        <v>86.085000000000008</v>
      </c>
      <c r="AB415" s="11">
        <v>131.72999999999999</v>
      </c>
      <c r="AD415" s="80"/>
      <c r="AE415" s="12">
        <v>94.370129978044673</v>
      </c>
      <c r="AF415" s="46"/>
      <c r="AG415" s="15"/>
      <c r="AH415" s="32"/>
      <c r="AI415" s="31"/>
    </row>
    <row r="416" spans="1:35">
      <c r="A416" s="35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D416" s="80"/>
      <c r="AE416" s="12"/>
      <c r="AF416" s="46"/>
      <c r="AG416" s="15"/>
      <c r="AH416" s="32"/>
      <c r="AI416" s="31"/>
    </row>
    <row r="417" spans="1:35">
      <c r="A417" s="35"/>
      <c r="AD417" s="80"/>
      <c r="AE417" s="12"/>
      <c r="AF417" s="46"/>
      <c r="AG417" s="15"/>
      <c r="AH417" s="32"/>
      <c r="AI417" s="31"/>
    </row>
    <row r="418" spans="1:35">
      <c r="A418" s="35"/>
      <c r="AD418" s="80"/>
      <c r="AE418" s="12"/>
      <c r="AF418" s="46"/>
      <c r="AG418" s="15"/>
      <c r="AH418" s="32"/>
      <c r="AI418" s="31"/>
    </row>
    <row r="419" spans="1:35">
      <c r="A419" s="35"/>
      <c r="AD419" s="80"/>
      <c r="AE419" s="12"/>
      <c r="AF419" s="46"/>
      <c r="AG419" s="15"/>
      <c r="AH419" s="32"/>
      <c r="AI419" s="31"/>
    </row>
    <row r="420" spans="1:35">
      <c r="A420" s="35"/>
      <c r="AD420" s="80"/>
      <c r="AE420" s="12"/>
      <c r="AF420" s="46"/>
      <c r="AG420" s="15"/>
      <c r="AH420" s="32"/>
      <c r="AI420" s="31"/>
    </row>
    <row r="421" spans="1:35">
      <c r="A421" s="35"/>
    </row>
    <row r="422" spans="1:35">
      <c r="A422" s="35"/>
    </row>
    <row r="423" spans="1:35">
      <c r="A423" s="35"/>
    </row>
    <row r="424" spans="1:35">
      <c r="A424" s="35"/>
    </row>
    <row r="425" spans="1:35">
      <c r="A425" s="35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62" zoomScaleNormal="62" workbookViewId="0">
      <pane ySplit="3" topLeftCell="A391" activePane="bottomLeft" state="frozen"/>
      <selection pane="bottomLeft" activeCell="AF411" sqref="AF411:AI414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17"/>
      <c r="AF1" s="24"/>
      <c r="AG1" s="63"/>
      <c r="AH1" s="24"/>
      <c r="AI1" s="26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7.5" customHeight="1">
      <c r="A3" s="75" t="s">
        <v>40</v>
      </c>
      <c r="B3" s="73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69" t="s">
        <v>7</v>
      </c>
      <c r="AH3" s="69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46">
        <f t="shared" ref="AF357:AF360" si="142">SUM(AE356:AE358)/3</f>
        <v>143.13164264728573</v>
      </c>
      <c r="AG357" s="15">
        <f t="shared" ref="AG357:AG360" si="143">(AF357-AF356)/AF356</f>
        <v>3.8801406770289655E-2</v>
      </c>
      <c r="AH357" s="32">
        <f t="shared" ref="AH357:AH360" si="144">AF304</f>
        <v>156.03765395467596</v>
      </c>
      <c r="AI357" s="31">
        <f t="shared" ref="AI357:AI360" si="145">(AF357-AF304)/AF304</f>
        <v>-8.2710877665073207E-2</v>
      </c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>
        <v>177.5</v>
      </c>
      <c r="K358" s="47">
        <v>111.66666666666667</v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>
        <v>56</v>
      </c>
      <c r="V358" s="55"/>
      <c r="W358" s="55"/>
      <c r="X358" s="47">
        <v>155</v>
      </c>
      <c r="Y358" s="55"/>
      <c r="Z358" s="55"/>
      <c r="AA358" s="55"/>
      <c r="AB358" s="55"/>
      <c r="AC358" s="55"/>
      <c r="AD358" s="56"/>
      <c r="AE358" s="45">
        <v>151.93938495642891</v>
      </c>
      <c r="AF358" s="46">
        <f t="shared" si="142"/>
        <v>158.53727953078089</v>
      </c>
      <c r="AG358" s="15">
        <f t="shared" si="143"/>
        <v>0.10763264222055169</v>
      </c>
      <c r="AH358" s="32">
        <f t="shared" si="144"/>
        <v>167.96318248030204</v>
      </c>
      <c r="AI358" s="31">
        <f t="shared" si="145"/>
        <v>-5.6118863731500039E-2</v>
      </c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>
        <v>210</v>
      </c>
      <c r="K359" s="47">
        <v>117.5</v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>
        <v>50</v>
      </c>
      <c r="V359" s="55"/>
      <c r="W359" s="55"/>
      <c r="X359" s="47">
        <v>155</v>
      </c>
      <c r="Y359" s="55"/>
      <c r="Z359" s="55"/>
      <c r="AA359" s="55"/>
      <c r="AB359" s="55"/>
      <c r="AC359" s="55"/>
      <c r="AD359" s="56"/>
      <c r="AE359" s="45">
        <v>173.87987777228406</v>
      </c>
      <c r="AF359" s="46">
        <f t="shared" si="142"/>
        <v>165.83657069989422</v>
      </c>
      <c r="AG359" s="15">
        <f t="shared" si="143"/>
        <v>4.6041481162770515E-2</v>
      </c>
      <c r="AH359" s="32">
        <f t="shared" si="144"/>
        <v>170.450680396644</v>
      </c>
      <c r="AI359" s="31">
        <f t="shared" si="145"/>
        <v>-2.7070057367988225E-2</v>
      </c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>
        <v>210</v>
      </c>
      <c r="K360" s="47">
        <v>111.66666666666667</v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>
        <v>47</v>
      </c>
      <c r="V360" s="55"/>
      <c r="W360" s="55"/>
      <c r="X360" s="47">
        <v>155</v>
      </c>
      <c r="Y360" s="55"/>
      <c r="Z360" s="55"/>
      <c r="AA360" s="55"/>
      <c r="AB360" s="55"/>
      <c r="AC360" s="55"/>
      <c r="AD360" s="56"/>
      <c r="AE360" s="45">
        <v>171.69044937096973</v>
      </c>
      <c r="AF360" s="46">
        <f t="shared" si="142"/>
        <v>162.44132775667825</v>
      </c>
      <c r="AG360" s="15">
        <f t="shared" si="143"/>
        <v>-2.0473427114940587E-2</v>
      </c>
      <c r="AH360" s="32">
        <f t="shared" si="144"/>
        <v>163.80573584210958</v>
      </c>
      <c r="AI360" s="31">
        <f t="shared" si="145"/>
        <v>-8.3294280167727011E-3</v>
      </c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>
        <v>185</v>
      </c>
      <c r="K361" s="47">
        <v>111.66666666666667</v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>
        <v>56</v>
      </c>
      <c r="V361" s="55"/>
      <c r="W361" s="55"/>
      <c r="X361" s="47">
        <v>155</v>
      </c>
      <c r="Y361" s="55"/>
      <c r="Z361" s="55"/>
      <c r="AA361" s="55"/>
      <c r="AB361" s="55"/>
      <c r="AC361" s="55"/>
      <c r="AD361" s="56"/>
      <c r="AE361" s="45">
        <v>141.75365612678092</v>
      </c>
      <c r="AF361" s="46">
        <f t="shared" ref="AF361:AF364" si="146">SUM(AE360:AE362)/3</f>
        <v>151.12768835187299</v>
      </c>
      <c r="AG361" s="15">
        <f t="shared" ref="AG361:AG364" si="147">(AF361-AF360)/AF360</f>
        <v>-6.9647543276376192E-2</v>
      </c>
      <c r="AH361" s="32">
        <f t="shared" ref="AH361:AH364" si="148">AF308</f>
        <v>164.54768949396944</v>
      </c>
      <c r="AI361" s="31">
        <f t="shared" ref="AI361:AI364" si="149">(AF361-AF308)/AF308</f>
        <v>-8.1556910239011807E-2</v>
      </c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>
        <v>160</v>
      </c>
      <c r="K362" s="47">
        <v>110</v>
      </c>
      <c r="L362" s="55"/>
      <c r="M362" s="55"/>
      <c r="N362" s="55">
        <v>65</v>
      </c>
      <c r="O362" s="55"/>
      <c r="P362" s="55"/>
      <c r="Q362" s="55"/>
      <c r="R362" s="55"/>
      <c r="S362" s="55"/>
      <c r="T362" s="55"/>
      <c r="U362" s="55">
        <v>58</v>
      </c>
      <c r="V362" s="55"/>
      <c r="W362" s="55"/>
      <c r="X362" s="47">
        <v>175</v>
      </c>
      <c r="Y362" s="55"/>
      <c r="Z362" s="55"/>
      <c r="AA362" s="55"/>
      <c r="AB362" s="55"/>
      <c r="AC362" s="55"/>
      <c r="AD362" s="56"/>
      <c r="AE362" s="45">
        <v>139.93895955786832</v>
      </c>
      <c r="AF362" s="46">
        <f t="shared" si="146"/>
        <v>137.26195527571772</v>
      </c>
      <c r="AG362" s="15">
        <f t="shared" si="147"/>
        <v>-9.174846268985111E-2</v>
      </c>
      <c r="AH362" s="32">
        <f t="shared" si="148"/>
        <v>165.51609990050147</v>
      </c>
      <c r="AI362" s="31">
        <f t="shared" si="149"/>
        <v>-0.1707033010188645</v>
      </c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>
        <v>142.5</v>
      </c>
      <c r="K363" s="47">
        <v>111.66666666666667</v>
      </c>
      <c r="L363" s="55"/>
      <c r="M363" s="55"/>
      <c r="N363" s="55">
        <v>67</v>
      </c>
      <c r="O363" s="55"/>
      <c r="P363" s="55"/>
      <c r="Q363" s="55"/>
      <c r="R363" s="55"/>
      <c r="S363" s="55"/>
      <c r="T363" s="55"/>
      <c r="U363" s="55">
        <v>61</v>
      </c>
      <c r="V363" s="55"/>
      <c r="W363" s="55"/>
      <c r="X363" s="47">
        <v>177.5</v>
      </c>
      <c r="Y363" s="55"/>
      <c r="Z363" s="55"/>
      <c r="AA363" s="55"/>
      <c r="AB363" s="55"/>
      <c r="AC363" s="55"/>
      <c r="AD363" s="56"/>
      <c r="AE363" s="45">
        <v>130.0932501425039</v>
      </c>
      <c r="AF363" s="46">
        <f t="shared" si="146"/>
        <v>133.7997926684279</v>
      </c>
      <c r="AG363" s="15">
        <f t="shared" si="147"/>
        <v>-2.5223031395228121E-2</v>
      </c>
      <c r="AH363" s="32">
        <f t="shared" si="148"/>
        <v>170.94726957004357</v>
      </c>
      <c r="AI363" s="31">
        <f t="shared" si="149"/>
        <v>-0.21730371590635408</v>
      </c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>
        <v>145</v>
      </c>
      <c r="K364" s="47">
        <v>111</v>
      </c>
      <c r="L364" s="55"/>
      <c r="M364" s="55"/>
      <c r="N364" s="55">
        <v>65</v>
      </c>
      <c r="O364" s="55"/>
      <c r="P364" s="55"/>
      <c r="Q364" s="55"/>
      <c r="R364" s="55"/>
      <c r="S364" s="55"/>
      <c r="T364" s="55"/>
      <c r="U364" s="55">
        <v>67</v>
      </c>
      <c r="V364" s="55"/>
      <c r="W364" s="55"/>
      <c r="X364" s="47">
        <v>177.5</v>
      </c>
      <c r="Y364" s="55"/>
      <c r="Z364" s="55"/>
      <c r="AA364" s="55"/>
      <c r="AB364" s="55"/>
      <c r="AC364" s="55"/>
      <c r="AD364" s="56"/>
      <c r="AE364" s="45">
        <v>131.36716830491144</v>
      </c>
      <c r="AF364" s="46">
        <f t="shared" si="146"/>
        <v>130.82989190131408</v>
      </c>
      <c r="AG364" s="15">
        <f t="shared" si="147"/>
        <v>-2.2196602161212518E-2</v>
      </c>
      <c r="AH364" s="32">
        <f t="shared" si="148"/>
        <v>164.47547096535664</v>
      </c>
      <c r="AI364" s="31">
        <f t="shared" si="149"/>
        <v>-0.20456289844659753</v>
      </c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>
        <v>145</v>
      </c>
      <c r="K365" s="47">
        <v>110</v>
      </c>
      <c r="L365" s="55"/>
      <c r="M365" s="55"/>
      <c r="N365" s="55">
        <v>65</v>
      </c>
      <c r="O365" s="55"/>
      <c r="P365" s="55"/>
      <c r="Q365" s="55"/>
      <c r="R365" s="55"/>
      <c r="S365" s="55"/>
      <c r="T365" s="55"/>
      <c r="U365" s="55">
        <v>67</v>
      </c>
      <c r="V365" s="55"/>
      <c r="W365" s="55"/>
      <c r="X365" s="47">
        <v>180</v>
      </c>
      <c r="Y365" s="55"/>
      <c r="Z365" s="55"/>
      <c r="AA365" s="55"/>
      <c r="AB365" s="55"/>
      <c r="AC365" s="55"/>
      <c r="AD365" s="56"/>
      <c r="AE365" s="45">
        <v>131.02925725652685</v>
      </c>
      <c r="AF365" s="46">
        <f t="shared" ref="AF365:AF368" si="150">SUM(AE364:AE366)/3</f>
        <v>125.82063168105076</v>
      </c>
      <c r="AG365" s="15">
        <f t="shared" ref="AG365:AG368" si="151">(AF365-AF364)/AF364</f>
        <v>-3.8288346397487273E-2</v>
      </c>
      <c r="AH365" s="32">
        <f t="shared" ref="AH365:AH368" si="152">AF312</f>
        <v>151.10501257714699</v>
      </c>
      <c r="AI365" s="31">
        <f t="shared" ref="AI365:AI368" si="153">(AF365-AF312)/AF312</f>
        <v>-0.16732986196064967</v>
      </c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47">
        <v>120</v>
      </c>
      <c r="K366" s="47">
        <v>107.5</v>
      </c>
      <c r="N366" s="1">
        <v>65</v>
      </c>
      <c r="U366" s="1">
        <v>67</v>
      </c>
      <c r="X366" s="1">
        <v>180</v>
      </c>
      <c r="AD366" s="56"/>
      <c r="AE366" s="45">
        <v>115.06546948171398</v>
      </c>
      <c r="AF366" s="46">
        <f t="shared" si="150"/>
        <v>120.40325469534115</v>
      </c>
      <c r="AG366" s="15">
        <f t="shared" si="151"/>
        <v>-4.3056348655460569E-2</v>
      </c>
      <c r="AH366" s="32">
        <f t="shared" si="152"/>
        <v>143.19299619264018</v>
      </c>
      <c r="AI366" s="31">
        <f t="shared" si="153"/>
        <v>-0.15915402361327485</v>
      </c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47">
        <v>117.5</v>
      </c>
      <c r="K367" s="47">
        <v>110</v>
      </c>
      <c r="U367" s="1">
        <v>67</v>
      </c>
      <c r="X367" s="1">
        <v>180</v>
      </c>
      <c r="AD367" s="56"/>
      <c r="AE367" s="45">
        <v>115.11503734778262</v>
      </c>
      <c r="AF367" s="46">
        <f t="shared" si="150"/>
        <v>104.5731993138068</v>
      </c>
      <c r="AG367" s="15">
        <f t="shared" si="151"/>
        <v>-0.13147531120806882</v>
      </c>
      <c r="AH367" s="32">
        <f t="shared" si="152"/>
        <v>144.64740290572624</v>
      </c>
      <c r="AI367" s="31">
        <f t="shared" si="153"/>
        <v>-0.27704751545409878</v>
      </c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>
        <v>80</v>
      </c>
      <c r="K368" s="1">
        <v>110</v>
      </c>
      <c r="U368" s="1">
        <v>64</v>
      </c>
      <c r="X368" s="1">
        <v>180</v>
      </c>
      <c r="AD368" s="56"/>
      <c r="AE368" s="45">
        <v>83.539091111923796</v>
      </c>
      <c r="AF368" s="46">
        <f t="shared" si="150"/>
        <v>96.963402279558224</v>
      </c>
      <c r="AG368" s="15">
        <f t="shared" si="151"/>
        <v>-7.2770050875204037E-2</v>
      </c>
      <c r="AH368" s="32">
        <f t="shared" si="152"/>
        <v>152.53687769143531</v>
      </c>
      <c r="AI368" s="31">
        <f t="shared" si="153"/>
        <v>-0.36432813004272896</v>
      </c>
    </row>
    <row r="369" spans="1:35">
      <c r="A369" s="37">
        <v>53</v>
      </c>
      <c r="B369" s="38">
        <v>44199</v>
      </c>
      <c r="C369" s="61"/>
      <c r="D369" s="61"/>
      <c r="E369" s="61"/>
      <c r="F369" s="61"/>
      <c r="G369" s="61"/>
      <c r="H369" s="77"/>
      <c r="I369" s="77"/>
      <c r="J369" s="77">
        <v>80</v>
      </c>
      <c r="K369" s="77">
        <v>110</v>
      </c>
      <c r="L369" s="77"/>
      <c r="M369" s="77"/>
      <c r="N369" s="77"/>
      <c r="O369" s="77"/>
      <c r="P369" s="77"/>
      <c r="Q369" s="77"/>
      <c r="R369" s="77"/>
      <c r="S369" s="77"/>
      <c r="T369" s="77"/>
      <c r="U369" s="77">
        <v>64</v>
      </c>
      <c r="V369" s="77"/>
      <c r="W369" s="77"/>
      <c r="X369" s="77">
        <v>180</v>
      </c>
      <c r="Y369" s="77"/>
      <c r="Z369" s="77"/>
      <c r="AA369" s="77"/>
      <c r="AB369" s="77"/>
      <c r="AC369" s="77"/>
      <c r="AD369" s="62"/>
      <c r="AE369" s="51">
        <v>92.236078378968273</v>
      </c>
      <c r="AF369" s="52">
        <f t="shared" ref="AF369:AF370" si="154">SUM(AE368:AE370)/3</f>
        <v>89.585131215222987</v>
      </c>
      <c r="AG369" s="39">
        <f t="shared" ref="AG369:AG370" si="155">(AF369-AF368)/AF368</f>
        <v>-7.6093359874715549E-2</v>
      </c>
      <c r="AH369" s="42">
        <f t="shared" ref="AH369:AH370" si="156">AF316</f>
        <v>156.07518410106618</v>
      </c>
      <c r="AI369" s="41">
        <f t="shared" ref="AI369:AI370" si="157">(AF369-AF316)/AF316</f>
        <v>-0.42601297104854091</v>
      </c>
    </row>
    <row r="370" spans="1:35">
      <c r="A370" s="35">
        <v>1</v>
      </c>
      <c r="B370" s="13">
        <v>44206</v>
      </c>
      <c r="C370" s="55"/>
      <c r="D370" s="55"/>
      <c r="E370" s="55"/>
      <c r="F370" s="55"/>
      <c r="G370" s="55">
        <v>100</v>
      </c>
      <c r="J370" s="1">
        <v>80</v>
      </c>
      <c r="K370" s="1">
        <v>110</v>
      </c>
      <c r="U370" s="1">
        <v>66</v>
      </c>
      <c r="X370" s="1">
        <v>180</v>
      </c>
      <c r="AD370" s="56"/>
      <c r="AE370" s="45">
        <v>92.980224154776863</v>
      </c>
      <c r="AF370" s="46">
        <f t="shared" si="154"/>
        <v>100.82948184751615</v>
      </c>
      <c r="AG370" s="15">
        <f t="shared" si="155"/>
        <v>0.12551581361508837</v>
      </c>
      <c r="AH370" s="32">
        <f t="shared" si="156"/>
        <v>142.58725907316588</v>
      </c>
      <c r="AI370" s="31">
        <f t="shared" si="157"/>
        <v>-0.29285770339566275</v>
      </c>
    </row>
    <row r="371" spans="1:35">
      <c r="A371" s="35">
        <v>2</v>
      </c>
      <c r="B371" s="13">
        <v>44213</v>
      </c>
      <c r="C371" s="55"/>
      <c r="D371" s="55"/>
      <c r="E371" s="55"/>
      <c r="F371" s="55"/>
      <c r="G371" s="55"/>
      <c r="J371" s="47">
        <v>120</v>
      </c>
      <c r="K371" s="47">
        <v>111.66666666666667</v>
      </c>
      <c r="U371" s="1">
        <v>69</v>
      </c>
      <c r="X371" s="1">
        <v>180</v>
      </c>
      <c r="AD371" s="56"/>
      <c r="AE371" s="45">
        <v>117.27214300880333</v>
      </c>
      <c r="AF371" s="46">
        <f t="shared" ref="AF371:AF375" si="158">SUM(AE370:AE372)/3</f>
        <v>107.16046965196567</v>
      </c>
      <c r="AG371" s="15">
        <f t="shared" ref="AG371:AG376" si="159">(AF371-AF370)/AF370</f>
        <v>6.2789054237369163E-2</v>
      </c>
      <c r="AH371" s="32">
        <f t="shared" ref="AH371:AH376" si="160">AF318</f>
        <v>128.38558629214808</v>
      </c>
      <c r="AI371" s="31">
        <f t="shared" ref="AI371:AI376" si="161">(AF371-AF318)/AF318</f>
        <v>-0.16532320530034852</v>
      </c>
    </row>
    <row r="372" spans="1:35">
      <c r="A372" s="35">
        <v>3</v>
      </c>
      <c r="B372" s="13">
        <v>44220</v>
      </c>
      <c r="C372" s="55"/>
      <c r="D372" s="55"/>
      <c r="E372" s="55"/>
      <c r="F372" s="55"/>
      <c r="G372" s="55"/>
      <c r="J372" s="1">
        <v>110</v>
      </c>
      <c r="K372" s="1">
        <v>111.66666666666667</v>
      </c>
      <c r="U372" s="1">
        <v>68</v>
      </c>
      <c r="X372" s="1">
        <v>185</v>
      </c>
      <c r="AD372" s="56"/>
      <c r="AE372" s="45">
        <v>111.22904179231682</v>
      </c>
      <c r="AF372" s="46">
        <f t="shared" si="158"/>
        <v>112.7487715461242</v>
      </c>
      <c r="AG372" s="15">
        <f t="shared" si="159"/>
        <v>5.2148911929073706E-2</v>
      </c>
      <c r="AH372" s="32">
        <f t="shared" si="160"/>
        <v>111.61772178996937</v>
      </c>
      <c r="AI372" s="31">
        <f t="shared" si="161"/>
        <v>1.0133245312810893E-2</v>
      </c>
    </row>
    <row r="373" spans="1:35">
      <c r="A373" s="35">
        <v>4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>
        <v>107.5</v>
      </c>
      <c r="K373" s="47">
        <v>111.66666666666667</v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>
        <v>74</v>
      </c>
      <c r="V373" s="55"/>
      <c r="W373" s="55"/>
      <c r="X373" s="47">
        <v>185</v>
      </c>
      <c r="Y373" s="55"/>
      <c r="Z373" s="55"/>
      <c r="AA373" s="55"/>
      <c r="AB373" s="55"/>
      <c r="AC373" s="55"/>
      <c r="AD373" s="56"/>
      <c r="AE373" s="45">
        <v>109.74512983725246</v>
      </c>
      <c r="AF373" s="46">
        <f t="shared" si="158"/>
        <v>111.00901689242863</v>
      </c>
      <c r="AG373" s="15">
        <f t="shared" si="159"/>
        <v>-1.5430364604760743E-2</v>
      </c>
      <c r="AH373" s="32">
        <f t="shared" si="160"/>
        <v>111.48783934060434</v>
      </c>
      <c r="AI373" s="31">
        <f t="shared" si="161"/>
        <v>-4.2948401458643782E-3</v>
      </c>
    </row>
    <row r="374" spans="1:35">
      <c r="A374" s="35">
        <v>5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>
        <v>110</v>
      </c>
      <c r="K374" s="47">
        <v>113.66666666666667</v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>
        <v>80</v>
      </c>
      <c r="V374" s="55"/>
      <c r="W374" s="55"/>
      <c r="X374" s="47">
        <v>185</v>
      </c>
      <c r="Y374" s="55"/>
      <c r="Z374" s="55"/>
      <c r="AA374" s="55"/>
      <c r="AB374" s="55"/>
      <c r="AC374" s="55"/>
      <c r="AD374" s="56"/>
      <c r="AE374" s="45">
        <v>112.05287904771662</v>
      </c>
      <c r="AF374" s="46">
        <f t="shared" si="158"/>
        <v>110.43963467790752</v>
      </c>
      <c r="AG374" s="15">
        <f t="shared" si="159"/>
        <v>-5.1291528423575081E-3</v>
      </c>
      <c r="AH374" s="32">
        <f t="shared" si="160"/>
        <v>111.27048180615448</v>
      </c>
      <c r="AI374" s="31">
        <f t="shared" si="161"/>
        <v>-7.4669140886294188E-3</v>
      </c>
    </row>
    <row r="375" spans="1:35">
      <c r="A375" s="35">
        <v>6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>
        <v>105</v>
      </c>
      <c r="K375" s="47">
        <v>115</v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>
        <v>83</v>
      </c>
      <c r="V375" s="55"/>
      <c r="W375" s="55"/>
      <c r="X375" s="47">
        <v>185</v>
      </c>
      <c r="Y375" s="55"/>
      <c r="Z375" s="55"/>
      <c r="AA375" s="55"/>
      <c r="AB375" s="55"/>
      <c r="AC375" s="55"/>
      <c r="AD375" s="56"/>
      <c r="AE375" s="45">
        <v>109.52089514875345</v>
      </c>
      <c r="AF375" s="46">
        <f t="shared" si="158"/>
        <v>111.37096170188336</v>
      </c>
      <c r="AG375" s="15">
        <f t="shared" si="159"/>
        <v>8.4329056927072883E-3</v>
      </c>
      <c r="AH375" s="32">
        <f t="shared" si="160"/>
        <v>110.60253930211424</v>
      </c>
      <c r="AI375" s="31">
        <f t="shared" si="161"/>
        <v>6.9476017876059113E-3</v>
      </c>
    </row>
    <row r="376" spans="1:35">
      <c r="A376" s="35">
        <v>7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>
        <v>110</v>
      </c>
      <c r="K376" s="47">
        <v>115</v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>
        <v>83</v>
      </c>
      <c r="V376" s="55"/>
      <c r="W376" s="55"/>
      <c r="X376" s="47">
        <v>182.5</v>
      </c>
      <c r="Y376" s="55"/>
      <c r="Z376" s="55"/>
      <c r="AA376" s="55"/>
      <c r="AB376" s="55"/>
      <c r="AC376" s="55"/>
      <c r="AD376" s="56"/>
      <c r="AE376" s="45">
        <v>112.53911090918</v>
      </c>
      <c r="AF376" s="46">
        <f>SUM(AE375:AE377)/3</f>
        <v>112.0387924667816</v>
      </c>
      <c r="AG376" s="15">
        <f t="shared" si="159"/>
        <v>5.9964532468156613E-3</v>
      </c>
      <c r="AH376" s="32">
        <f t="shared" si="160"/>
        <v>105.95766173179283</v>
      </c>
      <c r="AI376" s="31">
        <f t="shared" si="161"/>
        <v>5.7392081286030489E-2</v>
      </c>
    </row>
    <row r="377" spans="1:35">
      <c r="A377" s="35">
        <v>8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>
        <v>112.5</v>
      </c>
      <c r="K377" s="47">
        <v>115</v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>
        <v>82</v>
      </c>
      <c r="V377" s="55"/>
      <c r="W377" s="55"/>
      <c r="X377" s="47">
        <v>182.5</v>
      </c>
      <c r="Y377" s="55"/>
      <c r="Z377" s="55"/>
      <c r="AA377" s="55"/>
      <c r="AB377" s="55"/>
      <c r="AC377" s="55"/>
      <c r="AD377" s="56"/>
      <c r="AE377" s="45">
        <v>114.05637134241134</v>
      </c>
      <c r="AF377" s="46">
        <f t="shared" ref="AF377:AF378" si="162">SUM(AE376:AE378)/3</f>
        <v>111.47836156149991</v>
      </c>
      <c r="AG377" s="15">
        <f t="shared" ref="AG377:AG378" si="163">(AF377-AF376)/AF376</f>
        <v>-5.0021148295386515E-3</v>
      </c>
      <c r="AH377" s="32">
        <f t="shared" ref="AH377:AH378" si="164">AF324</f>
        <v>99.747472447091695</v>
      </c>
      <c r="AI377" s="31">
        <f t="shared" ref="AI377:AI378" si="165">(AF377-AF324)/AF324</f>
        <v>0.1176058783908589</v>
      </c>
    </row>
    <row r="378" spans="1:35">
      <c r="A378" s="35">
        <v>9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>
        <v>102.5</v>
      </c>
      <c r="K378" s="47">
        <v>115</v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>
        <v>81</v>
      </c>
      <c r="V378" s="55"/>
      <c r="W378" s="55"/>
      <c r="X378" s="47">
        <v>182.5</v>
      </c>
      <c r="Y378" s="55"/>
      <c r="Z378" s="55"/>
      <c r="AA378" s="55">
        <v>119.99</v>
      </c>
      <c r="AB378" s="55"/>
      <c r="AC378" s="55"/>
      <c r="AD378" s="56"/>
      <c r="AE378" s="45">
        <v>107.83960243290838</v>
      </c>
      <c r="AF378" s="46">
        <f t="shared" si="162"/>
        <v>112.43350510898721</v>
      </c>
      <c r="AG378" s="15">
        <f t="shared" si="163"/>
        <v>8.567972601215227E-3</v>
      </c>
      <c r="AH378" s="32">
        <f t="shared" si="164"/>
        <v>102.31695271174009</v>
      </c>
      <c r="AI378" s="31">
        <f t="shared" si="165"/>
        <v>9.8874645199302558E-2</v>
      </c>
    </row>
    <row r="379" spans="1:35">
      <c r="A379" s="35">
        <v>10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>
        <v>115</v>
      </c>
      <c r="K379" s="47">
        <v>115</v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>
        <v>74</v>
      </c>
      <c r="V379" s="55"/>
      <c r="W379" s="55"/>
      <c r="X379" s="47">
        <v>182.5</v>
      </c>
      <c r="Y379" s="55"/>
      <c r="Z379" s="55"/>
      <c r="AA379" s="55">
        <v>124</v>
      </c>
      <c r="AB379" s="55"/>
      <c r="AC379" s="55"/>
      <c r="AD379" s="56"/>
      <c r="AE379" s="45">
        <v>115.40454155164191</v>
      </c>
      <c r="AF379" s="46">
        <f t="shared" ref="AF379:AF382" si="166">SUM(AE378:AE380)/3</f>
        <v>113.08898505420844</v>
      </c>
      <c r="AG379" s="15">
        <f t="shared" ref="AG379:AG382" si="167">(AF379-AF378)/AF378</f>
        <v>5.829934276138083E-3</v>
      </c>
      <c r="AH379" s="32">
        <f t="shared" ref="AH379:AH382" si="168">AF326</f>
        <v>104.50316808767587</v>
      </c>
      <c r="AI379" s="31">
        <f t="shared" ref="AI379:AI382" si="169">(AF379-AF326)/AF326</f>
        <v>8.2158437142587387E-2</v>
      </c>
    </row>
    <row r="380" spans="1:35">
      <c r="A380" s="35">
        <v>11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>
        <v>115</v>
      </c>
      <c r="K380" s="47">
        <v>116.33333333333333</v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>
        <v>74</v>
      </c>
      <c r="V380" s="55"/>
      <c r="W380" s="55"/>
      <c r="X380" s="47">
        <v>182.5</v>
      </c>
      <c r="Y380" s="55"/>
      <c r="Z380" s="55"/>
      <c r="AA380" s="55"/>
      <c r="AB380" s="55"/>
      <c r="AC380" s="55"/>
      <c r="AD380" s="56"/>
      <c r="AE380" s="45">
        <v>116.02281117807505</v>
      </c>
      <c r="AF380" s="46">
        <f t="shared" si="166"/>
        <v>116.32446238432165</v>
      </c>
      <c r="AG380" s="15">
        <f t="shared" si="167"/>
        <v>2.8610012978384312E-2</v>
      </c>
      <c r="AH380" s="32">
        <f t="shared" si="168"/>
        <v>109.82157402608186</v>
      </c>
      <c r="AI380" s="31">
        <f t="shared" si="169"/>
        <v>5.921321394187444E-2</v>
      </c>
    </row>
    <row r="381" spans="1:35">
      <c r="A381" s="35">
        <v>12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>
        <v>117.5</v>
      </c>
      <c r="K381" s="47">
        <v>116.66666666666667</v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>
        <v>74</v>
      </c>
      <c r="V381" s="55"/>
      <c r="W381" s="55"/>
      <c r="X381" s="47">
        <v>182.5</v>
      </c>
      <c r="Y381" s="55"/>
      <c r="Z381" s="55"/>
      <c r="AA381" s="55">
        <v>86</v>
      </c>
      <c r="AB381" s="55"/>
      <c r="AC381" s="55"/>
      <c r="AD381" s="56"/>
      <c r="AE381" s="45">
        <v>117.54603442324797</v>
      </c>
      <c r="AF381" s="46">
        <f t="shared" si="166"/>
        <v>117.587827951698</v>
      </c>
      <c r="AG381" s="15">
        <f t="shared" si="167"/>
        <v>1.0860704115720307E-2</v>
      </c>
      <c r="AH381" s="32">
        <f t="shared" si="168"/>
        <v>109.52150258015511</v>
      </c>
      <c r="AI381" s="31">
        <f t="shared" si="169"/>
        <v>7.3650609072309026E-2</v>
      </c>
    </row>
    <row r="382" spans="1:35">
      <c r="A382" s="35">
        <v>13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>
        <v>120</v>
      </c>
      <c r="K382" s="47">
        <v>116.66666666666667</v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>
        <v>74</v>
      </c>
      <c r="V382" s="55"/>
      <c r="W382" s="55"/>
      <c r="X382" s="47">
        <v>182.5</v>
      </c>
      <c r="Y382" s="55"/>
      <c r="Z382" s="55"/>
      <c r="AA382" s="55"/>
      <c r="AB382" s="55"/>
      <c r="AC382" s="55"/>
      <c r="AD382" s="56"/>
      <c r="AE382" s="45">
        <v>119.194638253771</v>
      </c>
      <c r="AF382" s="46">
        <f t="shared" si="166"/>
        <v>118.64510364359666</v>
      </c>
      <c r="AG382" s="15">
        <f t="shared" si="167"/>
        <v>8.9913701980527602E-3</v>
      </c>
      <c r="AH382" s="32">
        <f t="shared" si="168"/>
        <v>107.57873894643478</v>
      </c>
      <c r="AI382" s="31">
        <f t="shared" si="169"/>
        <v>0.10286758150857296</v>
      </c>
    </row>
    <row r="383" spans="1:35">
      <c r="A383" s="35">
        <v>14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>
        <v>120</v>
      </c>
      <c r="K383" s="47">
        <v>116.66666666666667</v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>
        <v>74</v>
      </c>
      <c r="V383" s="55"/>
      <c r="W383" s="55"/>
      <c r="X383" s="47">
        <v>182.5</v>
      </c>
      <c r="Y383" s="55"/>
      <c r="Z383" s="55"/>
      <c r="AA383" s="55"/>
      <c r="AB383" s="55"/>
      <c r="AC383" s="55"/>
      <c r="AD383" s="56"/>
      <c r="AE383" s="45">
        <v>119.194638253771</v>
      </c>
      <c r="AF383" s="46">
        <f t="shared" ref="AF383:AF386" si="170">SUM(AE382:AE384)/3</f>
        <v>120.41275657253608</v>
      </c>
      <c r="AG383" s="15">
        <f t="shared" ref="AG383:AG386" si="171">(AF383-AF382)/AF382</f>
        <v>1.489865889661455E-2</v>
      </c>
      <c r="AH383" s="32">
        <f t="shared" ref="AH383:AH386" si="172">AF330</f>
        <v>107.90766188677026</v>
      </c>
      <c r="AI383" s="31">
        <f t="shared" ref="AI383:AI386" si="173">(AF383-AF330)/AF330</f>
        <v>0.11588699511335609</v>
      </c>
    </row>
    <row r="384" spans="1:35">
      <c r="A384" s="35">
        <v>15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>
        <v>125</v>
      </c>
      <c r="K384" s="47">
        <v>118.33333333333333</v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>
        <v>72</v>
      </c>
      <c r="V384" s="55"/>
      <c r="W384" s="55"/>
      <c r="X384" s="47">
        <v>182.5</v>
      </c>
      <c r="Y384" s="55"/>
      <c r="Z384" s="55"/>
      <c r="AA384" s="55"/>
      <c r="AB384" s="55"/>
      <c r="AC384" s="55"/>
      <c r="AD384" s="56"/>
      <c r="AE384" s="45">
        <v>122.84899321006625</v>
      </c>
      <c r="AF384" s="46">
        <f t="shared" si="170"/>
        <v>122.13885160092275</v>
      </c>
      <c r="AG384" s="15">
        <f t="shared" si="171"/>
        <v>1.4334818648112873E-2</v>
      </c>
      <c r="AH384" s="32">
        <f t="shared" si="172"/>
        <v>105.00897296208558</v>
      </c>
      <c r="AI384" s="31">
        <f t="shared" si="173"/>
        <v>0.16312776094879114</v>
      </c>
    </row>
    <row r="385" spans="1:35">
      <c r="A385" s="35">
        <v>16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>
        <v>127.5</v>
      </c>
      <c r="K385" s="47">
        <v>118.33333333333333</v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>
        <v>72</v>
      </c>
      <c r="V385" s="55"/>
      <c r="W385" s="55"/>
      <c r="X385" s="47">
        <v>182.5</v>
      </c>
      <c r="Y385" s="55"/>
      <c r="Z385" s="55"/>
      <c r="AA385" s="55"/>
      <c r="AB385" s="55"/>
      <c r="AC385" s="55"/>
      <c r="AD385" s="56"/>
      <c r="AE385" s="45">
        <v>124.37292333893097</v>
      </c>
      <c r="AF385" s="46">
        <f t="shared" si="170"/>
        <v>121.32506308120155</v>
      </c>
      <c r="AG385" s="15">
        <f t="shared" si="171"/>
        <v>-6.6628145676379683E-3</v>
      </c>
      <c r="AH385" s="32">
        <f t="shared" si="172"/>
        <v>107.64425712026237</v>
      </c>
      <c r="AI385" s="31">
        <f t="shared" si="173"/>
        <v>0.12709276209370562</v>
      </c>
    </row>
    <row r="386" spans="1:35">
      <c r="A386" s="35">
        <v>17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55">
        <v>115</v>
      </c>
      <c r="K386" s="55">
        <v>118.33333333333333</v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>
        <v>72</v>
      </c>
      <c r="V386" s="55"/>
      <c r="W386" s="55"/>
      <c r="X386" s="55">
        <v>182.5</v>
      </c>
      <c r="Y386" s="55"/>
      <c r="Z386" s="55"/>
      <c r="AA386" s="55"/>
      <c r="AB386" s="55"/>
      <c r="AC386" s="55"/>
      <c r="AD386" s="56"/>
      <c r="AE386" s="45">
        <v>116.7532726946074</v>
      </c>
      <c r="AF386" s="46">
        <f t="shared" si="170"/>
        <v>119.29093301083746</v>
      </c>
      <c r="AG386" s="15">
        <f t="shared" si="171"/>
        <v>-1.6765951063241271E-2</v>
      </c>
      <c r="AH386" s="32">
        <f t="shared" si="172"/>
        <v>108.62785008631005</v>
      </c>
      <c r="AI386" s="31">
        <f t="shared" si="173"/>
        <v>9.8161594066853791E-2</v>
      </c>
    </row>
    <row r="387" spans="1:35">
      <c r="A387" s="35">
        <v>18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55">
        <v>115</v>
      </c>
      <c r="K387" s="55">
        <v>118.33333333333333</v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>
        <v>71</v>
      </c>
      <c r="V387" s="55"/>
      <c r="W387" s="55"/>
      <c r="X387" s="55">
        <v>182.5</v>
      </c>
      <c r="Y387" s="55"/>
      <c r="Z387" s="55"/>
      <c r="AA387" s="55"/>
      <c r="AB387" s="55"/>
      <c r="AC387" s="55"/>
      <c r="AD387" s="56"/>
      <c r="AE387" s="45">
        <v>116.74660299897403</v>
      </c>
      <c r="AF387" s="46">
        <f t="shared" ref="AF387:AF391" si="174">SUM(AE386:AE388)/3</f>
        <v>116.75475513031239</v>
      </c>
      <c r="AG387" s="15">
        <f t="shared" ref="AG387:AG391" si="175">(AF387-AF386)/AF386</f>
        <v>-2.1260441313629967E-2</v>
      </c>
      <c r="AH387" s="32">
        <f t="shared" ref="AH387:AH391" si="176">AF334</f>
        <v>112.39656842690488</v>
      </c>
      <c r="AI387" s="31">
        <f t="shared" ref="AI387:AI391" si="177">(AF387-AF334)/AF334</f>
        <v>3.8775086859006568E-2</v>
      </c>
    </row>
    <row r="388" spans="1:35">
      <c r="A388" s="35">
        <v>19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55">
        <v>115</v>
      </c>
      <c r="K388" s="55">
        <v>118.33333333333333</v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>
        <v>71</v>
      </c>
      <c r="V388" s="55"/>
      <c r="W388" s="55"/>
      <c r="X388" s="55">
        <v>184</v>
      </c>
      <c r="Y388" s="55"/>
      <c r="Z388" s="55"/>
      <c r="AA388" s="55"/>
      <c r="AB388" s="55"/>
      <c r="AC388" s="55"/>
      <c r="AD388" s="56"/>
      <c r="AE388" s="45">
        <v>116.76438969735574</v>
      </c>
      <c r="AF388" s="46">
        <f t="shared" si="174"/>
        <v>117.76626208579994</v>
      </c>
      <c r="AG388" s="15">
        <f t="shared" si="175"/>
        <v>8.6635182811919207E-3</v>
      </c>
      <c r="AH388" s="32">
        <f t="shared" si="176"/>
        <v>112.50109455753966</v>
      </c>
      <c r="AI388" s="31">
        <f t="shared" si="177"/>
        <v>4.6801033794096669E-2</v>
      </c>
    </row>
    <row r="389" spans="1:35">
      <c r="A389" s="35">
        <v>20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55">
        <v>120</v>
      </c>
      <c r="K389" s="55">
        <v>118.33333333333333</v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>
        <v>70</v>
      </c>
      <c r="V389" s="55"/>
      <c r="W389" s="55"/>
      <c r="X389" s="55">
        <v>182.5</v>
      </c>
      <c r="Y389" s="55"/>
      <c r="Z389" s="55"/>
      <c r="AA389" s="55"/>
      <c r="AB389" s="55"/>
      <c r="AC389" s="55"/>
      <c r="AD389" s="56"/>
      <c r="AE389" s="45">
        <v>119.78779356107006</v>
      </c>
      <c r="AF389" s="46">
        <f t="shared" si="174"/>
        <v>118.25324113693155</v>
      </c>
      <c r="AG389" s="15">
        <f t="shared" si="175"/>
        <v>4.1351321041065096E-3</v>
      </c>
      <c r="AH389" s="32">
        <f t="shared" si="176"/>
        <v>109.56650813676941</v>
      </c>
      <c r="AI389" s="31">
        <f t="shared" si="177"/>
        <v>7.9282740208519567E-2</v>
      </c>
    </row>
    <row r="390" spans="1:35">
      <c r="A390" s="35">
        <v>21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55">
        <v>117.5</v>
      </c>
      <c r="K390" s="55">
        <v>118.33333333333333</v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>
        <v>66</v>
      </c>
      <c r="V390" s="55"/>
      <c r="W390" s="55"/>
      <c r="X390" s="55">
        <v>180</v>
      </c>
      <c r="Y390" s="55"/>
      <c r="Z390" s="55"/>
      <c r="AA390" s="55"/>
      <c r="AB390" s="55"/>
      <c r="AC390" s="55"/>
      <c r="AD390" s="56"/>
      <c r="AE390" s="45">
        <v>118.20754015236889</v>
      </c>
      <c r="AF390" s="46">
        <f t="shared" si="174"/>
        <v>118.6103244706361</v>
      </c>
      <c r="AG390" s="15">
        <f t="shared" si="175"/>
        <v>3.0196494427672058E-3</v>
      </c>
      <c r="AH390" s="32">
        <f t="shared" si="176"/>
        <v>110.56956411984147</v>
      </c>
      <c r="AI390" s="31">
        <f t="shared" si="177"/>
        <v>7.2721281075862815E-2</v>
      </c>
    </row>
    <row r="391" spans="1:35">
      <c r="A391" s="35">
        <v>22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55">
        <v>117.5</v>
      </c>
      <c r="K391" s="55">
        <v>117.33333333333333</v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>
        <v>66</v>
      </c>
      <c r="V391" s="55"/>
      <c r="W391" s="55"/>
      <c r="X391" s="55">
        <v>180</v>
      </c>
      <c r="Y391" s="55"/>
      <c r="Z391" s="55"/>
      <c r="AA391" s="55"/>
      <c r="AB391" s="55"/>
      <c r="AC391" s="55"/>
      <c r="AD391" s="56"/>
      <c r="AE391" s="45">
        <v>117.83563969846932</v>
      </c>
      <c r="AF391" s="46">
        <f t="shared" si="174"/>
        <v>118.08400301708842</v>
      </c>
      <c r="AG391" s="15">
        <f t="shared" si="175"/>
        <v>-4.4373999978221113E-3</v>
      </c>
      <c r="AH391" s="32">
        <f t="shared" si="176"/>
        <v>110.56297909538698</v>
      </c>
      <c r="AI391" s="31">
        <f t="shared" si="177"/>
        <v>6.8024794404397904E-2</v>
      </c>
    </row>
    <row r="392" spans="1:35">
      <c r="A392" s="35">
        <v>23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55">
        <v>120</v>
      </c>
      <c r="K392" s="55">
        <v>115.83333333333333</v>
      </c>
      <c r="L392" s="55"/>
      <c r="M392" s="55"/>
      <c r="N392" s="55"/>
      <c r="O392" s="47"/>
      <c r="P392" s="47"/>
      <c r="Q392" s="55"/>
      <c r="R392" s="55"/>
      <c r="S392" s="55"/>
      <c r="T392" s="55"/>
      <c r="U392" s="55">
        <v>66</v>
      </c>
      <c r="V392" s="55"/>
      <c r="W392" s="55"/>
      <c r="X392" s="55">
        <v>130</v>
      </c>
      <c r="Y392" s="55"/>
      <c r="Z392" s="55"/>
      <c r="AA392" s="55"/>
      <c r="AB392" s="55"/>
      <c r="AC392" s="55"/>
      <c r="AD392" s="56"/>
      <c r="AE392" s="45">
        <v>118.20882920042703</v>
      </c>
      <c r="AF392" s="46">
        <f t="shared" ref="AF392:AF393" si="178">SUM(AE391:AE393)/3</f>
        <v>119.46616732604663</v>
      </c>
      <c r="AG392" s="15">
        <f t="shared" ref="AG392:AG393" si="179">(AF392-AF391)/AF391</f>
        <v>1.1704924237351531E-2</v>
      </c>
      <c r="AH392" s="32">
        <f t="shared" ref="AH392:AH393" si="180">AF339</f>
        <v>112.74262527146659</v>
      </c>
      <c r="AI392" s="31">
        <f t="shared" ref="AI392:AI393" si="181">(AF392-AF339)/AF339</f>
        <v>5.963620270852129E-2</v>
      </c>
    </row>
    <row r="393" spans="1:35">
      <c r="A393" s="35">
        <v>24</v>
      </c>
      <c r="B393" s="13">
        <v>44367</v>
      </c>
      <c r="C393" s="58"/>
      <c r="D393" s="58"/>
      <c r="E393" s="55"/>
      <c r="F393" s="55"/>
      <c r="G393" s="55"/>
      <c r="H393" s="55"/>
      <c r="I393" s="55"/>
      <c r="J393" s="55">
        <v>127.5</v>
      </c>
      <c r="K393" s="55">
        <v>115</v>
      </c>
      <c r="L393" s="55"/>
      <c r="M393" s="55"/>
      <c r="N393" s="55"/>
      <c r="O393" s="47">
        <v>67</v>
      </c>
      <c r="P393" s="47"/>
      <c r="Q393" s="55"/>
      <c r="R393" s="55"/>
      <c r="S393" s="55"/>
      <c r="T393" s="55"/>
      <c r="U393" s="55">
        <v>65</v>
      </c>
      <c r="V393" s="55"/>
      <c r="W393" s="55"/>
      <c r="X393" s="55">
        <v>121.5</v>
      </c>
      <c r="Y393" s="58"/>
      <c r="Z393" s="58"/>
      <c r="AA393" s="58"/>
      <c r="AB393" s="58"/>
      <c r="AC393" s="58"/>
      <c r="AD393" s="59"/>
      <c r="AE393" s="45">
        <v>122.35403307924354</v>
      </c>
      <c r="AF393" s="46">
        <f t="shared" si="178"/>
        <v>121.17605040892106</v>
      </c>
      <c r="AG393" s="15">
        <f t="shared" si="179"/>
        <v>1.4312697235928061E-2</v>
      </c>
      <c r="AH393" s="32">
        <f t="shared" si="180"/>
        <v>110.70423421670796</v>
      </c>
      <c r="AI393" s="31">
        <f t="shared" si="181"/>
        <v>9.4592734110911236E-2</v>
      </c>
    </row>
    <row r="394" spans="1:35">
      <c r="A394" s="35">
        <v>25</v>
      </c>
      <c r="B394" s="13">
        <v>44374</v>
      </c>
      <c r="C394" s="58"/>
      <c r="D394" s="58"/>
      <c r="E394" s="55"/>
      <c r="F394" s="55"/>
      <c r="G394" s="55"/>
      <c r="H394" s="55"/>
      <c r="I394" s="55"/>
      <c r="J394" s="55">
        <v>127.5</v>
      </c>
      <c r="K394" s="55">
        <v>116.66666666666667</v>
      </c>
      <c r="L394" s="55"/>
      <c r="M394" s="55"/>
      <c r="N394" s="55"/>
      <c r="O394" s="47"/>
      <c r="P394" s="47"/>
      <c r="Q394" s="55"/>
      <c r="R394" s="55"/>
      <c r="S394" s="55"/>
      <c r="T394" s="55"/>
      <c r="U394" s="55">
        <v>65</v>
      </c>
      <c r="V394" s="55"/>
      <c r="W394" s="55"/>
      <c r="X394" s="55">
        <v>120</v>
      </c>
      <c r="Y394" s="58"/>
      <c r="Z394" s="58"/>
      <c r="AA394" s="58"/>
      <c r="AB394" s="58"/>
      <c r="AC394" s="58"/>
      <c r="AD394" s="59"/>
      <c r="AE394" s="45">
        <v>122.96528894709255</v>
      </c>
      <c r="AF394" s="46">
        <f t="shared" ref="AF394:AF397" si="182">SUM(AE393:AE395)/3</f>
        <v>122.75264406363169</v>
      </c>
      <c r="AG394" s="15">
        <f t="shared" ref="AG394:AG397" si="183">(AF394-AF393)/AF393</f>
        <v>1.3010769449823273E-2</v>
      </c>
      <c r="AH394" s="32">
        <f t="shared" ref="AH394:AH397" si="184">AF341</f>
        <v>108.46621652756683</v>
      </c>
      <c r="AI394" s="31">
        <f t="shared" ref="AI394:AI397" si="185">(AF394-AF341)/AF341</f>
        <v>0.13171315450496929</v>
      </c>
    </row>
    <row r="395" spans="1:35">
      <c r="A395" s="35">
        <v>26</v>
      </c>
      <c r="B395" s="13">
        <v>44381</v>
      </c>
      <c r="C395" s="58"/>
      <c r="D395" s="58"/>
      <c r="E395" s="55"/>
      <c r="F395" s="55"/>
      <c r="G395" s="55"/>
      <c r="H395" s="55"/>
      <c r="I395" s="55"/>
      <c r="J395" s="55">
        <v>127.5</v>
      </c>
      <c r="K395" s="55">
        <v>116.66666666666667</v>
      </c>
      <c r="L395" s="55"/>
      <c r="M395" s="55"/>
      <c r="N395" s="55"/>
      <c r="O395" s="47"/>
      <c r="P395" s="47"/>
      <c r="Q395" s="55"/>
      <c r="R395" s="55"/>
      <c r="S395" s="55"/>
      <c r="T395" s="55"/>
      <c r="U395" s="55">
        <v>61</v>
      </c>
      <c r="V395" s="55"/>
      <c r="W395" s="55"/>
      <c r="X395" s="55">
        <v>120</v>
      </c>
      <c r="Y395" s="58"/>
      <c r="Z395" s="58"/>
      <c r="AA395" s="58"/>
      <c r="AB395" s="58"/>
      <c r="AC395" s="58"/>
      <c r="AD395" s="59"/>
      <c r="AE395" s="45">
        <v>122.93861016455901</v>
      </c>
      <c r="AF395" s="46">
        <f t="shared" si="182"/>
        <v>124.34746640296838</v>
      </c>
      <c r="AG395" s="15">
        <f t="shared" si="183"/>
        <v>1.2992162828769489E-2</v>
      </c>
      <c r="AH395" s="32">
        <f t="shared" si="184"/>
        <v>105.47184757449634</v>
      </c>
      <c r="AI395" s="31">
        <f t="shared" si="185"/>
        <v>0.17896357428592413</v>
      </c>
    </row>
    <row r="396" spans="1:35">
      <c r="A396" s="35">
        <v>27</v>
      </c>
      <c r="B396" s="13">
        <v>44388</v>
      </c>
      <c r="C396" s="58"/>
      <c r="D396" s="58"/>
      <c r="E396" s="55"/>
      <c r="F396" s="55"/>
      <c r="G396" s="55"/>
      <c r="H396" s="55"/>
      <c r="I396" s="55"/>
      <c r="J396" s="55">
        <v>135</v>
      </c>
      <c r="K396" s="55">
        <v>115.66666666666667</v>
      </c>
      <c r="L396" s="55"/>
      <c r="M396" s="55"/>
      <c r="N396" s="55"/>
      <c r="O396" s="47"/>
      <c r="P396" s="47"/>
      <c r="Q396" s="55"/>
      <c r="R396" s="55"/>
      <c r="S396" s="55"/>
      <c r="T396" s="55"/>
      <c r="U396" s="55">
        <v>61</v>
      </c>
      <c r="V396" s="55"/>
      <c r="W396" s="55"/>
      <c r="X396" s="55">
        <v>120</v>
      </c>
      <c r="Y396" s="58"/>
      <c r="Z396" s="58"/>
      <c r="AA396" s="58"/>
      <c r="AB396" s="58"/>
      <c r="AC396" s="58"/>
      <c r="AD396" s="59"/>
      <c r="AE396" s="45">
        <v>127.13850009725358</v>
      </c>
      <c r="AF396" s="46">
        <f t="shared" si="182"/>
        <v>126.24750677434348</v>
      </c>
      <c r="AG396" s="15">
        <f t="shared" si="183"/>
        <v>1.5280089143253676E-2</v>
      </c>
      <c r="AH396" s="32">
        <f t="shared" si="184"/>
        <v>100.68028883737122</v>
      </c>
      <c r="AI396" s="31">
        <f t="shared" si="185"/>
        <v>0.25394462245009009</v>
      </c>
    </row>
    <row r="397" spans="1:35">
      <c r="A397" s="35">
        <v>28</v>
      </c>
      <c r="B397" s="13">
        <v>44395</v>
      </c>
      <c r="C397" s="36"/>
      <c r="D397" s="36"/>
      <c r="E397" s="55"/>
      <c r="F397" s="55"/>
      <c r="G397" s="55"/>
      <c r="H397" s="55"/>
      <c r="I397" s="55"/>
      <c r="J397" s="55">
        <v>140</v>
      </c>
      <c r="K397" s="55">
        <v>111.66666666666667</v>
      </c>
      <c r="L397" s="55"/>
      <c r="M397" s="55"/>
      <c r="N397" s="55"/>
      <c r="O397" s="47"/>
      <c r="P397" s="47"/>
      <c r="Q397" s="55"/>
      <c r="R397" s="55"/>
      <c r="S397" s="55"/>
      <c r="T397" s="55"/>
      <c r="U397" s="55">
        <v>56</v>
      </c>
      <c r="V397" s="55"/>
      <c r="W397" s="55"/>
      <c r="X397" s="55">
        <v>120</v>
      </c>
      <c r="Y397" s="36"/>
      <c r="Z397" s="36"/>
      <c r="AA397" s="36"/>
      <c r="AB397" s="36"/>
      <c r="AC397" s="36"/>
      <c r="AD397" s="59"/>
      <c r="AE397" s="45">
        <v>128.66541006121781</v>
      </c>
      <c r="AF397" s="46">
        <f t="shared" si="182"/>
        <v>128.15644007322973</v>
      </c>
      <c r="AG397" s="15">
        <f t="shared" si="183"/>
        <v>1.5120562359289259E-2</v>
      </c>
      <c r="AH397" s="32">
        <f t="shared" si="184"/>
        <v>103.9657159380116</v>
      </c>
      <c r="AI397" s="31">
        <f t="shared" si="185"/>
        <v>0.23267982062126694</v>
      </c>
    </row>
    <row r="398" spans="1:35">
      <c r="A398" s="35">
        <v>29</v>
      </c>
      <c r="B398" s="13">
        <v>44402</v>
      </c>
      <c r="C398" s="36"/>
      <c r="D398" s="36"/>
      <c r="E398" s="55"/>
      <c r="F398" s="55"/>
      <c r="G398" s="55"/>
      <c r="H398" s="55"/>
      <c r="I398" s="55"/>
      <c r="J398" s="55">
        <v>140</v>
      </c>
      <c r="K398" s="55">
        <v>111.66666666666667</v>
      </c>
      <c r="L398" s="55"/>
      <c r="M398" s="55"/>
      <c r="N398" s="55"/>
      <c r="O398" s="47"/>
      <c r="P398" s="47"/>
      <c r="Q398" s="55"/>
      <c r="R398" s="55"/>
      <c r="S398" s="55"/>
      <c r="T398" s="55"/>
      <c r="U398" s="55">
        <v>56</v>
      </c>
      <c r="V398" s="55"/>
      <c r="W398" s="55"/>
      <c r="X398" s="55">
        <v>120</v>
      </c>
      <c r="Y398" s="36"/>
      <c r="Z398" s="36"/>
      <c r="AA398" s="36"/>
      <c r="AB398" s="36"/>
      <c r="AC398" s="36"/>
      <c r="AD398" s="59"/>
      <c r="AE398" s="45">
        <v>128.66541006121781</v>
      </c>
      <c r="AF398" s="46">
        <f t="shared" ref="AF398:AF399" si="186">SUM(AE397:AE399)/3</f>
        <v>128.45114053483837</v>
      </c>
      <c r="AG398" s="15">
        <f t="shared" ref="AG398:AG399" si="187">(AF398-AF397)/AF397</f>
        <v>2.2995368897594788E-3</v>
      </c>
      <c r="AH398" s="32">
        <f t="shared" ref="AH398:AH399" si="188">AF345</f>
        <v>110.45024021570367</v>
      </c>
      <c r="AI398" s="31">
        <f t="shared" ref="AI398:AI399" si="189">(AF398-AF345)/AF345</f>
        <v>0.16297746644986794</v>
      </c>
    </row>
    <row r="399" spans="1:35">
      <c r="A399" s="35">
        <v>30</v>
      </c>
      <c r="B399" s="13">
        <v>44409</v>
      </c>
      <c r="C399" s="36"/>
      <c r="D399" s="36"/>
      <c r="E399" s="55"/>
      <c r="F399" s="55"/>
      <c r="G399" s="55"/>
      <c r="H399" s="55"/>
      <c r="I399" s="55"/>
      <c r="J399" s="55">
        <v>140</v>
      </c>
      <c r="K399" s="55">
        <v>110</v>
      </c>
      <c r="L399" s="55"/>
      <c r="M399" s="55"/>
      <c r="N399" s="55"/>
      <c r="O399" s="47">
        <v>34</v>
      </c>
      <c r="P399" s="47"/>
      <c r="Q399" s="55"/>
      <c r="R399" s="55"/>
      <c r="S399" s="55"/>
      <c r="T399" s="55"/>
      <c r="U399" s="55">
        <v>54</v>
      </c>
      <c r="V399" s="55"/>
      <c r="W399" s="55"/>
      <c r="X399" s="55">
        <v>120</v>
      </c>
      <c r="Y399" s="36"/>
      <c r="Z399" s="36"/>
      <c r="AA399" s="36"/>
      <c r="AB399" s="36"/>
      <c r="AC399" s="36"/>
      <c r="AD399" s="59"/>
      <c r="AE399" s="45">
        <v>128.02260148207947</v>
      </c>
      <c r="AF399" s="46">
        <f t="shared" si="186"/>
        <v>121.89459283532669</v>
      </c>
      <c r="AG399" s="15">
        <f t="shared" si="187"/>
        <v>-5.1043125597887727E-2</v>
      </c>
      <c r="AH399" s="32">
        <f t="shared" si="188"/>
        <v>120.07651772861151</v>
      </c>
      <c r="AI399" s="31">
        <f t="shared" si="189"/>
        <v>1.5140971283196853E-2</v>
      </c>
    </row>
    <row r="400" spans="1:35">
      <c r="A400" s="35">
        <v>31</v>
      </c>
      <c r="B400" s="13">
        <f t="shared" ref="B400:B415" si="190">B399+7</f>
        <v>44416</v>
      </c>
      <c r="C400" s="36"/>
      <c r="D400" s="36"/>
      <c r="E400" s="36"/>
      <c r="F400" s="36"/>
      <c r="G400" s="36"/>
      <c r="H400" s="36"/>
      <c r="I400" s="36"/>
      <c r="J400" s="47" t="s">
        <v>42</v>
      </c>
      <c r="K400" s="47">
        <v>110</v>
      </c>
      <c r="L400" s="36"/>
      <c r="M400" s="36"/>
      <c r="N400" s="36"/>
      <c r="O400" s="47"/>
      <c r="P400" s="47"/>
      <c r="Q400" s="36"/>
      <c r="R400" s="36"/>
      <c r="S400" s="36"/>
      <c r="T400" s="36"/>
      <c r="U400" s="36">
        <v>53</v>
      </c>
      <c r="V400" s="36"/>
      <c r="W400" s="36"/>
      <c r="X400" s="47" t="s">
        <v>42</v>
      </c>
      <c r="Y400" s="36"/>
      <c r="Z400" s="36"/>
      <c r="AA400" s="36"/>
      <c r="AB400" s="36"/>
      <c r="AC400" s="36"/>
      <c r="AD400" s="59"/>
      <c r="AE400" s="45">
        <v>108.99576696268275</v>
      </c>
      <c r="AF400" s="46">
        <f t="shared" ref="AF400:AF402" si="191">SUM(AE399:AE401)/3</f>
        <v>127.10681608511031</v>
      </c>
      <c r="AG400" s="15">
        <f t="shared" ref="AG400:AG402" si="192">(AF400-AF399)/AF399</f>
        <v>4.2760085813035725E-2</v>
      </c>
      <c r="AH400" s="32">
        <f t="shared" ref="AH400:AH402" si="193">AF347</f>
        <v>122.9177666230634</v>
      </c>
      <c r="AI400" s="31">
        <f t="shared" ref="AI400:AI402" si="194">(AF400-AF347)/AF347</f>
        <v>3.4080097427192486E-2</v>
      </c>
    </row>
    <row r="401" spans="1:35">
      <c r="A401" s="35">
        <v>32</v>
      </c>
      <c r="B401" s="13">
        <f t="shared" si="190"/>
        <v>44423</v>
      </c>
      <c r="C401" s="36"/>
      <c r="D401" s="36"/>
      <c r="E401" s="36"/>
      <c r="F401" s="36"/>
      <c r="G401" s="36"/>
      <c r="H401" s="36"/>
      <c r="I401" s="36"/>
      <c r="J401" s="47">
        <v>167.5</v>
      </c>
      <c r="K401" s="47">
        <v>108.66666666666667</v>
      </c>
      <c r="L401" s="36"/>
      <c r="M401" s="36"/>
      <c r="N401" s="36"/>
      <c r="O401" s="47">
        <v>42.5</v>
      </c>
      <c r="P401" s="47"/>
      <c r="Q401" s="36"/>
      <c r="R401" s="36"/>
      <c r="S401" s="36"/>
      <c r="T401" s="36"/>
      <c r="U401" s="36">
        <v>56</v>
      </c>
      <c r="V401" s="36"/>
      <c r="W401" s="36"/>
      <c r="X401" s="47">
        <v>120</v>
      </c>
      <c r="Y401" s="36"/>
      <c r="Z401" s="36"/>
      <c r="AA401" s="36"/>
      <c r="AB401" s="36"/>
      <c r="AC401" s="36"/>
      <c r="AD401" s="59"/>
      <c r="AE401" s="45">
        <v>144.30207981056867</v>
      </c>
      <c r="AF401" s="46">
        <f t="shared" si="191"/>
        <v>128.95840490188709</v>
      </c>
      <c r="AG401" s="15">
        <f t="shared" si="192"/>
        <v>1.4567187455446644E-2</v>
      </c>
      <c r="AH401" s="32">
        <f t="shared" si="193"/>
        <v>118.46120531800459</v>
      </c>
      <c r="AI401" s="31">
        <f t="shared" si="194"/>
        <v>8.8612972961934447E-2</v>
      </c>
    </row>
    <row r="402" spans="1:35">
      <c r="A402" s="35">
        <v>33</v>
      </c>
      <c r="B402" s="13">
        <f t="shared" si="190"/>
        <v>44430</v>
      </c>
      <c r="C402" s="36"/>
      <c r="D402" s="36"/>
      <c r="E402" s="36"/>
      <c r="F402" s="36"/>
      <c r="G402" s="36"/>
      <c r="H402" s="36"/>
      <c r="I402" s="36"/>
      <c r="J402" s="47">
        <v>150</v>
      </c>
      <c r="K402" s="47">
        <v>108.33333333333333</v>
      </c>
      <c r="L402" s="36"/>
      <c r="M402" s="36"/>
      <c r="N402" s="36"/>
      <c r="O402" s="47">
        <v>29</v>
      </c>
      <c r="P402" s="47"/>
      <c r="Q402" s="36"/>
      <c r="R402" s="36"/>
      <c r="S402" s="36"/>
      <c r="T402" s="36"/>
      <c r="U402" s="36">
        <v>57</v>
      </c>
      <c r="V402" s="36"/>
      <c r="W402" s="36"/>
      <c r="X402" s="47">
        <v>125</v>
      </c>
      <c r="Y402" s="36"/>
      <c r="Z402" s="36"/>
      <c r="AA402" s="36"/>
      <c r="AB402" s="36"/>
      <c r="AC402" s="36"/>
      <c r="AD402" s="59"/>
      <c r="AE402" s="45">
        <v>133.57736793240986</v>
      </c>
      <c r="AF402" s="46">
        <f t="shared" si="191"/>
        <v>133.08901010831866</v>
      </c>
      <c r="AG402" s="15">
        <f t="shared" si="192"/>
        <v>3.2030523404613882E-2</v>
      </c>
      <c r="AH402" s="32">
        <f t="shared" si="193"/>
        <v>115.88608919128093</v>
      </c>
      <c r="AI402" s="31">
        <f t="shared" si="194"/>
        <v>0.14844681563671275</v>
      </c>
    </row>
    <row r="403" spans="1:35">
      <c r="A403" s="35">
        <v>34</v>
      </c>
      <c r="B403" s="13">
        <f t="shared" si="190"/>
        <v>44437</v>
      </c>
      <c r="C403" s="36"/>
      <c r="D403" s="36"/>
      <c r="E403" s="36"/>
      <c r="F403" s="36"/>
      <c r="G403" s="36"/>
      <c r="H403" s="36"/>
      <c r="I403" s="36"/>
      <c r="J403" s="47">
        <v>130</v>
      </c>
      <c r="K403" s="47">
        <v>108.33333333333333</v>
      </c>
      <c r="L403" s="36"/>
      <c r="M403" s="36"/>
      <c r="N403" s="36"/>
      <c r="O403" s="47">
        <v>30</v>
      </c>
      <c r="P403" s="47"/>
      <c r="Q403" s="36"/>
      <c r="R403" s="36"/>
      <c r="S403" s="36"/>
      <c r="T403" s="36"/>
      <c r="U403" s="36">
        <v>66</v>
      </c>
      <c r="V403" s="36"/>
      <c r="W403" s="36"/>
      <c r="X403" s="47">
        <v>120</v>
      </c>
      <c r="Y403" s="36"/>
      <c r="Z403" s="36"/>
      <c r="AA403" s="36"/>
      <c r="AB403" s="36"/>
      <c r="AC403" s="36"/>
      <c r="AD403" s="59"/>
      <c r="AE403" s="45">
        <v>121.38758258197748</v>
      </c>
      <c r="AF403" s="46">
        <f t="shared" ref="AF403:AF405" si="195">SUM(AE402:AE404)/3</f>
        <v>123.4168673740589</v>
      </c>
      <c r="AG403" s="15">
        <f t="shared" ref="AG403:AG405" si="196">(AF403-AF402)/AF402</f>
        <v>-7.2674240543135676E-2</v>
      </c>
      <c r="AH403" s="32">
        <f t="shared" ref="AH403:AH405" si="197">AF350</f>
        <v>114.22317501942864</v>
      </c>
      <c r="AI403" s="31">
        <f t="shared" ref="AI403:AI405" si="198">(AF403-AF350)/AF350</f>
        <v>8.0488853098913321E-2</v>
      </c>
    </row>
    <row r="404" spans="1:35">
      <c r="A404" s="35">
        <v>35</v>
      </c>
      <c r="B404" s="13">
        <f t="shared" si="190"/>
        <v>44444</v>
      </c>
      <c r="C404" s="36"/>
      <c r="D404" s="36"/>
      <c r="E404" s="36"/>
      <c r="F404" s="36"/>
      <c r="G404" s="36"/>
      <c r="H404" s="36"/>
      <c r="I404" s="36"/>
      <c r="J404" s="47">
        <v>120</v>
      </c>
      <c r="K404" s="47">
        <v>108.33333333333333</v>
      </c>
      <c r="L404" s="36"/>
      <c r="M404" s="36"/>
      <c r="N404" s="36"/>
      <c r="O404" s="47">
        <v>45.5</v>
      </c>
      <c r="P404" s="47"/>
      <c r="Q404" s="36"/>
      <c r="R404" s="36"/>
      <c r="S404" s="36"/>
      <c r="T404" s="36"/>
      <c r="U404" s="36">
        <v>65</v>
      </c>
      <c r="V404" s="36"/>
      <c r="W404" s="36"/>
      <c r="X404" s="47">
        <v>120</v>
      </c>
      <c r="Y404" s="36"/>
      <c r="Z404" s="36"/>
      <c r="AA404" s="36"/>
      <c r="AB404" s="36"/>
      <c r="AC404" s="36"/>
      <c r="AD404" s="59"/>
      <c r="AE404" s="45">
        <v>115.28565160778935</v>
      </c>
      <c r="AF404" s="46">
        <f t="shared" si="195"/>
        <v>117.32629779288918</v>
      </c>
      <c r="AG404" s="15">
        <f t="shared" si="196"/>
        <v>-4.9349571989297625E-2</v>
      </c>
      <c r="AH404" s="32">
        <f t="shared" si="197"/>
        <v>117.39895889150404</v>
      </c>
      <c r="AI404" s="31">
        <f t="shared" si="198"/>
        <v>-6.18924556920555E-4</v>
      </c>
    </row>
    <row r="405" spans="1:35">
      <c r="A405" s="35">
        <v>36</v>
      </c>
      <c r="B405" s="13">
        <f t="shared" si="190"/>
        <v>44451</v>
      </c>
      <c r="C405" s="36"/>
      <c r="D405" s="36"/>
      <c r="E405" s="36"/>
      <c r="F405" s="36"/>
      <c r="G405" s="36"/>
      <c r="H405" s="36"/>
      <c r="I405" s="36"/>
      <c r="J405" s="47">
        <v>120</v>
      </c>
      <c r="K405" s="47">
        <v>108.33333333333333</v>
      </c>
      <c r="L405" s="36"/>
      <c r="M405" s="36"/>
      <c r="N405" s="36"/>
      <c r="O405" s="47">
        <v>55</v>
      </c>
      <c r="P405" s="47"/>
      <c r="Q405" s="36"/>
      <c r="R405" s="36"/>
      <c r="S405" s="36"/>
      <c r="T405" s="36"/>
      <c r="U405" s="36">
        <v>68</v>
      </c>
      <c r="V405" s="36"/>
      <c r="W405" s="36"/>
      <c r="X405" s="47">
        <v>120</v>
      </c>
      <c r="Y405" s="36"/>
      <c r="Z405" s="36"/>
      <c r="AA405" s="36"/>
      <c r="AB405" s="36"/>
      <c r="AC405" s="36"/>
      <c r="AD405" s="59"/>
      <c r="AE405" s="45">
        <v>115.30565918890066</v>
      </c>
      <c r="AF405" s="46">
        <f t="shared" si="195"/>
        <v>114.96522042351167</v>
      </c>
      <c r="AG405" s="15">
        <f t="shared" si="196"/>
        <v>-2.012402516565736E-2</v>
      </c>
      <c r="AH405" s="32">
        <f t="shared" si="197"/>
        <v>121.6567234698219</v>
      </c>
      <c r="AI405" s="31">
        <f t="shared" si="198"/>
        <v>-5.5003150302417293E-2</v>
      </c>
    </row>
    <row r="406" spans="1:35">
      <c r="A406" s="35">
        <v>37</v>
      </c>
      <c r="B406" s="13">
        <f t="shared" si="190"/>
        <v>44458</v>
      </c>
      <c r="C406" s="36"/>
      <c r="D406" s="36"/>
      <c r="E406" s="36"/>
      <c r="F406" s="36"/>
      <c r="G406" s="36"/>
      <c r="H406" s="36"/>
      <c r="I406" s="36"/>
      <c r="J406" s="47">
        <v>117.5</v>
      </c>
      <c r="K406" s="47">
        <v>109.66666666666667</v>
      </c>
      <c r="L406" s="36"/>
      <c r="M406" s="36"/>
      <c r="N406" s="36"/>
      <c r="O406" s="47">
        <v>67</v>
      </c>
      <c r="P406" s="47"/>
      <c r="Q406" s="36"/>
      <c r="R406" s="36"/>
      <c r="S406" s="36"/>
      <c r="T406" s="36"/>
      <c r="U406" s="36">
        <v>72</v>
      </c>
      <c r="V406" s="36"/>
      <c r="W406" s="36"/>
      <c r="X406" s="47">
        <v>120</v>
      </c>
      <c r="Y406" s="36"/>
      <c r="Z406" s="36"/>
      <c r="AA406" s="36"/>
      <c r="AB406" s="36"/>
      <c r="AC406" s="36"/>
      <c r="AD406" s="59"/>
      <c r="AE406" s="45">
        <v>114.30435047384498</v>
      </c>
      <c r="AF406" s="46">
        <f t="shared" ref="AF406:AF408" si="199">SUM(AE405:AE407)/3</f>
        <v>113.15562376334664</v>
      </c>
      <c r="AG406" s="15">
        <f t="shared" ref="AG406:AG408" si="200">(AF406-AF405)/AF405</f>
        <v>-1.5740383513368577E-2</v>
      </c>
      <c r="AH406" s="32">
        <f t="shared" ref="AH406:AH408" si="201">AF353</f>
        <v>125.91606747448539</v>
      </c>
      <c r="AI406" s="31">
        <f t="shared" ref="AI406:AI408" si="202">(AF406-AF353)/AF353</f>
        <v>-0.10134086909698337</v>
      </c>
    </row>
    <row r="407" spans="1:35">
      <c r="A407" s="35">
        <v>38</v>
      </c>
      <c r="B407" s="13">
        <f t="shared" si="190"/>
        <v>44465</v>
      </c>
      <c r="C407" s="36"/>
      <c r="D407" s="36"/>
      <c r="E407" s="36"/>
      <c r="F407" s="36"/>
      <c r="G407" s="36"/>
      <c r="H407" s="36"/>
      <c r="I407" s="36"/>
      <c r="J407" s="47">
        <v>110</v>
      </c>
      <c r="K407" s="47">
        <v>110</v>
      </c>
      <c r="L407" s="36"/>
      <c r="M407" s="36"/>
      <c r="N407" s="36"/>
      <c r="O407" s="47">
        <v>67</v>
      </c>
      <c r="P407" s="47"/>
      <c r="Q407" s="36"/>
      <c r="R407" s="36"/>
      <c r="S407" s="36"/>
      <c r="T407" s="36"/>
      <c r="U407" s="36">
        <v>72</v>
      </c>
      <c r="V407" s="36"/>
      <c r="W407" s="36"/>
      <c r="X407" s="47">
        <v>120</v>
      </c>
      <c r="Y407" s="36"/>
      <c r="Z407" s="36"/>
      <c r="AA407" s="36"/>
      <c r="AB407" s="36"/>
      <c r="AC407" s="36"/>
      <c r="AD407" s="59"/>
      <c r="AE407" s="45">
        <v>109.85686162729429</v>
      </c>
      <c r="AF407" s="46">
        <f t="shared" si="199"/>
        <v>111.32379645750238</v>
      </c>
      <c r="AG407" s="15">
        <f t="shared" si="200"/>
        <v>-1.6188566196898315E-2</v>
      </c>
      <c r="AH407" s="32">
        <f t="shared" si="201"/>
        <v>131.8642426218623</v>
      </c>
      <c r="AI407" s="31">
        <f t="shared" si="202"/>
        <v>-0.15576964426408071</v>
      </c>
    </row>
    <row r="408" spans="1:35">
      <c r="A408" s="35">
        <v>39</v>
      </c>
      <c r="B408" s="13">
        <f t="shared" si="190"/>
        <v>44472</v>
      </c>
      <c r="C408" s="36"/>
      <c r="D408" s="36"/>
      <c r="E408" s="36"/>
      <c r="F408" s="36"/>
      <c r="G408" s="36"/>
      <c r="H408" s="36"/>
      <c r="I408" s="36"/>
      <c r="J408" s="47">
        <v>110</v>
      </c>
      <c r="K408" s="47">
        <v>110</v>
      </c>
      <c r="L408" s="36"/>
      <c r="M408" s="36"/>
      <c r="N408" s="36"/>
      <c r="O408" s="36">
        <v>67</v>
      </c>
      <c r="P408" s="36"/>
      <c r="Q408" s="36"/>
      <c r="R408" s="36"/>
      <c r="S408" s="36"/>
      <c r="T408" s="36"/>
      <c r="U408" s="36">
        <v>65</v>
      </c>
      <c r="V408" s="36"/>
      <c r="W408" s="36"/>
      <c r="X408" s="47">
        <v>120</v>
      </c>
      <c r="Y408" s="36"/>
      <c r="Z408" s="36"/>
      <c r="AA408" s="36"/>
      <c r="AB408" s="36"/>
      <c r="AC408" s="36"/>
      <c r="AD408" s="59"/>
      <c r="AE408" s="45">
        <v>109.81017727136789</v>
      </c>
      <c r="AF408" s="46">
        <f t="shared" si="199"/>
        <v>111.86040036661005</v>
      </c>
      <c r="AG408" s="15">
        <f t="shared" si="200"/>
        <v>4.8202084925527671E-3</v>
      </c>
      <c r="AH408" s="32">
        <f t="shared" si="201"/>
        <v>131.38511028374245</v>
      </c>
      <c r="AI408" s="31">
        <f t="shared" si="202"/>
        <v>-0.1486067171155572</v>
      </c>
    </row>
    <row r="409" spans="1:35">
      <c r="A409" s="35">
        <v>40</v>
      </c>
      <c r="B409" s="13">
        <f t="shared" si="190"/>
        <v>44479</v>
      </c>
      <c r="C409" s="36"/>
      <c r="D409" s="36"/>
      <c r="E409" s="36"/>
      <c r="F409" s="36"/>
      <c r="G409" s="36"/>
      <c r="H409" s="36"/>
      <c r="I409" s="36"/>
      <c r="J409" s="47">
        <v>120</v>
      </c>
      <c r="K409" s="47">
        <v>110</v>
      </c>
      <c r="L409" s="36"/>
      <c r="M409" s="36"/>
      <c r="N409" s="36"/>
      <c r="O409" s="36"/>
      <c r="P409" s="36"/>
      <c r="Q409" s="36"/>
      <c r="R409" s="36"/>
      <c r="S409" s="36"/>
      <c r="T409" s="36"/>
      <c r="U409" s="36">
        <v>65</v>
      </c>
      <c r="V409" s="36"/>
      <c r="W409" s="36"/>
      <c r="X409" s="47">
        <v>120</v>
      </c>
      <c r="Y409" s="36"/>
      <c r="Z409" s="36"/>
      <c r="AA409" s="36"/>
      <c r="AB409" s="36"/>
      <c r="AC409" s="36"/>
      <c r="AD409" s="59"/>
      <c r="AE409" s="45">
        <v>115.91416220116794</v>
      </c>
      <c r="AF409" s="46">
        <f t="shared" ref="AF409:AF411" si="203">SUM(AE408:AE410)/3</f>
        <v>121.04076121978987</v>
      </c>
      <c r="AG409" s="15">
        <f t="shared" ref="AG409:AG411" si="204">(AF409-AF408)/AF408</f>
        <v>8.2069801494471739E-2</v>
      </c>
      <c r="AH409" s="32">
        <f t="shared" ref="AH409:AH411" si="205">AF356</f>
        <v>137.78537621766665</v>
      </c>
      <c r="AI409" s="31">
        <f t="shared" ref="AI409:AI411" si="206">(AF409-AF356)/AF356</f>
        <v>-0.1215267937536742</v>
      </c>
    </row>
    <row r="410" spans="1:35">
      <c r="A410" s="35">
        <v>41</v>
      </c>
      <c r="B410" s="13">
        <f t="shared" si="190"/>
        <v>44486</v>
      </c>
      <c r="C410" s="36"/>
      <c r="D410" s="36"/>
      <c r="E410" s="36"/>
      <c r="F410" s="36"/>
      <c r="G410" s="36"/>
      <c r="H410" s="36"/>
      <c r="I410" s="36"/>
      <c r="J410" s="47">
        <v>155</v>
      </c>
      <c r="K410" s="47">
        <v>110.39999999999999</v>
      </c>
      <c r="L410" s="36"/>
      <c r="M410" s="36"/>
      <c r="N410" s="36"/>
      <c r="O410" s="36"/>
      <c r="P410" s="36"/>
      <c r="Q410" s="36"/>
      <c r="R410" s="36"/>
      <c r="S410" s="36"/>
      <c r="T410" s="36"/>
      <c r="U410" s="36">
        <v>65</v>
      </c>
      <c r="V410" s="36"/>
      <c r="W410" s="36"/>
      <c r="X410" s="47">
        <v>120</v>
      </c>
      <c r="Y410" s="36"/>
      <c r="Z410" s="36"/>
      <c r="AA410" s="36"/>
      <c r="AB410" s="36"/>
      <c r="AC410" s="36"/>
      <c r="AD410" s="59"/>
      <c r="AE410" s="45">
        <v>137.39794418683377</v>
      </c>
      <c r="AF410" s="46">
        <f t="shared" si="203"/>
        <v>131.44474111292752</v>
      </c>
      <c r="AG410" s="15">
        <f t="shared" si="204"/>
        <v>8.5954349495916918E-2</v>
      </c>
      <c r="AH410" s="32">
        <f t="shared" si="205"/>
        <v>143.13164264728573</v>
      </c>
      <c r="AI410" s="31">
        <f t="shared" si="206"/>
        <v>-8.1651417661417008E-2</v>
      </c>
    </row>
    <row r="411" spans="1:35">
      <c r="A411" s="35">
        <v>42</v>
      </c>
      <c r="B411" s="13">
        <f t="shared" si="190"/>
        <v>44493</v>
      </c>
      <c r="C411" s="36"/>
      <c r="D411" s="36"/>
      <c r="E411" s="36"/>
      <c r="F411" s="36"/>
      <c r="G411" s="36"/>
      <c r="H411" s="36"/>
      <c r="I411" s="36"/>
      <c r="J411" s="47">
        <v>160</v>
      </c>
      <c r="K411" s="47">
        <v>111.66666666666667</v>
      </c>
      <c r="L411" s="36"/>
      <c r="M411" s="36"/>
      <c r="N411" s="36"/>
      <c r="O411" s="36"/>
      <c r="P411" s="36"/>
      <c r="Q411" s="36"/>
      <c r="R411" s="36"/>
      <c r="S411" s="36"/>
      <c r="T411" s="36"/>
      <c r="U411" s="36">
        <v>63</v>
      </c>
      <c r="V411" s="36"/>
      <c r="W411" s="36"/>
      <c r="X411" s="47">
        <v>130</v>
      </c>
      <c r="Y411" s="36"/>
      <c r="Z411" s="36"/>
      <c r="AA411" s="36"/>
      <c r="AB411" s="36"/>
      <c r="AC411" s="36"/>
      <c r="AD411" s="59"/>
      <c r="AE411" s="45">
        <v>141.02211695078077</v>
      </c>
      <c r="AF411" s="46">
        <f t="shared" si="203"/>
        <v>146.73306444126698</v>
      </c>
      <c r="AG411" s="15">
        <f t="shared" si="204"/>
        <v>0.11630988960756423</v>
      </c>
      <c r="AH411" s="32">
        <f t="shared" si="205"/>
        <v>158.53727953078089</v>
      </c>
      <c r="AI411" s="31">
        <f t="shared" si="206"/>
        <v>-7.4457030702498359E-2</v>
      </c>
    </row>
    <row r="412" spans="1:35">
      <c r="A412" s="35">
        <v>43</v>
      </c>
      <c r="B412" s="13">
        <f t="shared" si="190"/>
        <v>44500</v>
      </c>
      <c r="C412" s="36"/>
      <c r="D412" s="36"/>
      <c r="E412" s="36"/>
      <c r="F412" s="36"/>
      <c r="G412" s="36"/>
      <c r="H412" s="36"/>
      <c r="I412" s="36"/>
      <c r="J412" s="47">
        <v>192.5</v>
      </c>
      <c r="K412" s="47">
        <v>113.33333333333333</v>
      </c>
      <c r="L412" s="36"/>
      <c r="M412" s="36"/>
      <c r="N412" s="36"/>
      <c r="O412" s="36"/>
      <c r="P412" s="36"/>
      <c r="Q412" s="36"/>
      <c r="R412" s="36"/>
      <c r="S412" s="36"/>
      <c r="T412" s="36"/>
      <c r="U412" s="36">
        <v>63</v>
      </c>
      <c r="V412" s="36"/>
      <c r="W412" s="36"/>
      <c r="X412" s="47">
        <v>157.5</v>
      </c>
      <c r="Y412" s="36"/>
      <c r="Z412" s="36"/>
      <c r="AA412" s="36"/>
      <c r="AB412" s="36"/>
      <c r="AC412" s="36"/>
      <c r="AD412" s="59"/>
      <c r="AE412" s="45">
        <v>161.77913218618644</v>
      </c>
      <c r="AF412" s="46">
        <f t="shared" ref="AF412:AF414" si="207">SUM(AE411:AE413)/3</f>
        <v>156.37961077282702</v>
      </c>
      <c r="AG412" s="15">
        <f t="shared" ref="AG412:AG414" si="208">(AF412-AF411)/AF411</f>
        <v>6.5742144541806935E-2</v>
      </c>
      <c r="AH412" s="32">
        <f t="shared" ref="AH412:AH414" si="209">AF359</f>
        <v>165.83657069989422</v>
      </c>
      <c r="AI412" s="31">
        <f t="shared" ref="AI412:AI414" si="210">(AF412-AF359)/AF359</f>
        <v>-5.7025780786199257E-2</v>
      </c>
    </row>
    <row r="413" spans="1:35">
      <c r="A413" s="35">
        <v>44</v>
      </c>
      <c r="B413" s="13">
        <f t="shared" si="190"/>
        <v>44507</v>
      </c>
      <c r="C413" s="36"/>
      <c r="D413" s="36"/>
      <c r="E413" s="36"/>
      <c r="F413" s="36"/>
      <c r="G413" s="36"/>
      <c r="H413" s="36"/>
      <c r="I413" s="36"/>
      <c r="J413" s="47">
        <v>200</v>
      </c>
      <c r="K413" s="47">
        <v>113.33333333333333</v>
      </c>
      <c r="L413" s="36"/>
      <c r="M413" s="36"/>
      <c r="N413" s="36"/>
      <c r="O413" s="36"/>
      <c r="P413" s="36"/>
      <c r="Q413" s="36"/>
      <c r="R413" s="36"/>
      <c r="S413" s="36"/>
      <c r="T413" s="36"/>
      <c r="U413" s="36">
        <v>61</v>
      </c>
      <c r="V413" s="36"/>
      <c r="W413" s="36"/>
      <c r="X413" s="47">
        <v>157.5</v>
      </c>
      <c r="Y413" s="36"/>
      <c r="Z413" s="36"/>
      <c r="AA413" s="36"/>
      <c r="AB413" s="36"/>
      <c r="AC413" s="36"/>
      <c r="AD413" s="59"/>
      <c r="AE413" s="45">
        <v>166.33758318151379</v>
      </c>
      <c r="AF413" s="46">
        <f t="shared" si="207"/>
        <v>162.78841590979619</v>
      </c>
      <c r="AG413" s="15">
        <f t="shared" si="208"/>
        <v>4.0982357644304718E-2</v>
      </c>
      <c r="AH413" s="32">
        <f t="shared" si="209"/>
        <v>162.44132775667825</v>
      </c>
      <c r="AI413" s="31">
        <f t="shared" si="210"/>
        <v>2.1366985724091256E-3</v>
      </c>
    </row>
    <row r="414" spans="1:35">
      <c r="A414" s="35">
        <v>45</v>
      </c>
      <c r="B414" s="13">
        <f t="shared" si="190"/>
        <v>44514</v>
      </c>
      <c r="C414" s="36"/>
      <c r="D414" s="36"/>
      <c r="E414" s="36"/>
      <c r="F414" s="36"/>
      <c r="G414" s="36"/>
      <c r="H414" s="36"/>
      <c r="I414" s="36"/>
      <c r="J414" s="47">
        <v>190</v>
      </c>
      <c r="K414" s="47">
        <v>113.33333333333333</v>
      </c>
      <c r="L414" s="36"/>
      <c r="M414" s="36"/>
      <c r="N414" s="36"/>
      <c r="O414" s="36"/>
      <c r="P414" s="36"/>
      <c r="Q414" s="36"/>
      <c r="R414" s="36"/>
      <c r="S414" s="36"/>
      <c r="T414" s="36"/>
      <c r="U414" s="36">
        <v>62</v>
      </c>
      <c r="V414" s="36"/>
      <c r="W414" s="36"/>
      <c r="X414" s="47">
        <v>157.5</v>
      </c>
      <c r="Y414" s="36"/>
      <c r="Z414" s="36"/>
      <c r="AA414" s="36"/>
      <c r="AB414" s="36"/>
      <c r="AC414" s="36"/>
      <c r="AD414" s="59"/>
      <c r="AE414" s="45">
        <v>160.24853236168835</v>
      </c>
      <c r="AF414" s="46">
        <f t="shared" si="207"/>
        <v>154.53644098884877</v>
      </c>
      <c r="AG414" s="15">
        <f t="shared" si="208"/>
        <v>-5.0691413604761516E-2</v>
      </c>
      <c r="AH414" s="32">
        <f t="shared" si="209"/>
        <v>151.12768835187299</v>
      </c>
      <c r="AI414" s="31">
        <f t="shared" si="210"/>
        <v>2.2555447477229481E-2</v>
      </c>
    </row>
    <row r="415" spans="1:35">
      <c r="A415" s="35">
        <v>46</v>
      </c>
      <c r="B415" s="13">
        <f t="shared" si="190"/>
        <v>44521</v>
      </c>
      <c r="C415" s="36"/>
      <c r="D415" s="36"/>
      <c r="E415" s="36"/>
      <c r="F415" s="36"/>
      <c r="G415" s="36"/>
      <c r="H415" s="36"/>
      <c r="I415" s="36"/>
      <c r="J415" s="47">
        <v>152.5</v>
      </c>
      <c r="K415" s="47">
        <v>111.66666666666667</v>
      </c>
      <c r="L415" s="36"/>
      <c r="M415" s="36"/>
      <c r="N415" s="36"/>
      <c r="O415" s="36"/>
      <c r="P415" s="36"/>
      <c r="Q415" s="36"/>
      <c r="R415" s="36"/>
      <c r="S415" s="36"/>
      <c r="T415" s="36"/>
      <c r="U415" s="36">
        <v>60</v>
      </c>
      <c r="V415" s="36"/>
      <c r="W415" s="36"/>
      <c r="X415" s="47">
        <v>180</v>
      </c>
      <c r="Y415" s="36"/>
      <c r="Z415" s="36"/>
      <c r="AA415" s="36"/>
      <c r="AB415" s="36"/>
      <c r="AC415" s="36"/>
      <c r="AD415" s="59"/>
      <c r="AE415" s="45">
        <v>137.02320742334413</v>
      </c>
      <c r="AF415" s="46"/>
      <c r="AG415" s="15"/>
      <c r="AH415" s="32"/>
      <c r="AI415" s="31"/>
    </row>
    <row r="416" spans="1:35">
      <c r="A416" s="35"/>
      <c r="B416" s="57"/>
      <c r="C416" s="36"/>
      <c r="D416" s="36"/>
      <c r="E416" s="36"/>
      <c r="F416" s="36"/>
      <c r="G416" s="36"/>
      <c r="H416" s="36"/>
      <c r="I416" s="36"/>
      <c r="J416" s="47"/>
      <c r="K416" s="47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47"/>
      <c r="Y416" s="36"/>
      <c r="Z416" s="36"/>
      <c r="AA416" s="36"/>
      <c r="AB416" s="36"/>
      <c r="AC416" s="36"/>
      <c r="AD416" s="59"/>
      <c r="AE416" s="45"/>
      <c r="AF416" s="46"/>
      <c r="AG416" s="15"/>
      <c r="AH416" s="32"/>
      <c r="AI416" s="31"/>
    </row>
    <row r="417" spans="1:35">
      <c r="A417" s="35"/>
      <c r="B417" s="57"/>
      <c r="C417" s="36"/>
      <c r="D417" s="36"/>
      <c r="E417" s="36"/>
      <c r="F417" s="36"/>
      <c r="G417" s="36"/>
      <c r="H417" s="36"/>
      <c r="I417" s="36"/>
      <c r="J417" s="47"/>
      <c r="K417" s="47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47"/>
      <c r="Y417" s="36"/>
      <c r="Z417" s="36"/>
      <c r="AA417" s="36"/>
      <c r="AB417" s="36"/>
      <c r="AC417" s="36"/>
      <c r="AD417" s="59"/>
      <c r="AE417" s="45"/>
      <c r="AF417" s="46"/>
      <c r="AG417" s="15"/>
      <c r="AH417" s="32"/>
      <c r="AI417" s="31"/>
    </row>
    <row r="418" spans="1:35">
      <c r="A418" s="35"/>
      <c r="B418" s="57"/>
      <c r="C418" s="36"/>
      <c r="D418" s="36"/>
      <c r="E418" s="36"/>
      <c r="F418" s="36"/>
      <c r="G418" s="36"/>
      <c r="H418" s="36"/>
      <c r="I418" s="36"/>
      <c r="J418" s="47"/>
      <c r="K418" s="47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47"/>
      <c r="Y418" s="36"/>
      <c r="Z418" s="36"/>
      <c r="AA418" s="36"/>
      <c r="AB418" s="36"/>
      <c r="AC418" s="36"/>
      <c r="AD418" s="59"/>
      <c r="AE418" s="45"/>
      <c r="AF418" s="46"/>
      <c r="AG418" s="15"/>
      <c r="AH418" s="32"/>
      <c r="AI418" s="31"/>
    </row>
    <row r="419" spans="1:35">
      <c r="A419" s="35"/>
      <c r="AD419" s="59"/>
      <c r="AE419" s="45"/>
      <c r="AF419" s="46"/>
      <c r="AG419" s="15"/>
      <c r="AH419" s="32"/>
      <c r="AI419" s="31"/>
    </row>
    <row r="420" spans="1:35">
      <c r="A420" s="35"/>
      <c r="AD420" s="59"/>
      <c r="AE420" s="45"/>
      <c r="AF420" s="46"/>
      <c r="AG420" s="15"/>
      <c r="AH420" s="32"/>
      <c r="AI420" s="31"/>
    </row>
    <row r="421" spans="1:35">
      <c r="A421" s="35"/>
      <c r="AD421" s="59"/>
      <c r="AE421" s="45"/>
      <c r="AF421" s="46"/>
      <c r="AG421" s="15"/>
      <c r="AH421" s="32"/>
      <c r="AI421" s="31"/>
    </row>
    <row r="422" spans="1:35">
      <c r="A422" s="35"/>
      <c r="AD422" s="59"/>
      <c r="AE422" s="45"/>
      <c r="AF422" s="46"/>
      <c r="AG422" s="15"/>
      <c r="AH422" s="32"/>
      <c r="AI422" s="3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2021-12-03T10:48:36Z</dcterms:modified>
</cp:coreProperties>
</file>