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5B3C7CFA-E1E2-444E-A596-F9A701982C1B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15" i="5" l="1"/>
  <c r="AF416" i="5"/>
  <c r="AG416" i="5"/>
  <c r="AF417" i="5"/>
  <c r="AF415" i="4"/>
  <c r="AF416" i="4"/>
  <c r="AG416" i="4"/>
  <c r="AF417" i="4"/>
  <c r="AG417" i="4" s="1"/>
  <c r="AF415" i="2"/>
  <c r="AF416" i="2"/>
  <c r="AG417" i="2" s="1"/>
  <c r="AF417" i="2"/>
  <c r="AG417" i="5" l="1"/>
  <c r="AG416" i="2"/>
  <c r="AF412" i="5"/>
  <c r="AF413" i="5"/>
  <c r="AF414" i="5"/>
  <c r="AF412" i="4"/>
  <c r="AF413" i="4"/>
  <c r="AG413" i="4" s="1"/>
  <c r="AF414" i="4"/>
  <c r="AF412" i="2"/>
  <c r="AF413" i="2"/>
  <c r="AG414" i="2" s="1"/>
  <c r="AF414" i="2"/>
  <c r="AG414" i="4" l="1"/>
  <c r="AG413" i="5"/>
  <c r="AG415" i="4"/>
  <c r="AG414" i="5"/>
  <c r="AG415" i="5"/>
  <c r="AG415" i="2"/>
  <c r="AG413" i="2"/>
  <c r="AF409" i="5" l="1"/>
  <c r="AF410" i="5"/>
  <c r="AG410" i="5" s="1"/>
  <c r="AF411" i="5"/>
  <c r="AF409" i="4"/>
  <c r="AF410" i="4"/>
  <c r="AF411" i="4"/>
  <c r="AF409" i="2"/>
  <c r="AF410" i="2"/>
  <c r="AF411" i="2"/>
  <c r="AG411" i="4" l="1"/>
  <c r="AG412" i="4"/>
  <c r="AG412" i="5"/>
  <c r="AG411" i="5"/>
  <c r="AG412" i="2"/>
  <c r="AG411" i="2"/>
  <c r="AG410" i="4"/>
  <c r="AG410" i="2"/>
  <c r="AF406" i="2" l="1"/>
  <c r="AF407" i="2"/>
  <c r="AG407" i="2" s="1"/>
  <c r="AF408" i="2"/>
  <c r="AF406" i="4"/>
  <c r="AF407" i="4"/>
  <c r="AG407" i="4"/>
  <c r="AF408" i="4"/>
  <c r="AF406" i="5"/>
  <c r="AF407" i="5"/>
  <c r="AF408" i="5"/>
  <c r="AG408" i="2" l="1"/>
  <c r="AG409" i="2"/>
  <c r="AG408" i="4"/>
  <c r="AG409" i="4"/>
  <c r="AG409" i="5"/>
  <c r="AG408" i="5"/>
  <c r="AG407" i="5"/>
  <c r="B400" i="5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AF403" i="5"/>
  <c r="AF404" i="5"/>
  <c r="AF405" i="5"/>
  <c r="AF403" i="4"/>
  <c r="AF404" i="4"/>
  <c r="AG404" i="4" s="1"/>
  <c r="AF405" i="4"/>
  <c r="AG405" i="4"/>
  <c r="AF403" i="2"/>
  <c r="AF404" i="2"/>
  <c r="AF405" i="2"/>
  <c r="AG405" i="2" s="1"/>
  <c r="AG406" i="4" l="1"/>
  <c r="AG404" i="2"/>
  <c r="AG404" i="5"/>
  <c r="AG406" i="2"/>
  <c r="AG405" i="5"/>
  <c r="AG406" i="5"/>
  <c r="AF400" i="5" l="1"/>
  <c r="AF401" i="5"/>
  <c r="AG401" i="5" s="1"/>
  <c r="AF402" i="5"/>
  <c r="AG403" i="5" s="1"/>
  <c r="AF400" i="4"/>
  <c r="AF401" i="4"/>
  <c r="AF402" i="4"/>
  <c r="AF400" i="2"/>
  <c r="AF401" i="2"/>
  <c r="AG401" i="2" s="1"/>
  <c r="AF402" i="2"/>
  <c r="AG402" i="2" l="1"/>
  <c r="AG403" i="2"/>
  <c r="AG401" i="4"/>
  <c r="AG402" i="4"/>
  <c r="AG403" i="4"/>
  <c r="AG402" i="5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AF399" i="2" l="1"/>
  <c r="AF398" i="2"/>
  <c r="AF398" i="5"/>
  <c r="AF399" i="5"/>
  <c r="AF398" i="4"/>
  <c r="AF399" i="4"/>
  <c r="AG399" i="4" l="1"/>
  <c r="AG400" i="4"/>
  <c r="AG399" i="2"/>
  <c r="AG400" i="2"/>
  <c r="AG399" i="5"/>
  <c r="AG400" i="5"/>
  <c r="AF394" i="4"/>
  <c r="AF395" i="4"/>
  <c r="AG396" i="4" s="1"/>
  <c r="AF396" i="4"/>
  <c r="AF397" i="4"/>
  <c r="AG398" i="4" s="1"/>
  <c r="AF394" i="5"/>
  <c r="AF395" i="5"/>
  <c r="AG395" i="5"/>
  <c r="AF396" i="5"/>
  <c r="AF397" i="5"/>
  <c r="AG397" i="5" s="1"/>
  <c r="AF394" i="2"/>
  <c r="AF395" i="2"/>
  <c r="AF396" i="2"/>
  <c r="AF397" i="2"/>
  <c r="AG398" i="5" l="1"/>
  <c r="AG397" i="2"/>
  <c r="AG397" i="4"/>
  <c r="AG396" i="2"/>
  <c r="AG395" i="2"/>
  <c r="AG396" i="5"/>
  <c r="AG395" i="4"/>
  <c r="AG398" i="2"/>
  <c r="AF392" i="2" l="1"/>
  <c r="AF393" i="2"/>
  <c r="AF392" i="4"/>
  <c r="AF393" i="4"/>
  <c r="AF392" i="5"/>
  <c r="AF393" i="5"/>
  <c r="AG393" i="4" l="1"/>
  <c r="AG394" i="4"/>
  <c r="AG394" i="2"/>
  <c r="AG394" i="5"/>
  <c r="AG393" i="2"/>
  <c r="AG393" i="5"/>
  <c r="AF387" i="2"/>
  <c r="AF388" i="2"/>
  <c r="AF389" i="2"/>
  <c r="AG389" i="2" s="1"/>
  <c r="AF390" i="2"/>
  <c r="AG390" i="2" s="1"/>
  <c r="AF391" i="2"/>
  <c r="AF387" i="4"/>
  <c r="AG388" i="4" s="1"/>
  <c r="AF388" i="4"/>
  <c r="AF389" i="4"/>
  <c r="AG389" i="4" s="1"/>
  <c r="AF390" i="4"/>
  <c r="AG390" i="4"/>
  <c r="AF391" i="4"/>
  <c r="AG391" i="4" s="1"/>
  <c r="AF387" i="5"/>
  <c r="AF388" i="5"/>
  <c r="AG388" i="5"/>
  <c r="AF389" i="5"/>
  <c r="AG389" i="5" s="1"/>
  <c r="AF390" i="5"/>
  <c r="AF391" i="5"/>
  <c r="AG391" i="2" l="1"/>
  <c r="AG392" i="2"/>
  <c r="AG388" i="2"/>
  <c r="AG392" i="4"/>
  <c r="AG391" i="5"/>
  <c r="AG390" i="5"/>
  <c r="AG392" i="5"/>
  <c r="AF383" i="5"/>
  <c r="AF384" i="5"/>
  <c r="AG384" i="5"/>
  <c r="AF385" i="5"/>
  <c r="AF386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F383" i="4"/>
  <c r="AF384" i="4"/>
  <c r="AF385" i="4"/>
  <c r="AG385" i="4" s="1"/>
  <c r="AF386" i="4"/>
  <c r="AF383" i="2"/>
  <c r="AF384" i="2"/>
  <c r="AF385" i="2"/>
  <c r="AG385" i="2" s="1"/>
  <c r="AF386" i="2"/>
  <c r="AG387" i="2" s="1"/>
  <c r="AG387" i="5" l="1"/>
  <c r="AG386" i="2"/>
  <c r="AG386" i="4"/>
  <c r="AG387" i="4"/>
  <c r="AG385" i="5"/>
  <c r="AG386" i="5"/>
  <c r="AG384" i="4"/>
  <c r="AG384" i="2"/>
  <c r="AF379" i="5"/>
  <c r="AF380" i="5"/>
  <c r="AF381" i="5"/>
  <c r="AF382" i="5"/>
  <c r="AG383" i="5" s="1"/>
  <c r="AF379" i="4"/>
  <c r="AF380" i="4"/>
  <c r="AG380" i="4" s="1"/>
  <c r="AF381" i="4"/>
  <c r="AF382" i="4"/>
  <c r="AG383" i="4" s="1"/>
  <c r="AG381" i="5" l="1"/>
  <c r="AG380" i="5"/>
  <c r="AG382" i="5"/>
  <c r="AG381" i="4"/>
  <c r="AG382" i="4"/>
  <c r="AF379" i="2"/>
  <c r="AF380" i="2"/>
  <c r="AF381" i="2"/>
  <c r="AF382" i="2"/>
  <c r="AG383" i="2" l="1"/>
  <c r="AG380" i="2"/>
  <c r="AG381" i="2"/>
  <c r="AG382" i="2"/>
  <c r="AF378" i="2"/>
  <c r="AG379" i="2" s="1"/>
  <c r="AF377" i="2" l="1"/>
  <c r="AG378" i="2" s="1"/>
  <c r="AF377" i="5"/>
  <c r="AF378" i="5"/>
  <c r="AF377" i="4"/>
  <c r="AF378" i="4"/>
  <c r="AG379" i="4" s="1"/>
  <c r="AG378" i="5" l="1"/>
  <c r="AG379" i="5"/>
  <c r="AG378" i="4"/>
  <c r="AF371" i="5" l="1"/>
  <c r="AF372" i="5"/>
  <c r="AF373" i="5"/>
  <c r="AG373" i="5" s="1"/>
  <c r="AF374" i="5"/>
  <c r="AF375" i="5"/>
  <c r="AF376" i="5"/>
  <c r="AG377" i="5" s="1"/>
  <c r="AF371" i="4"/>
  <c r="AF372" i="4"/>
  <c r="AF373" i="4"/>
  <c r="AG373" i="4" s="1"/>
  <c r="AF374" i="4"/>
  <c r="AF375" i="4"/>
  <c r="AF376" i="4"/>
  <c r="AG377" i="4" s="1"/>
  <c r="AF371" i="2"/>
  <c r="AF372" i="2"/>
  <c r="AG372" i="2" s="1"/>
  <c r="AF373" i="2"/>
  <c r="AF374" i="2"/>
  <c r="AF375" i="2"/>
  <c r="AF376" i="2"/>
  <c r="AG377" i="2" s="1"/>
  <c r="AG374" i="2" l="1"/>
  <c r="AG375" i="4"/>
  <c r="AG374" i="4"/>
  <c r="AG372" i="4"/>
  <c r="AG376" i="4"/>
  <c r="AG376" i="2"/>
  <c r="AG375" i="5"/>
  <c r="AG375" i="2"/>
  <c r="AG373" i="2"/>
  <c r="AG374" i="5"/>
  <c r="AG376" i="5"/>
  <c r="AG372" i="5"/>
  <c r="AF365" i="2"/>
  <c r="AF366" i="2"/>
  <c r="AG366" i="2"/>
  <c r="AF367" i="2"/>
  <c r="AG367" i="2"/>
  <c r="AF368" i="2"/>
  <c r="AG368" i="2"/>
  <c r="AF369" i="2"/>
  <c r="AF370" i="2"/>
  <c r="AF365" i="4"/>
  <c r="AF366" i="4"/>
  <c r="AF367" i="4"/>
  <c r="AG367" i="4" s="1"/>
  <c r="AF368" i="4"/>
  <c r="AF369" i="4"/>
  <c r="AF370" i="4"/>
  <c r="AG371" i="4" s="1"/>
  <c r="AF369" i="5"/>
  <c r="AF370" i="5"/>
  <c r="AG370" i="5" s="1"/>
  <c r="AF365" i="5"/>
  <c r="AF366" i="5"/>
  <c r="AF367" i="5"/>
  <c r="AG367" i="5" s="1"/>
  <c r="AF368" i="5"/>
  <c r="AG368" i="5" s="1"/>
  <c r="AG370" i="2" l="1"/>
  <c r="AG369" i="5"/>
  <c r="AG371" i="5"/>
  <c r="AG366" i="5"/>
  <c r="AG369" i="2"/>
  <c r="AG371" i="2"/>
  <c r="AG369" i="4"/>
  <c r="AG370" i="4"/>
  <c r="AG366" i="4"/>
  <c r="AG368" i="4"/>
  <c r="AF361" i="2"/>
  <c r="AF362" i="2"/>
  <c r="AG363" i="2" s="1"/>
  <c r="AF363" i="2"/>
  <c r="AF364" i="2"/>
  <c r="AF361" i="4"/>
  <c r="AF362" i="4"/>
  <c r="AF363" i="4"/>
  <c r="AF364" i="4"/>
  <c r="AF361" i="5"/>
  <c r="AF362" i="5"/>
  <c r="AF363" i="5"/>
  <c r="AF364" i="5"/>
  <c r="AH417" i="4" l="1"/>
  <c r="AI417" i="4"/>
  <c r="AG363" i="5"/>
  <c r="AH416" i="5"/>
  <c r="AI416" i="5"/>
  <c r="AH416" i="2"/>
  <c r="AI416" i="2"/>
  <c r="AG362" i="2"/>
  <c r="AH415" i="2"/>
  <c r="AI415" i="2"/>
  <c r="AH416" i="4"/>
  <c r="AI416" i="4"/>
  <c r="AH415" i="5"/>
  <c r="AI415" i="5"/>
  <c r="AH415" i="4"/>
  <c r="AI415" i="4"/>
  <c r="AG364" i="2"/>
  <c r="AH417" i="2"/>
  <c r="AI417" i="2"/>
  <c r="AG365" i="2"/>
  <c r="AG364" i="5"/>
  <c r="AH417" i="5"/>
  <c r="AI417" i="5"/>
  <c r="AH414" i="5"/>
  <c r="AI414" i="5"/>
  <c r="AH414" i="4"/>
  <c r="AI414" i="4"/>
  <c r="AH414" i="2"/>
  <c r="AI414" i="2"/>
  <c r="AG365" i="5"/>
  <c r="AG364" i="4"/>
  <c r="AG365" i="4"/>
  <c r="AG363" i="4"/>
  <c r="AG362" i="4"/>
  <c r="AG362" i="5"/>
  <c r="AF357" i="5"/>
  <c r="AF358" i="5"/>
  <c r="AF359" i="5"/>
  <c r="AF360" i="5"/>
  <c r="AF357" i="4"/>
  <c r="AF358" i="4"/>
  <c r="AF359" i="4"/>
  <c r="AF360" i="4"/>
  <c r="AF357" i="2"/>
  <c r="AF358" i="2"/>
  <c r="AF359" i="2"/>
  <c r="AF360" i="2"/>
  <c r="AH411" i="4" l="1"/>
  <c r="AI411" i="4"/>
  <c r="AH412" i="2"/>
  <c r="AI412" i="2"/>
  <c r="AH410" i="4"/>
  <c r="AI410" i="4"/>
  <c r="AH410" i="2"/>
  <c r="AI410" i="2"/>
  <c r="AH410" i="5"/>
  <c r="AI410" i="5"/>
  <c r="AG361" i="4"/>
  <c r="AH413" i="4"/>
  <c r="AI413" i="4"/>
  <c r="AH413" i="5"/>
  <c r="AI413" i="5"/>
  <c r="AG359" i="5"/>
  <c r="AH411" i="5"/>
  <c r="AI411" i="5"/>
  <c r="AH413" i="2"/>
  <c r="AI413" i="2"/>
  <c r="AG361" i="2"/>
  <c r="AH411" i="2"/>
  <c r="AI411" i="2"/>
  <c r="AH412" i="4"/>
  <c r="AI412" i="4"/>
  <c r="AH412" i="5"/>
  <c r="AI412" i="5"/>
  <c r="AG361" i="5"/>
  <c r="AG359" i="4"/>
  <c r="AG358" i="4"/>
  <c r="AG360" i="4"/>
  <c r="AG360" i="5"/>
  <c r="AG359" i="2"/>
  <c r="AG358" i="5"/>
  <c r="AG357" i="2"/>
  <c r="AG358" i="2"/>
  <c r="AG360" i="2"/>
  <c r="AF352" i="2"/>
  <c r="AF353" i="2"/>
  <c r="AF354" i="2"/>
  <c r="AF355" i="2"/>
  <c r="AF356" i="2"/>
  <c r="AF352" i="4"/>
  <c r="AF353" i="4"/>
  <c r="AF354" i="4"/>
  <c r="AF355" i="4"/>
  <c r="AF356" i="4"/>
  <c r="AF352" i="5"/>
  <c r="AF353" i="5"/>
  <c r="AF354" i="5"/>
  <c r="AF355" i="5"/>
  <c r="AF356" i="5"/>
  <c r="AH409" i="4" l="1"/>
  <c r="AI409" i="4"/>
  <c r="AH408" i="2"/>
  <c r="AI408" i="2"/>
  <c r="AG355" i="4"/>
  <c r="AH408" i="4"/>
  <c r="AI408" i="4"/>
  <c r="AH405" i="4"/>
  <c r="AI405" i="4"/>
  <c r="AH406" i="2"/>
  <c r="AI406" i="2"/>
  <c r="AH407" i="5"/>
  <c r="AI407" i="5"/>
  <c r="AG353" i="5"/>
  <c r="AH406" i="5"/>
  <c r="AI406" i="5"/>
  <c r="AH407" i="4"/>
  <c r="AI407" i="4"/>
  <c r="AG356" i="2"/>
  <c r="AH409" i="2"/>
  <c r="AI409" i="2"/>
  <c r="AG354" i="2"/>
  <c r="AH407" i="2"/>
  <c r="AI407" i="2"/>
  <c r="AH405" i="2"/>
  <c r="AI405" i="2"/>
  <c r="AG355" i="5"/>
  <c r="AH408" i="5"/>
  <c r="AI408" i="5"/>
  <c r="AG356" i="5"/>
  <c r="AH409" i="5"/>
  <c r="AI409" i="5"/>
  <c r="AH405" i="5"/>
  <c r="AI405" i="5"/>
  <c r="AG353" i="4"/>
  <c r="AH406" i="4"/>
  <c r="AI406" i="4"/>
  <c r="AG354" i="5"/>
  <c r="AG357" i="5"/>
  <c r="AG354" i="4"/>
  <c r="AG356" i="4"/>
  <c r="AG357" i="4"/>
  <c r="AG353" i="2"/>
  <c r="AG355" i="2"/>
  <c r="AF346" i="2"/>
  <c r="AF347" i="2"/>
  <c r="AG347" i="2"/>
  <c r="AF348" i="2"/>
  <c r="AG348" i="2"/>
  <c r="AF349" i="2"/>
  <c r="AF350" i="2"/>
  <c r="AF351" i="2"/>
  <c r="AG352" i="2" s="1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/>
  <c r="AH404" i="4" l="1"/>
  <c r="AI404" i="4"/>
  <c r="AH403" i="4"/>
  <c r="AI403" i="4"/>
  <c r="AH403" i="2"/>
  <c r="AI403" i="2"/>
  <c r="AH399" i="2"/>
  <c r="AI399" i="2"/>
  <c r="AH399" i="4"/>
  <c r="AI399" i="4"/>
  <c r="AH404" i="5"/>
  <c r="AI404" i="5"/>
  <c r="AI400" i="5"/>
  <c r="AH400" i="5"/>
  <c r="AH402" i="4"/>
  <c r="AI402" i="4"/>
  <c r="AI400" i="2"/>
  <c r="AH400" i="2"/>
  <c r="AG350" i="5"/>
  <c r="AH402" i="5"/>
  <c r="AI402" i="5"/>
  <c r="AH400" i="4"/>
  <c r="AI400" i="4"/>
  <c r="AH402" i="2"/>
  <c r="AI402" i="2"/>
  <c r="AH401" i="5"/>
  <c r="AI401" i="5"/>
  <c r="AH403" i="5"/>
  <c r="AI403" i="5"/>
  <c r="AG347" i="5"/>
  <c r="AH399" i="5"/>
  <c r="AI399" i="5"/>
  <c r="AH401" i="4"/>
  <c r="AI401" i="4"/>
  <c r="AH404" i="2"/>
  <c r="AI404" i="2"/>
  <c r="AG349" i="2"/>
  <c r="AH401" i="2"/>
  <c r="AI401" i="2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F343" i="5"/>
  <c r="AF344" i="5"/>
  <c r="AF345" i="5"/>
  <c r="AH397" i="5" l="1"/>
  <c r="AI397" i="5"/>
  <c r="AI396" i="5"/>
  <c r="AH396" i="5"/>
  <c r="AG342" i="5"/>
  <c r="AI395" i="5"/>
  <c r="AH395" i="5"/>
  <c r="AH398" i="5"/>
  <c r="AI398" i="5"/>
  <c r="AH394" i="5"/>
  <c r="AI394" i="5"/>
  <c r="AG345" i="5"/>
  <c r="AG346" i="5"/>
  <c r="AG343" i="5"/>
  <c r="AG344" i="5"/>
  <c r="AF341" i="4" l="1"/>
  <c r="AF342" i="4"/>
  <c r="AF343" i="4"/>
  <c r="AF344" i="4"/>
  <c r="AF345" i="4"/>
  <c r="AF341" i="2"/>
  <c r="AF342" i="2"/>
  <c r="AF343" i="2"/>
  <c r="AF344" i="2"/>
  <c r="AF345" i="2"/>
  <c r="AG345" i="2" l="1"/>
  <c r="AH398" i="2"/>
  <c r="AI398" i="2"/>
  <c r="AG346" i="2"/>
  <c r="AG345" i="4"/>
  <c r="AH397" i="4"/>
  <c r="AI397" i="4"/>
  <c r="AG343" i="2"/>
  <c r="AH396" i="2"/>
  <c r="AI396" i="2"/>
  <c r="AH396" i="4"/>
  <c r="AI396" i="4"/>
  <c r="AH394" i="2"/>
  <c r="AI394" i="2"/>
  <c r="AH395" i="4"/>
  <c r="AI395" i="4"/>
  <c r="AG342" i="2"/>
  <c r="AH395" i="2"/>
  <c r="AI395" i="2"/>
  <c r="AH397" i="2"/>
  <c r="AI397" i="2"/>
  <c r="AG346" i="4"/>
  <c r="AH398" i="4"/>
  <c r="AI398" i="4"/>
  <c r="AH394" i="4"/>
  <c r="AI394" i="4"/>
  <c r="AG343" i="4"/>
  <c r="AG342" i="4"/>
  <c r="AG344" i="4"/>
  <c r="AG344" i="2"/>
  <c r="AF335" i="5"/>
  <c r="AF336" i="5"/>
  <c r="AF337" i="5"/>
  <c r="AG337" i="5"/>
  <c r="AF338" i="5"/>
  <c r="AF339" i="5"/>
  <c r="AF340" i="5"/>
  <c r="AF335" i="4"/>
  <c r="AF336" i="4"/>
  <c r="AG336" i="4" s="1"/>
  <c r="AF337" i="4"/>
  <c r="AF338" i="4"/>
  <c r="AF339" i="4"/>
  <c r="AG339" i="4" s="1"/>
  <c r="AF340" i="4"/>
  <c r="AF335" i="2"/>
  <c r="AF336" i="2"/>
  <c r="AF337" i="2"/>
  <c r="AG337" i="2"/>
  <c r="AF338" i="2"/>
  <c r="AF339" i="2"/>
  <c r="AG339" i="2"/>
  <c r="AF340" i="2"/>
  <c r="AH388" i="5" l="1"/>
  <c r="AI388" i="5"/>
  <c r="AH392" i="2"/>
  <c r="AI392" i="2"/>
  <c r="AH389" i="2"/>
  <c r="AI389" i="2"/>
  <c r="AH393" i="4"/>
  <c r="AI393" i="4"/>
  <c r="AH390" i="4"/>
  <c r="AI390" i="4"/>
  <c r="AH393" i="5"/>
  <c r="AI393" i="5"/>
  <c r="AG338" i="4"/>
  <c r="AH391" i="4"/>
  <c r="AI391" i="4"/>
  <c r="AH391" i="5"/>
  <c r="AI391" i="5"/>
  <c r="AH393" i="2"/>
  <c r="AI393" i="2"/>
  <c r="AH390" i="2"/>
  <c r="AI390" i="2"/>
  <c r="AG339" i="5"/>
  <c r="AH390" i="5"/>
  <c r="AI390" i="5"/>
  <c r="AG341" i="2"/>
  <c r="AH388" i="2"/>
  <c r="AI388" i="2"/>
  <c r="AI388" i="4"/>
  <c r="AH388" i="4"/>
  <c r="AG338" i="2"/>
  <c r="AH391" i="2"/>
  <c r="AI391" i="2"/>
  <c r="AH392" i="4"/>
  <c r="AI392" i="4"/>
  <c r="AH389" i="4"/>
  <c r="AI389" i="4"/>
  <c r="AH392" i="5"/>
  <c r="AI392" i="5"/>
  <c r="AH389" i="5"/>
  <c r="AI389" i="5"/>
  <c r="AG340" i="5"/>
  <c r="AG341" i="5"/>
  <c r="AG336" i="5"/>
  <c r="AG338" i="5"/>
  <c r="AG341" i="4"/>
  <c r="AG337" i="4"/>
  <c r="AG340" i="4"/>
  <c r="AG340" i="2"/>
  <c r="AG336" i="2"/>
  <c r="AF328" i="5"/>
  <c r="AF329" i="5"/>
  <c r="AF330" i="5"/>
  <c r="AG330" i="5"/>
  <c r="AF331" i="5"/>
  <c r="AF332" i="5"/>
  <c r="AF333" i="5"/>
  <c r="AF334" i="5"/>
  <c r="AF328" i="4"/>
  <c r="AF329" i="4"/>
  <c r="AF330" i="4"/>
  <c r="AF331" i="4"/>
  <c r="AF332" i="4"/>
  <c r="AF333" i="4"/>
  <c r="AG333" i="4"/>
  <c r="AF334" i="4"/>
  <c r="AF328" i="2"/>
  <c r="AF329" i="2"/>
  <c r="AF330" i="2"/>
  <c r="AF331" i="2"/>
  <c r="AF332" i="2"/>
  <c r="AG332" i="2" s="1"/>
  <c r="AF333" i="2"/>
  <c r="AF334" i="2"/>
  <c r="AH384" i="5" l="1"/>
  <c r="AI384" i="5"/>
  <c r="AH384" i="2"/>
  <c r="AI384" i="2"/>
  <c r="AH386" i="4"/>
  <c r="AI386" i="4"/>
  <c r="AG330" i="4"/>
  <c r="AH383" i="4"/>
  <c r="AI383" i="4"/>
  <c r="AH386" i="5"/>
  <c r="AI386" i="5"/>
  <c r="AH383" i="2"/>
  <c r="AI383" i="2"/>
  <c r="AH387" i="5"/>
  <c r="AI387" i="5"/>
  <c r="AH385" i="2"/>
  <c r="AI385" i="2"/>
  <c r="AH381" i="2"/>
  <c r="AI381" i="2"/>
  <c r="AH385" i="4"/>
  <c r="AI385" i="4"/>
  <c r="AH382" i="4"/>
  <c r="AI382" i="4"/>
  <c r="AG332" i="5"/>
  <c r="AG331" i="5"/>
  <c r="AH383" i="5"/>
  <c r="AI383" i="5"/>
  <c r="AH387" i="2"/>
  <c r="AI387" i="2"/>
  <c r="AG332" i="4"/>
  <c r="AH384" i="4"/>
  <c r="AI384" i="4"/>
  <c r="AH381" i="5"/>
  <c r="AI381" i="5"/>
  <c r="AG334" i="2"/>
  <c r="AH386" i="2"/>
  <c r="AI386" i="2"/>
  <c r="AG330" i="2"/>
  <c r="AH382" i="2"/>
  <c r="AI382" i="2"/>
  <c r="AH387" i="4"/>
  <c r="AI387" i="4"/>
  <c r="AG331" i="4"/>
  <c r="AH381" i="4"/>
  <c r="AI381" i="4"/>
  <c r="AH385" i="5"/>
  <c r="AI385" i="5"/>
  <c r="AH382" i="5"/>
  <c r="AI382" i="5"/>
  <c r="AG335" i="2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F326" i="4"/>
  <c r="AF327" i="4"/>
  <c r="AF326" i="2"/>
  <c r="AF327" i="2"/>
  <c r="AG327" i="2" l="1"/>
  <c r="AH380" i="2"/>
  <c r="AI380" i="2"/>
  <c r="AH379" i="5"/>
  <c r="AI379" i="5"/>
  <c r="AH380" i="4"/>
  <c r="AI380" i="4"/>
  <c r="AG328" i="2"/>
  <c r="AH379" i="2"/>
  <c r="AI379" i="2"/>
  <c r="AH379" i="4"/>
  <c r="AI379" i="4"/>
  <c r="AG328" i="5"/>
  <c r="AH380" i="5"/>
  <c r="AI380" i="5"/>
  <c r="AG327" i="5"/>
  <c r="AG327" i="4"/>
  <c r="AG328" i="4"/>
  <c r="AF322" i="2"/>
  <c r="AF323" i="2"/>
  <c r="AF324" i="2"/>
  <c r="AF325" i="2"/>
  <c r="AG325" i="2"/>
  <c r="AF322" i="4"/>
  <c r="AF323" i="4"/>
  <c r="AG323" i="4"/>
  <c r="AF324" i="4"/>
  <c r="AF325" i="4"/>
  <c r="AH378" i="2" l="1"/>
  <c r="AI378" i="2"/>
  <c r="AH377" i="2"/>
  <c r="AI377" i="2"/>
  <c r="AH375" i="2"/>
  <c r="AI375" i="2"/>
  <c r="AG324" i="4"/>
  <c r="AH376" i="4"/>
  <c r="AI376" i="4"/>
  <c r="AG326" i="4"/>
  <c r="AH378" i="4"/>
  <c r="AI378" i="4"/>
  <c r="AH375" i="4"/>
  <c r="AI375" i="4"/>
  <c r="AG323" i="2"/>
  <c r="AG326" i="2"/>
  <c r="AH377" i="4"/>
  <c r="AI377" i="4"/>
  <c r="AG324" i="2"/>
  <c r="AH376" i="2"/>
  <c r="AI376" i="2"/>
  <c r="AG325" i="4"/>
  <c r="AF322" i="5"/>
  <c r="AF323" i="5"/>
  <c r="AF324" i="5"/>
  <c r="AF325" i="5"/>
  <c r="AH377" i="5" l="1"/>
  <c r="AI377" i="5"/>
  <c r="AH378" i="5"/>
  <c r="AI378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 s="1"/>
  <c r="AG322" i="4" l="1"/>
  <c r="AH374" i="4"/>
  <c r="AI374" i="4"/>
  <c r="AG321" i="4"/>
  <c r="AH373" i="4"/>
  <c r="AI373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D319" i="5"/>
  <c r="AC319" i="5"/>
  <c r="AB319" i="5"/>
  <c r="AD318" i="5"/>
  <c r="AC318" i="5"/>
  <c r="AB318" i="5"/>
  <c r="AD317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3" i="2" l="1"/>
  <c r="AI323" i="2"/>
  <c r="AH335" i="2"/>
  <c r="AI335" i="2"/>
  <c r="AH343" i="2"/>
  <c r="AI343" i="2"/>
  <c r="AH355" i="2"/>
  <c r="AI355" i="2"/>
  <c r="AH367" i="2"/>
  <c r="AI367" i="2"/>
  <c r="AH352" i="2"/>
  <c r="AI352" i="2"/>
  <c r="AH331" i="2"/>
  <c r="AI331" i="2"/>
  <c r="AH347" i="2"/>
  <c r="AI347" i="2"/>
  <c r="AH359" i="2"/>
  <c r="AI359" i="2"/>
  <c r="AH371" i="2"/>
  <c r="AI371" i="2"/>
  <c r="AH328" i="2"/>
  <c r="AI328" i="2"/>
  <c r="AH336" i="2"/>
  <c r="AI336" i="2"/>
  <c r="AH344" i="2"/>
  <c r="AI344" i="2"/>
  <c r="AH348" i="2"/>
  <c r="AI348" i="2"/>
  <c r="AH356" i="2"/>
  <c r="AI356" i="2"/>
  <c r="AH364" i="2"/>
  <c r="AI364" i="2"/>
  <c r="AH372" i="2"/>
  <c r="AI372" i="2"/>
  <c r="AH321" i="2"/>
  <c r="AI321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H327" i="2"/>
  <c r="AI327" i="2"/>
  <c r="AH339" i="2"/>
  <c r="AI339" i="2"/>
  <c r="AH351" i="2"/>
  <c r="AI351" i="2"/>
  <c r="AH363" i="2"/>
  <c r="AI363" i="2"/>
  <c r="AH320" i="2"/>
  <c r="AI320" i="2"/>
  <c r="AH324" i="2"/>
  <c r="AI324" i="2"/>
  <c r="AH332" i="2"/>
  <c r="AI332" i="2"/>
  <c r="AH340" i="2"/>
  <c r="AI340" i="2"/>
  <c r="AH360" i="2"/>
  <c r="AI360" i="2"/>
  <c r="AH368" i="2"/>
  <c r="AI368" i="2"/>
  <c r="AI318" i="2"/>
  <c r="AH322" i="2"/>
  <c r="AI322" i="2"/>
  <c r="AH326" i="2"/>
  <c r="AI326" i="2"/>
  <c r="AH330" i="2"/>
  <c r="AI330" i="2"/>
  <c r="AH334" i="2"/>
  <c r="AI334" i="2"/>
  <c r="AH338" i="2"/>
  <c r="AI338" i="2"/>
  <c r="AH342" i="2"/>
  <c r="AI342" i="2"/>
  <c r="AH346" i="2"/>
  <c r="AI346" i="2"/>
  <c r="AH350" i="2"/>
  <c r="AI350" i="2"/>
  <c r="AH354" i="2"/>
  <c r="AI354" i="2"/>
  <c r="AH358" i="2"/>
  <c r="AI358" i="2"/>
  <c r="AH362" i="2"/>
  <c r="AI362" i="2"/>
  <c r="AH366" i="2"/>
  <c r="AI366" i="2"/>
  <c r="AH370" i="2"/>
  <c r="AI370" i="2"/>
  <c r="AG320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H329" i="5" l="1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G320" i="4" l="1"/>
  <c r="AH372" i="4"/>
  <c r="AI372" i="4"/>
  <c r="AH371" i="4"/>
  <c r="AI371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139" i="4" s="1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76" i="4" s="1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F82" i="4"/>
  <c r="AH135" i="4" s="1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48" i="4"/>
  <c r="AF69" i="4"/>
  <c r="AH132" i="4"/>
  <c r="AH112" i="4"/>
  <c r="AG59" i="4"/>
  <c r="AF104" i="4"/>
  <c r="AH72" i="4"/>
  <c r="AH74" i="4"/>
  <c r="AF29" i="4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1" i="4"/>
  <c r="AH119" i="4"/>
  <c r="AH127" i="4"/>
  <c r="AI74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H162" i="4"/>
  <c r="AF119" i="4"/>
  <c r="AF89" i="4"/>
  <c r="AF33" i="4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I111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82" i="4" l="1"/>
  <c r="AI135" i="4"/>
  <c r="AI86" i="4"/>
  <c r="AG82" i="4"/>
  <c r="AI169" i="4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<sst xmlns="http://schemas.openxmlformats.org/spreadsheetml/2006/main" count="118" uniqueCount="43">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</sst>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0"/>
    <numFmt numFmtId="166" formatCode="dd\-mm\-yy"/>
    <numFmt numFmtId="167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5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6" fontId="27" fillId="0" borderId="0" xfId="0" applyNumberFormat="1" applyFont="1" applyBorder="1" applyProtection="1"/>
    <xf numFmtId="0" fontId="25" fillId="0" borderId="0" xfId="1" applyFont="1"/>
    <xf numFmtId="167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7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6" fontId="27" fillId="0" borderId="4" xfId="0" applyNumberFormat="1" applyFont="1" applyBorder="1" applyProtection="1"/>
    <xf numFmtId="167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7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2" fontId="17" fillId="0" borderId="0" xfId="1" applyNumberFormat="1" applyFont="1"/>
    <xf numFmtId="0" fontId="32" fillId="6" borderId="0" xfId="1" applyFont="1" applyFill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1" fontId="25" fillId="0" borderId="0" xfId="1" applyNumberFormat="1" applyFont="1" applyBorder="1" applyAlignment="1">
      <alignment horizontal="center"/>
    </xf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5"/>
          <c:tx>
            <c:v>2021</c:v>
          </c:tx>
          <c:spPr>
            <a:ln w="34925"/>
          </c:spPr>
          <c:xVal>
            <c:numRef>
              <c:f>'data Latin Am'!$A$370:$A$422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xVal>
          <c:yVal>
            <c:numRef>
              <c:f>'data Latin Am'!$AF$370:$AF$422</c:f>
              <c:numCache>
                <c:formatCode>0</c:formatCode>
                <c:ptCount val="53"/>
                <c:pt idx="0">
                  <c:v>92.386309367009758</c:v>
                </c:pt>
                <c:pt idx="1">
                  <c:v>94.831830975694103</c:v>
                </c:pt>
                <c:pt idx="2">
                  <c:v>95.375019717574403</c:v>
                </c:pt>
                <c:pt idx="3">
                  <c:v>95.137332597447653</c:v>
                </c:pt>
                <c:pt idx="4">
                  <c:v>95.296211205019873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97.210759411126233</c:v>
                </c:pt>
                <c:pt idx="8">
                  <c:v>97.686369078245846</c:v>
                </c:pt>
                <c:pt idx="9">
                  <c:v>97.623452427594813</c:v>
                </c:pt>
                <c:pt idx="10">
                  <c:v>97.920899873314042</c:v>
                </c:pt>
                <c:pt idx="11">
                  <c:v>98.256632620459797</c:v>
                </c:pt>
                <c:pt idx="12">
                  <c:v>98.604971810962709</c:v>
                </c:pt>
                <c:pt idx="13">
                  <c:v>98.592734842844138</c:v>
                </c:pt>
                <c:pt idx="14">
                  <c:v>98.46975172815246</c:v>
                </c:pt>
                <c:pt idx="15">
                  <c:v>97.852975174007554</c:v>
                </c:pt>
                <c:pt idx="16">
                  <c:v>97.320105151404235</c:v>
                </c:pt>
                <c:pt idx="17">
                  <c:v>97.282353532951731</c:v>
                </c:pt>
                <c:pt idx="18">
                  <c:v>97.469034522368545</c:v>
                </c:pt>
                <c:pt idx="19">
                  <c:v>97.427434368507264</c:v>
                </c:pt>
                <c:pt idx="20">
                  <c:v>97.046414432050383</c:v>
                </c:pt>
                <c:pt idx="21">
                  <c:v>96.621375359135797</c:v>
                </c:pt>
                <c:pt idx="22">
                  <c:v>96.064189612231146</c:v>
                </c:pt>
                <c:pt idx="23">
                  <c:v>95.514055095885752</c:v>
                </c:pt>
                <c:pt idx="24">
                  <c:v>94.452852155236201</c:v>
                </c:pt>
                <c:pt idx="25">
                  <c:v>93.420412786804889</c:v>
                </c:pt>
                <c:pt idx="26">
                  <c:v>92.597613796011174</c:v>
                </c:pt>
                <c:pt idx="27">
                  <c:v>92.148568337393044</c:v>
                </c:pt>
                <c:pt idx="28">
                  <c:v>92.135745683497433</c:v>
                </c:pt>
                <c:pt idx="29">
                  <c:v>91.333548230530127</c:v>
                </c:pt>
                <c:pt idx="30">
                  <c:v>91.091989481753259</c:v>
                </c:pt>
                <c:pt idx="31">
                  <c:v>90.386764582832868</c:v>
                </c:pt>
                <c:pt idx="32">
                  <c:v>90.772894707339773</c:v>
                </c:pt>
                <c:pt idx="33">
                  <c:v>91.956793746084784</c:v>
                </c:pt>
                <c:pt idx="34">
                  <c:v>93.380692756924546</c:v>
                </c:pt>
                <c:pt idx="35">
                  <c:v>93.446981844256257</c:v>
                </c:pt>
                <c:pt idx="36">
                  <c:v>92.632183269499578</c:v>
                </c:pt>
                <c:pt idx="37">
                  <c:v>92.048980120370246</c:v>
                </c:pt>
                <c:pt idx="38">
                  <c:v>92.511569272629174</c:v>
                </c:pt>
                <c:pt idx="39">
                  <c:v>93.002695321544891</c:v>
                </c:pt>
                <c:pt idx="40">
                  <c:v>93.601768723140694</c:v>
                </c:pt>
                <c:pt idx="41">
                  <c:v>94.016725561360275</c:v>
                </c:pt>
                <c:pt idx="42">
                  <c:v>94.062266237937308</c:v>
                </c:pt>
                <c:pt idx="43">
                  <c:v>93.416560644384319</c:v>
                </c:pt>
                <c:pt idx="44">
                  <c:v>93.101008005976823</c:v>
                </c:pt>
                <c:pt idx="45">
                  <c:v>93.661139180480589</c:v>
                </c:pt>
                <c:pt idx="46">
                  <c:v>93.64338219082471</c:v>
                </c:pt>
                <c:pt idx="47">
                  <c:v>93.422460235527652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5"/>
          <c:tx>
            <c:v>2021</c:v>
          </c:tx>
          <c:spPr>
            <a:ln w="38100"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xVal>
          <c:yVal>
            <c:numRef>
              <c:f>'data ACP'!$AF$370:$AF$422</c:f>
              <c:numCache>
                <c:formatCode>0</c:formatCode>
                <c:ptCount val="53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  <c:pt idx="9">
                  <c:v>102.26449767045968</c:v>
                </c:pt>
                <c:pt idx="10">
                  <c:v>101.60674907002857</c:v>
                </c:pt>
                <c:pt idx="11">
                  <c:v>101.00161272179734</c:v>
                </c:pt>
                <c:pt idx="12">
                  <c:v>100.99097757647137</c:v>
                </c:pt>
                <c:pt idx="13">
                  <c:v>100.87709685051657</c:v>
                </c:pt>
                <c:pt idx="14">
                  <c:v>100.23114961738833</c:v>
                </c:pt>
                <c:pt idx="15">
                  <c:v>101.3299993479834</c:v>
                </c:pt>
                <c:pt idx="16">
                  <c:v>102.4889154599141</c:v>
                </c:pt>
                <c:pt idx="17">
                  <c:v>104.2367519496424</c:v>
                </c:pt>
                <c:pt idx="18">
                  <c:v>104.67220897428588</c:v>
                </c:pt>
                <c:pt idx="19">
                  <c:v>104.76598126857324</c:v>
                </c:pt>
                <c:pt idx="20">
                  <c:v>101.5581735242563</c:v>
                </c:pt>
                <c:pt idx="21">
                  <c:v>97.777570994632924</c:v>
                </c:pt>
                <c:pt idx="22">
                  <c:v>94.160881184512775</c:v>
                </c:pt>
                <c:pt idx="23">
                  <c:v>93.635189689489309</c:v>
                </c:pt>
                <c:pt idx="24">
                  <c:v>93.064049068943064</c:v>
                </c:pt>
                <c:pt idx="25">
                  <c:v>92.065171974457314</c:v>
                </c:pt>
                <c:pt idx="26">
                  <c:v>90.846578043012343</c:v>
                </c:pt>
                <c:pt idx="27">
                  <c:v>89.524708910832985</c:v>
                </c:pt>
                <c:pt idx="28">
                  <c:v>88.639880336133146</c:v>
                </c:pt>
                <c:pt idx="29">
                  <c:v>88.250719041711704</c:v>
                </c:pt>
                <c:pt idx="30">
                  <c:v>88.176053056558729</c:v>
                </c:pt>
                <c:pt idx="31">
                  <c:v>87.513604041439521</c:v>
                </c:pt>
                <c:pt idx="32">
                  <c:v>86.513768448200651</c:v>
                </c:pt>
                <c:pt idx="33">
                  <c:v>85.947594386721804</c:v>
                </c:pt>
                <c:pt idx="34">
                  <c:v>87.178977638368977</c:v>
                </c:pt>
                <c:pt idx="35">
                  <c:v>89.532558264781287</c:v>
                </c:pt>
                <c:pt idx="36">
                  <c:v>91.579898222722207</c:v>
                </c:pt>
                <c:pt idx="37">
                  <c:v>92.832987475448036</c:v>
                </c:pt>
                <c:pt idx="38">
                  <c:v>93.215361323503089</c:v>
                </c:pt>
                <c:pt idx="39">
                  <c:v>93.405825974235825</c:v>
                </c:pt>
                <c:pt idx="40">
                  <c:v>93.600852474380062</c:v>
                </c:pt>
                <c:pt idx="41">
                  <c:v>93.555073433613117</c:v>
                </c:pt>
                <c:pt idx="42">
                  <c:v>93.546647156056238</c:v>
                </c:pt>
                <c:pt idx="43">
                  <c:v>92.735514281538698</c:v>
                </c:pt>
                <c:pt idx="44">
                  <c:v>93.108849258878877</c:v>
                </c:pt>
                <c:pt idx="45">
                  <c:v>92.802160862871574</c:v>
                </c:pt>
                <c:pt idx="46">
                  <c:v>93.003639635514489</c:v>
                </c:pt>
                <c:pt idx="47">
                  <c:v>92.362769181673727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5"/>
          <c:tx>
            <c:v>2021</c:v>
          </c:tx>
          <c:spPr>
            <a:ln w="34925"/>
          </c:spPr>
          <c:xVal>
            <c:numRef>
              <c:f>'data EU'!$A$370:$A$422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xVal>
          <c:yVal>
            <c:numRef>
              <c:f>'data EU'!$AF$370:$AF$422</c:f>
              <c:numCache>
                <c:formatCode>0</c:formatCode>
                <c:ptCount val="53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  <c:pt idx="9">
                  <c:v>113.08898505420844</c:v>
                </c:pt>
                <c:pt idx="10">
                  <c:v>116.32446238432165</c:v>
                </c:pt>
                <c:pt idx="11">
                  <c:v>117.587827951698</c:v>
                </c:pt>
                <c:pt idx="12">
                  <c:v>118.64510364359666</c:v>
                </c:pt>
                <c:pt idx="13">
                  <c:v>120.41275657253608</c:v>
                </c:pt>
                <c:pt idx="14">
                  <c:v>122.13885160092275</c:v>
                </c:pt>
                <c:pt idx="15">
                  <c:v>121.32506308120155</c:v>
                </c:pt>
                <c:pt idx="16">
                  <c:v>119.29093301083746</c:v>
                </c:pt>
                <c:pt idx="17">
                  <c:v>116.75475513031239</c:v>
                </c:pt>
                <c:pt idx="18">
                  <c:v>117.76626208579994</c:v>
                </c:pt>
                <c:pt idx="19">
                  <c:v>118.25324113693155</c:v>
                </c:pt>
                <c:pt idx="20">
                  <c:v>118.6103244706361</c:v>
                </c:pt>
                <c:pt idx="21">
                  <c:v>118.08400301708842</c:v>
                </c:pt>
                <c:pt idx="22">
                  <c:v>119.46616732604663</c:v>
                </c:pt>
                <c:pt idx="23">
                  <c:v>121.17605040892106</c:v>
                </c:pt>
                <c:pt idx="24">
                  <c:v>122.75264406363169</c:v>
                </c:pt>
                <c:pt idx="25">
                  <c:v>124.34746640296838</c:v>
                </c:pt>
                <c:pt idx="26">
                  <c:v>126.24750677434348</c:v>
                </c:pt>
                <c:pt idx="27">
                  <c:v>128.15644007322973</c:v>
                </c:pt>
                <c:pt idx="28">
                  <c:v>128.45114053483837</c:v>
                </c:pt>
                <c:pt idx="29">
                  <c:v>121.89459283532669</c:v>
                </c:pt>
                <c:pt idx="30">
                  <c:v>127.10681608511031</c:v>
                </c:pt>
                <c:pt idx="31">
                  <c:v>128.95840490188709</c:v>
                </c:pt>
                <c:pt idx="32">
                  <c:v>133.08901010831866</c:v>
                </c:pt>
                <c:pt idx="33">
                  <c:v>123.4168673740589</c:v>
                </c:pt>
                <c:pt idx="34">
                  <c:v>117.32629779288918</c:v>
                </c:pt>
                <c:pt idx="35">
                  <c:v>114.96522042351167</c:v>
                </c:pt>
                <c:pt idx="36">
                  <c:v>113.15562376334664</c:v>
                </c:pt>
                <c:pt idx="37">
                  <c:v>111.32379645750238</c:v>
                </c:pt>
                <c:pt idx="38">
                  <c:v>111.86040036661005</c:v>
                </c:pt>
                <c:pt idx="39">
                  <c:v>121.04076121978987</c:v>
                </c:pt>
                <c:pt idx="40">
                  <c:v>131.44474111292752</c:v>
                </c:pt>
                <c:pt idx="41">
                  <c:v>146.73306444126698</c:v>
                </c:pt>
                <c:pt idx="42">
                  <c:v>156.37961077282702</c:v>
                </c:pt>
                <c:pt idx="43">
                  <c:v>162.78841590979619</c:v>
                </c:pt>
                <c:pt idx="44">
                  <c:v>154.53644098884877</c:v>
                </c:pt>
                <c:pt idx="45">
                  <c:v>144.25700569317064</c:v>
                </c:pt>
                <c:pt idx="46">
                  <c:v>135.00562854771439</c:v>
                </c:pt>
                <c:pt idx="47">
                  <c:v>132.70002371700741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abSelected="1" zoomScale="95" zoomScaleNormal="95" workbookViewId="0">
      <selection activeCell="T17" sqref="T17"/>
    </sheetView>
  </sheetViews>
  <sheetFormatPr defaultRowHeight="12.75"/>
  <cols>
    <col min="18" max="18" width="9.33203125" customWidth="1"/>
  </cols>
  <sheetData>
    <row r="1" spans="1:20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69"/>
      <c r="S1" s="69"/>
      <c r="T1" s="69"/>
    </row>
    <row r="2" spans="1:20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69"/>
      <c r="S2" s="69"/>
      <c r="T2" s="69"/>
    </row>
    <row r="3" spans="1:20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  <c r="S3" s="69"/>
      <c r="T3" s="69"/>
    </row>
    <row r="4" spans="1:20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9"/>
      <c r="S4" s="69"/>
      <c r="T4" s="69"/>
    </row>
    <row r="5" spans="1:20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9"/>
      <c r="S5" s="69"/>
      <c r="T5" s="69"/>
    </row>
    <row r="6" spans="1:20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9"/>
      <c r="S6" s="69"/>
      <c r="T6" s="69"/>
    </row>
    <row r="7" spans="1:20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69"/>
      <c r="S7" s="69"/>
      <c r="T7" s="69"/>
    </row>
    <row r="8" spans="1:20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9"/>
      <c r="S8" s="69"/>
      <c r="T8" s="69"/>
    </row>
    <row r="9" spans="1:20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69"/>
      <c r="S9" s="69"/>
      <c r="T9" s="69"/>
    </row>
    <row r="10" spans="1:20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69"/>
      <c r="S10" s="69"/>
      <c r="T10" s="69"/>
    </row>
    <row r="11" spans="1:20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  <c r="S11" s="69"/>
      <c r="T11" s="69"/>
    </row>
    <row r="12" spans="1:20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69"/>
      <c r="S12" s="69"/>
      <c r="T12" s="69"/>
    </row>
    <row r="13" spans="1:20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9"/>
      <c r="S13" s="69"/>
    </row>
    <row r="14" spans="1:20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69"/>
      <c r="S14" s="69"/>
    </row>
    <row r="15" spans="1:20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69"/>
      <c r="S15" s="69"/>
    </row>
    <row r="16" spans="1:20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69"/>
      <c r="S16" s="69"/>
      <c r="T16" s="84"/>
    </row>
    <row r="17" spans="1:20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69"/>
      <c r="S17" s="69"/>
      <c r="T17" s="69"/>
    </row>
    <row r="18" spans="1:20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69"/>
      <c r="S18" s="69"/>
      <c r="T18" s="69"/>
    </row>
    <row r="19" spans="1:20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  <c r="S19" s="69"/>
      <c r="T19" s="69"/>
    </row>
    <row r="20" spans="1:20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69"/>
      <c r="S20" s="69"/>
      <c r="T20" s="69"/>
    </row>
    <row r="21" spans="1:20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69"/>
      <c r="S21" s="69"/>
      <c r="T21" s="69"/>
    </row>
    <row r="22" spans="1:20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69"/>
      <c r="S22" s="69"/>
      <c r="T22" s="69"/>
    </row>
    <row r="23" spans="1:20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69"/>
      <c r="S23" s="69"/>
      <c r="T23" s="69"/>
    </row>
    <row r="24" spans="1:20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69"/>
      <c r="S24" s="69"/>
      <c r="T24" s="69"/>
    </row>
    <row r="25" spans="1:20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9"/>
      <c r="S25" s="69"/>
      <c r="T25" s="69"/>
    </row>
    <row r="26" spans="1:20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9"/>
      <c r="S26" s="69"/>
      <c r="T26" s="69"/>
    </row>
    <row r="27" spans="1:20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  <c r="S27" s="69"/>
      <c r="T27" s="69"/>
    </row>
    <row r="28" spans="1:20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9"/>
      <c r="T28" s="69"/>
    </row>
    <row r="29" spans="1:20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9"/>
      <c r="T29" s="69"/>
    </row>
    <row r="30" spans="1:20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69"/>
      <c r="S30" s="69"/>
      <c r="T30" s="69"/>
    </row>
    <row r="31" spans="1:2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9"/>
      <c r="T31" s="69"/>
    </row>
    <row r="32" spans="1:2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9"/>
      <c r="T32" s="69"/>
    </row>
    <row r="33" spans="1:2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69"/>
      <c r="S33" s="69"/>
      <c r="T33" s="69"/>
    </row>
    <row r="34" spans="1:20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69"/>
      <c r="S34" s="69"/>
      <c r="T34" s="69"/>
    </row>
    <row r="35" spans="1:20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  <c r="S35" s="69"/>
      <c r="T35" s="69"/>
    </row>
    <row r="36" spans="1:20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69"/>
      <c r="S36" s="69"/>
      <c r="T36" s="69"/>
    </row>
    <row r="37" spans="1:20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69"/>
      <c r="S37" s="69"/>
      <c r="T37" s="69"/>
    </row>
    <row r="38" spans="1:20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69"/>
      <c r="S38" s="69"/>
      <c r="T38" s="69"/>
    </row>
    <row r="39" spans="1:20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69"/>
      <c r="S39" s="69"/>
      <c r="T39" s="69"/>
    </row>
    <row r="40" spans="1:20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10" zoomScale="87" zoomScaleNormal="87" workbookViewId="0">
      <selection activeCell="Q43" sqref="Q43"/>
    </sheetView>
  </sheetViews>
  <sheetFormatPr defaultRowHeight="12.75"/>
  <sheetData>
    <row r="1" spans="1:17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4" zoomScale="93" zoomScaleNormal="93" workbookViewId="0">
      <selection activeCell="U18" sqref="U18"/>
    </sheetView>
  </sheetViews>
  <sheetFormatPr defaultRowHeight="12.75"/>
  <cols>
    <col min="4" max="4" width="9.83203125" bestFit="1" customWidth="1"/>
  </cols>
  <sheetData>
    <row r="1" spans="1:17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28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28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28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28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28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28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28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28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28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28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28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28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28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28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AB30" s="6"/>
    </row>
    <row r="31" spans="1:28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AB31" s="6"/>
    </row>
    <row r="32" spans="1:28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AB32" s="6"/>
    </row>
    <row r="33" spans="1:17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47" spans="1:17">
      <c r="E47" s="3"/>
    </row>
    <row r="49" spans="4:25">
      <c r="J49" s="85"/>
      <c r="K49" s="86"/>
      <c r="L49" s="86"/>
      <c r="M49" s="86"/>
      <c r="P49" s="85"/>
      <c r="Q49" s="86"/>
      <c r="R49" s="86"/>
      <c r="S49" s="86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zoomScale="65" zoomScaleNormal="65" workbookViewId="0">
      <pane ySplit="3" topLeftCell="A398" activePane="bottomLeft" state="frozen"/>
      <selection pane="bottomLeft" activeCell="AF414" sqref="AF414:AI417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8"/>
      <c r="AE1" s="17"/>
      <c r="AF1" s="63"/>
      <c r="AG1" s="64"/>
      <c r="AH1" s="63"/>
      <c r="AI1" s="28"/>
    </row>
    <row r="2" spans="1:35" s="4" customForma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89" t="s">
        <v>36</v>
      </c>
      <c r="AF2" s="90"/>
      <c r="AG2" s="90"/>
      <c r="AH2" s="90"/>
      <c r="AI2" s="91"/>
    </row>
    <row r="3" spans="1:35" s="4" customFormat="1" ht="33.75" customHeight="1">
      <c r="A3" s="73" t="s">
        <v>40</v>
      </c>
      <c r="B3" s="73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65" t="s">
        <v>31</v>
      </c>
      <c r="AH3" s="65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75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82">
        <v>75.951701427003286</v>
      </c>
      <c r="AE366" s="66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82"/>
      <c r="AE367" s="66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82"/>
      <c r="AE368" s="66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83"/>
      <c r="AE369" s="81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82"/>
      <c r="AE370" s="67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82"/>
      <c r="AE371" s="67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82"/>
      <c r="AE372" s="67">
        <v>94.491722351412037</v>
      </c>
      <c r="AF372" s="46">
        <f t="shared" si="149"/>
        <v>95.375019717574403</v>
      </c>
      <c r="AG372" s="15">
        <f t="shared" si="150"/>
        <v>5.7279157883129159E-3</v>
      </c>
      <c r="AH372" s="30">
        <f t="shared" si="151"/>
        <v>97.632985927517055</v>
      </c>
      <c r="AI372" s="31">
        <f t="shared" si="152"/>
        <v>-2.3127083418497212E-2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82"/>
      <c r="AE373" s="67">
        <v>94.673342198242352</v>
      </c>
      <c r="AF373" s="46">
        <f t="shared" si="149"/>
        <v>95.137332597447653</v>
      </c>
      <c r="AG373" s="15">
        <f t="shared" si="150"/>
        <v>-2.4921318059025555E-3</v>
      </c>
      <c r="AH373" s="30">
        <f t="shared" si="151"/>
        <v>98.667632157179824</v>
      </c>
      <c r="AI373" s="31">
        <f t="shared" si="152"/>
        <v>-3.5779712987419443E-2</v>
      </c>
    </row>
    <row r="374" spans="1:35">
      <c r="A374" s="35">
        <v>5</v>
      </c>
      <c r="B374" s="13">
        <f>B373+7</f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82"/>
      <c r="AE374" s="67">
        <v>96.246933242688542</v>
      </c>
      <c r="AF374" s="46">
        <f t="shared" si="149"/>
        <v>95.296211205019873</v>
      </c>
      <c r="AG374" s="15">
        <f t="shared" si="150"/>
        <v>1.6699922442063729E-3</v>
      </c>
      <c r="AH374" s="30">
        <f t="shared" si="151"/>
        <v>99.520387727816612</v>
      </c>
      <c r="AI374" s="31">
        <f t="shared" si="152"/>
        <v>-4.2445338279324785E-2</v>
      </c>
    </row>
    <row r="375" spans="1:35">
      <c r="A375" s="35">
        <v>6</v>
      </c>
      <c r="B375" s="13">
        <f t="shared" ref="B375:B400" si="153">B374+7</f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82"/>
      <c r="AE375" s="67">
        <v>94.968358174128753</v>
      </c>
      <c r="AF375" s="46">
        <f t="shared" si="149"/>
        <v>95.746388494504046</v>
      </c>
      <c r="AG375" s="15">
        <f t="shared" si="150"/>
        <v>4.7239788842776131E-3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f t="shared" si="153"/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82"/>
      <c r="AE376" s="67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f t="shared" si="153"/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82"/>
      <c r="AE377" s="67">
        <v>97.918416844191412</v>
      </c>
      <c r="AF377" s="46">
        <f t="shared" ref="AF377" si="154">SUM(AE376:AE378)/3</f>
        <v>97.210759411126233</v>
      </c>
      <c r="AG377" s="15">
        <f t="shared" ref="AG377" si="155">(AF377-AF376)/AF376</f>
        <v>9.4203144016433305E-3</v>
      </c>
      <c r="AH377" s="30">
        <f t="shared" ref="AH377" si="156">AF324</f>
        <v>101.97584010471439</v>
      </c>
      <c r="AI377" s="31">
        <f t="shared" ref="AI377" si="157">(AF377-AF324)/AF324</f>
        <v>-4.6727545354812612E-2</v>
      </c>
    </row>
    <row r="378" spans="1:35">
      <c r="A378" s="35">
        <v>9</v>
      </c>
      <c r="B378" s="13">
        <f t="shared" si="153"/>
        <v>44262</v>
      </c>
      <c r="C378" s="47">
        <v>104.1375</v>
      </c>
      <c r="D378" s="47">
        <v>106.86164229471316</v>
      </c>
      <c r="E378" s="47"/>
      <c r="F378" s="47"/>
      <c r="G378" s="47">
        <v>112.35695652173911</v>
      </c>
      <c r="H378" s="47"/>
      <c r="I378" s="47">
        <v>101</v>
      </c>
      <c r="J378" s="47">
        <v>92.681666666666672</v>
      </c>
      <c r="K378" s="47">
        <v>95</v>
      </c>
      <c r="L378" s="47">
        <v>97.935000000000002</v>
      </c>
      <c r="M378" s="47">
        <v>103</v>
      </c>
      <c r="N378" s="47"/>
      <c r="O378" s="47">
        <v>81.25</v>
      </c>
      <c r="P378" s="47">
        <v>84.07</v>
      </c>
      <c r="Q378" s="47"/>
      <c r="R378" s="47">
        <v>95.624093844734418</v>
      </c>
      <c r="S378" s="47">
        <v>90.937645735604747</v>
      </c>
      <c r="T378" s="47"/>
      <c r="U378" s="47">
        <v>96.5</v>
      </c>
      <c r="V378" s="47">
        <v>98</v>
      </c>
      <c r="W378" s="47">
        <v>88.954292868281755</v>
      </c>
      <c r="X378" s="47">
        <v>80.666666666666671</v>
      </c>
      <c r="Y378" s="47">
        <v>120.86944051789482</v>
      </c>
      <c r="Z378" s="47">
        <v>86.25</v>
      </c>
      <c r="AA378" s="47">
        <v>91.995000000000005</v>
      </c>
      <c r="AB378" s="47">
        <v>99.282499999999999</v>
      </c>
      <c r="AC378" s="47"/>
      <c r="AD378" s="82"/>
      <c r="AE378" s="67">
        <v>97.689987322492485</v>
      </c>
      <c r="AF378" s="46">
        <f t="shared" ref="AF378" si="158">SUM(AE377:AE379)/3</f>
        <v>97.686369078245846</v>
      </c>
      <c r="AG378" s="15">
        <f t="shared" ref="AG378" si="159">(AF378-AF377)/AF377</f>
        <v>4.892561996230815E-3</v>
      </c>
      <c r="AH378" s="30">
        <f t="shared" ref="AH378" si="160">AF325</f>
        <v>101.93958439925738</v>
      </c>
      <c r="AI378" s="31">
        <f t="shared" ref="AI378" si="161">(AF378-AF325)/AF325</f>
        <v>-4.1722902306069461E-2</v>
      </c>
    </row>
    <row r="379" spans="1:35">
      <c r="A379" s="35">
        <v>10</v>
      </c>
      <c r="B379" s="13">
        <f t="shared" si="153"/>
        <v>44269</v>
      </c>
      <c r="C379" s="47">
        <v>104.1375</v>
      </c>
      <c r="D379" s="47">
        <v>109.92944063810205</v>
      </c>
      <c r="E379" s="47"/>
      <c r="F379" s="47"/>
      <c r="G379" s="47">
        <v>113.19</v>
      </c>
      <c r="H379" s="47"/>
      <c r="I379" s="47">
        <v>99</v>
      </c>
      <c r="J379" s="47">
        <v>97.606666666666669</v>
      </c>
      <c r="K379" s="47">
        <v>95</v>
      </c>
      <c r="L379" s="47">
        <v>85.89</v>
      </c>
      <c r="M379" s="47"/>
      <c r="N379" s="47"/>
      <c r="O379" s="47">
        <v>80.5</v>
      </c>
      <c r="P379" s="47">
        <v>81.040000000000006</v>
      </c>
      <c r="Q379" s="47"/>
      <c r="R379" s="47">
        <v>95.966253625098858</v>
      </c>
      <c r="S379" s="47">
        <v>93.83131081228818</v>
      </c>
      <c r="T379" s="47"/>
      <c r="U379" s="47">
        <v>93.5</v>
      </c>
      <c r="V379" s="47">
        <v>98</v>
      </c>
      <c r="W379" s="47">
        <v>95.585664335664347</v>
      </c>
      <c r="X379" s="47">
        <v>81.666666666666671</v>
      </c>
      <c r="Y379" s="47">
        <v>120.80262080262079</v>
      </c>
      <c r="Z379" s="47">
        <v>94.166666666666671</v>
      </c>
      <c r="AA379" s="47">
        <v>111.495</v>
      </c>
      <c r="AB379" s="47">
        <v>98.52000000000001</v>
      </c>
      <c r="AC379" s="47"/>
      <c r="AD379" s="82"/>
      <c r="AE379" s="67">
        <v>97.450703068053656</v>
      </c>
      <c r="AF379" s="46">
        <f t="shared" ref="AF379:AF382" si="162">SUM(AE378:AE380)/3</f>
        <v>97.623452427594813</v>
      </c>
      <c r="AG379" s="15">
        <f t="shared" ref="AG379:AG382" si="163">(AF379-AF378)/AF378</f>
        <v>-6.4406785966870559E-4</v>
      </c>
      <c r="AH379" s="30">
        <f t="shared" ref="AH379:AH382" si="164">AF326</f>
        <v>101.78553978385339</v>
      </c>
      <c r="AI379" s="31">
        <f t="shared" ref="AI379:AI382" si="165">(AF379-AF326)/AF326</f>
        <v>-4.0890752901610372E-2</v>
      </c>
    </row>
    <row r="380" spans="1:35">
      <c r="A380" s="35">
        <v>11</v>
      </c>
      <c r="B380" s="13">
        <f t="shared" si="153"/>
        <v>44276</v>
      </c>
      <c r="C380" s="47">
        <v>104.1375</v>
      </c>
      <c r="D380" s="47">
        <v>112.4859392575928</v>
      </c>
      <c r="E380" s="47"/>
      <c r="F380" s="47"/>
      <c r="G380" s="47">
        <v>113.0559090909091</v>
      </c>
      <c r="H380" s="47"/>
      <c r="I380" s="47">
        <v>101.5</v>
      </c>
      <c r="J380" s="47">
        <v>89.76</v>
      </c>
      <c r="K380" s="47">
        <v>97.666666666666671</v>
      </c>
      <c r="L380" s="47">
        <v>87.11</v>
      </c>
      <c r="M380" s="47">
        <v>106</v>
      </c>
      <c r="N380" s="47"/>
      <c r="O380" s="47">
        <v>72.8</v>
      </c>
      <c r="P380" s="47">
        <v>53.32</v>
      </c>
      <c r="Q380" s="47"/>
      <c r="R380" s="47">
        <v>88.316831683168317</v>
      </c>
      <c r="S380" s="47">
        <v>91.960454125699385</v>
      </c>
      <c r="T380" s="47"/>
      <c r="U380" s="47">
        <v>93.75</v>
      </c>
      <c r="V380" s="47">
        <v>90</v>
      </c>
      <c r="W380" s="47">
        <v>83.23784403173849</v>
      </c>
      <c r="X380" s="47">
        <v>81.666666666666671</v>
      </c>
      <c r="Y380" s="47">
        <v>121.26980228417045</v>
      </c>
      <c r="Z380" s="47">
        <v>85.04</v>
      </c>
      <c r="AA380" s="47">
        <v>109.29</v>
      </c>
      <c r="AB380" s="47">
        <v>98.055000000000007</v>
      </c>
      <c r="AC380" s="47"/>
      <c r="AD380" s="82"/>
      <c r="AE380" s="67">
        <v>97.729666892238313</v>
      </c>
      <c r="AF380" s="46">
        <f t="shared" si="162"/>
        <v>97.920899873314042</v>
      </c>
      <c r="AG380" s="15">
        <f t="shared" si="163"/>
        <v>3.0468851318266881E-3</v>
      </c>
      <c r="AH380" s="30">
        <f t="shared" si="164"/>
        <v>100.75295566907954</v>
      </c>
      <c r="AI380" s="31">
        <f t="shared" si="165"/>
        <v>-2.8108910323855034E-2</v>
      </c>
    </row>
    <row r="381" spans="1:35">
      <c r="A381" s="35">
        <v>12</v>
      </c>
      <c r="B381" s="13">
        <f t="shared" si="153"/>
        <v>44283</v>
      </c>
      <c r="C381" s="47">
        <v>104.1375</v>
      </c>
      <c r="D381" s="47">
        <v>106.35034257081502</v>
      </c>
      <c r="E381" s="47"/>
      <c r="F381" s="47"/>
      <c r="G381" s="47">
        <v>111.92571428571429</v>
      </c>
      <c r="H381" s="47"/>
      <c r="I381" s="47">
        <v>101.5</v>
      </c>
      <c r="J381" s="47">
        <v>92.673333333333332</v>
      </c>
      <c r="K381" s="47">
        <v>98.333333333333329</v>
      </c>
      <c r="L381" s="47">
        <v>96.300000000000011</v>
      </c>
      <c r="M381" s="47">
        <v>106</v>
      </c>
      <c r="N381" s="47"/>
      <c r="O381" s="47">
        <v>73.2</v>
      </c>
      <c r="P381" s="47">
        <v>76.319999999999993</v>
      </c>
      <c r="Q381" s="47"/>
      <c r="R381" s="47">
        <v>96.306173100279878</v>
      </c>
      <c r="S381" s="47">
        <v>94.977794835243174</v>
      </c>
      <c r="T381" s="47"/>
      <c r="U381" s="47">
        <v>93.75</v>
      </c>
      <c r="V381" s="47">
        <v>90</v>
      </c>
      <c r="W381" s="47">
        <v>96.266442523904971</v>
      </c>
      <c r="X381" s="47">
        <v>81.666666666666671</v>
      </c>
      <c r="Y381" s="47">
        <v>121.35475289061702</v>
      </c>
      <c r="Z381" s="47">
        <v>80.740000000000009</v>
      </c>
      <c r="AA381" s="47">
        <v>94.21</v>
      </c>
      <c r="AB381" s="47">
        <v>98.899999999999991</v>
      </c>
      <c r="AC381" s="47"/>
      <c r="AD381" s="82"/>
      <c r="AE381" s="67">
        <v>98.582329659650171</v>
      </c>
      <c r="AF381" s="46">
        <f t="shared" si="162"/>
        <v>98.256632620459797</v>
      </c>
      <c r="AG381" s="15">
        <f t="shared" si="163"/>
        <v>3.4286117425402765E-3</v>
      </c>
      <c r="AH381" s="30">
        <f t="shared" si="164"/>
        <v>99.90692476194495</v>
      </c>
      <c r="AI381" s="31">
        <f t="shared" si="165"/>
        <v>-1.6518295858044041E-2</v>
      </c>
    </row>
    <row r="382" spans="1:35">
      <c r="A382" s="35">
        <v>13</v>
      </c>
      <c r="B382" s="13">
        <f t="shared" si="153"/>
        <v>44290</v>
      </c>
      <c r="C382" s="47">
        <v>104.1375</v>
      </c>
      <c r="D382" s="47">
        <v>101.23734533183352</v>
      </c>
      <c r="E382" s="47"/>
      <c r="F382" s="47"/>
      <c r="G382" s="47">
        <v>111.47227272727272</v>
      </c>
      <c r="H382" s="47"/>
      <c r="I382" s="47">
        <v>99.75</v>
      </c>
      <c r="J382" s="47">
        <v>96.292000000000002</v>
      </c>
      <c r="K382" s="47">
        <v>98.333333333333329</v>
      </c>
      <c r="L382" s="47">
        <v>95.944999999999993</v>
      </c>
      <c r="M382" s="47">
        <v>106</v>
      </c>
      <c r="N382" s="47"/>
      <c r="O382" s="47">
        <v>73.8</v>
      </c>
      <c r="P382" s="47">
        <v>75.67</v>
      </c>
      <c r="Q382" s="47"/>
      <c r="R382" s="47">
        <v>94.454278844883618</v>
      </c>
      <c r="S382" s="47">
        <v>95.36471235893201</v>
      </c>
      <c r="T382" s="47"/>
      <c r="U382" s="47">
        <v>93.75</v>
      </c>
      <c r="V382" s="47">
        <v>90</v>
      </c>
      <c r="W382" s="47">
        <v>95.530462410373104</v>
      </c>
      <c r="X382" s="47">
        <v>81.666666666666671</v>
      </c>
      <c r="Y382" s="47">
        <v>119.89433042064621</v>
      </c>
      <c r="Z382" s="47">
        <v>82.836666666666659</v>
      </c>
      <c r="AA382" s="47">
        <v>89.990000000000009</v>
      </c>
      <c r="AB382" s="47">
        <v>98.67</v>
      </c>
      <c r="AC382" s="47"/>
      <c r="AD382" s="82"/>
      <c r="AE382" s="67">
        <v>98.457901309490907</v>
      </c>
      <c r="AF382" s="46">
        <f t="shared" si="162"/>
        <v>98.604971810962709</v>
      </c>
      <c r="AG382" s="15">
        <f t="shared" si="163"/>
        <v>3.5451977257195183E-3</v>
      </c>
      <c r="AH382" s="30">
        <f t="shared" si="164"/>
        <v>99.376075483091952</v>
      </c>
      <c r="AI382" s="31">
        <f t="shared" si="165"/>
        <v>-7.7594498311662563E-3</v>
      </c>
    </row>
    <row r="383" spans="1:35">
      <c r="A383" s="35">
        <v>14</v>
      </c>
      <c r="B383" s="13">
        <f t="shared" si="153"/>
        <v>44297</v>
      </c>
      <c r="C383" s="47">
        <v>104.1375</v>
      </c>
      <c r="D383" s="47">
        <v>101.74864505573167</v>
      </c>
      <c r="E383" s="47"/>
      <c r="F383" s="47"/>
      <c r="G383" s="47">
        <v>111.79</v>
      </c>
      <c r="H383" s="47"/>
      <c r="I383" s="47">
        <v>99.75</v>
      </c>
      <c r="J383" s="47">
        <v>96.664285714285725</v>
      </c>
      <c r="K383" s="47">
        <v>98.333333333333329</v>
      </c>
      <c r="L383" s="47">
        <v>96.694999999999993</v>
      </c>
      <c r="M383" s="47">
        <v>106</v>
      </c>
      <c r="N383" s="47"/>
      <c r="O383" s="47">
        <v>73.8</v>
      </c>
      <c r="P383" s="47">
        <v>74.53</v>
      </c>
      <c r="Q383" s="47"/>
      <c r="R383" s="47">
        <v>91.052943891343048</v>
      </c>
      <c r="S383" s="47">
        <v>90.013941168269909</v>
      </c>
      <c r="T383" s="47"/>
      <c r="U383" s="47">
        <v>93.75</v>
      </c>
      <c r="V383" s="47">
        <v>90</v>
      </c>
      <c r="W383" s="47">
        <v>100.41087161909783</v>
      </c>
      <c r="X383" s="47">
        <v>81.666666666666671</v>
      </c>
      <c r="Y383" s="47">
        <v>120.93987560469938</v>
      </c>
      <c r="Z383" s="47">
        <v>79.430000000000007</v>
      </c>
      <c r="AA383" s="47">
        <v>92.74666666666667</v>
      </c>
      <c r="AB383" s="47">
        <v>96.247500000000002</v>
      </c>
      <c r="AC383" s="47"/>
      <c r="AD383" s="82"/>
      <c r="AE383" s="67">
        <v>98.774684463747036</v>
      </c>
      <c r="AF383" s="46">
        <f t="shared" ref="AF383:AF386" si="166">SUM(AE382:AE384)/3</f>
        <v>98.592734842844138</v>
      </c>
      <c r="AG383" s="15">
        <f t="shared" ref="AG383:AG386" si="167">(AF383-AF382)/AF382</f>
        <v>-1.2410092405919825E-4</v>
      </c>
      <c r="AH383" s="30">
        <f t="shared" ref="AH383:AH386" si="168">AF330</f>
        <v>100.0565210896179</v>
      </c>
      <c r="AI383" s="31">
        <f t="shared" ref="AI383:AI386" si="169">(AF383-AF330)/AF330</f>
        <v>-1.4629593661993217E-2</v>
      </c>
    </row>
    <row r="384" spans="1:35">
      <c r="A384" s="35">
        <v>15</v>
      </c>
      <c r="B384" s="13">
        <f t="shared" si="153"/>
        <v>44304</v>
      </c>
      <c r="C384" s="47">
        <v>104.1375</v>
      </c>
      <c r="D384" s="47">
        <v>101.74864505573167</v>
      </c>
      <c r="E384" s="47"/>
      <c r="F384" s="47"/>
      <c r="G384" s="47">
        <v>112.43176470588236</v>
      </c>
      <c r="H384" s="47"/>
      <c r="I384" s="47">
        <v>99</v>
      </c>
      <c r="J384" s="47">
        <v>84.19714285714285</v>
      </c>
      <c r="K384" s="47">
        <v>98.333333333333329</v>
      </c>
      <c r="L384" s="47">
        <v>82.775000000000006</v>
      </c>
      <c r="M384" s="47">
        <v>106</v>
      </c>
      <c r="N384" s="47"/>
      <c r="O384" s="47">
        <v>74.900000000000006</v>
      </c>
      <c r="P384" s="47"/>
      <c r="Q384" s="47"/>
      <c r="R384" s="47">
        <v>94.756331415724389</v>
      </c>
      <c r="S384" s="47">
        <v>90.382525840693177</v>
      </c>
      <c r="T384" s="47"/>
      <c r="U384" s="47">
        <v>93</v>
      </c>
      <c r="V384" s="47">
        <v>90</v>
      </c>
      <c r="W384" s="47">
        <v>98.015541994116887</v>
      </c>
      <c r="X384" s="47">
        <v>81.666666666666671</v>
      </c>
      <c r="Y384" s="47">
        <v>120.81218274111674</v>
      </c>
      <c r="Z384" s="47">
        <v>77.704999999999998</v>
      </c>
      <c r="AA384" s="47">
        <v>98.96</v>
      </c>
      <c r="AB384" s="47">
        <v>95.07</v>
      </c>
      <c r="AC384" s="47"/>
      <c r="AD384" s="82"/>
      <c r="AE384" s="67">
        <v>98.545618755294484</v>
      </c>
      <c r="AF384" s="46">
        <f t="shared" si="166"/>
        <v>98.46975172815246</v>
      </c>
      <c r="AG384" s="15">
        <f t="shared" si="167"/>
        <v>-1.2473851637010769E-3</v>
      </c>
      <c r="AH384" s="30">
        <f t="shared" si="168"/>
        <v>99.470033697166045</v>
      </c>
      <c r="AI384" s="31">
        <f t="shared" si="169"/>
        <v>-1.0056113704142474E-2</v>
      </c>
    </row>
    <row r="385" spans="1:35">
      <c r="A385" s="35">
        <v>16</v>
      </c>
      <c r="B385" s="13">
        <f t="shared" si="153"/>
        <v>44311</v>
      </c>
      <c r="C385" s="47">
        <v>104.1375</v>
      </c>
      <c r="D385" s="47">
        <v>101.23734533183352</v>
      </c>
      <c r="E385" s="47"/>
      <c r="F385" s="47"/>
      <c r="G385" s="47">
        <v>110.71238095238098</v>
      </c>
      <c r="H385" s="47"/>
      <c r="I385" s="47">
        <v>99</v>
      </c>
      <c r="J385" s="47">
        <v>87.05714285714285</v>
      </c>
      <c r="K385" s="47">
        <v>98.333333333333329</v>
      </c>
      <c r="L385" s="47">
        <v>96.12</v>
      </c>
      <c r="M385" s="47">
        <v>106</v>
      </c>
      <c r="N385" s="47"/>
      <c r="O385" s="47">
        <v>73.25</v>
      </c>
      <c r="P385" s="47"/>
      <c r="Q385" s="47"/>
      <c r="R385" s="47">
        <v>93.174674449932652</v>
      </c>
      <c r="S385" s="47">
        <v>88.808043573943678</v>
      </c>
      <c r="T385" s="47"/>
      <c r="U385" s="47">
        <v>93</v>
      </c>
      <c r="V385" s="47">
        <v>90</v>
      </c>
      <c r="W385" s="47">
        <v>94.311672921192965</v>
      </c>
      <c r="X385" s="47">
        <v>82</v>
      </c>
      <c r="Y385" s="47">
        <v>119.33271096318546</v>
      </c>
      <c r="Z385" s="47">
        <v>81.905000000000001</v>
      </c>
      <c r="AA385" s="47">
        <v>107.52</v>
      </c>
      <c r="AB385" s="47">
        <v>95.699999999999989</v>
      </c>
      <c r="AC385" s="47"/>
      <c r="AD385" s="82"/>
      <c r="AE385" s="67">
        <v>98.088951965415873</v>
      </c>
      <c r="AF385" s="46">
        <f t="shared" si="166"/>
        <v>97.852975174007554</v>
      </c>
      <c r="AG385" s="15">
        <f t="shared" si="167"/>
        <v>-6.2636143924446348E-3</v>
      </c>
      <c r="AH385" s="30">
        <f t="shared" si="168"/>
        <v>98.281305477682508</v>
      </c>
      <c r="AI385" s="31">
        <f t="shared" si="169"/>
        <v>-4.3582073070063017E-3</v>
      </c>
    </row>
    <row r="386" spans="1:35">
      <c r="A386" s="35">
        <v>17</v>
      </c>
      <c r="B386" s="13">
        <f t="shared" si="153"/>
        <v>44318</v>
      </c>
      <c r="C386" s="47">
        <v>100.7</v>
      </c>
      <c r="D386" s="47">
        <v>100.47039574598629</v>
      </c>
      <c r="E386" s="47"/>
      <c r="F386" s="47"/>
      <c r="G386" s="47">
        <v>111.21249999999999</v>
      </c>
      <c r="H386" s="47"/>
      <c r="I386" s="47">
        <v>99</v>
      </c>
      <c r="J386" s="47">
        <v>87.142857142857139</v>
      </c>
      <c r="K386" s="47">
        <v>98.333333333333329</v>
      </c>
      <c r="L386" s="47">
        <v>95.754999999999995</v>
      </c>
      <c r="M386" s="47">
        <v>106</v>
      </c>
      <c r="N386" s="47"/>
      <c r="O386" s="47">
        <v>70.25</v>
      </c>
      <c r="P386" s="47"/>
      <c r="Q386" s="47"/>
      <c r="R386" s="47">
        <v>89.874255459960295</v>
      </c>
      <c r="S386" s="47">
        <v>88.924498460001672</v>
      </c>
      <c r="T386" s="47"/>
      <c r="U386" s="47">
        <v>93</v>
      </c>
      <c r="V386" s="47">
        <v>90</v>
      </c>
      <c r="W386" s="47">
        <v>93.675618054642882</v>
      </c>
      <c r="X386" s="47">
        <v>79.666666666666671</v>
      </c>
      <c r="Y386" s="47">
        <v>120.36077762203669</v>
      </c>
      <c r="Z386" s="47">
        <v>78.319999999999993</v>
      </c>
      <c r="AA386" s="47">
        <v>105.61499999999999</v>
      </c>
      <c r="AB386" s="47">
        <v>96.507499999999993</v>
      </c>
      <c r="AC386" s="47"/>
      <c r="AD386" s="82"/>
      <c r="AE386" s="67">
        <v>96.924354801312276</v>
      </c>
      <c r="AF386" s="46">
        <f t="shared" si="166"/>
        <v>97.320105151404235</v>
      </c>
      <c r="AG386" s="15">
        <f t="shared" si="167"/>
        <v>-5.445619018284731E-3</v>
      </c>
      <c r="AH386" s="30">
        <f t="shared" si="168"/>
        <v>98.483721026742373</v>
      </c>
      <c r="AI386" s="31">
        <f t="shared" si="169"/>
        <v>-1.1815311842473626E-2</v>
      </c>
    </row>
    <row r="387" spans="1:35">
      <c r="A387" s="35">
        <v>18</v>
      </c>
      <c r="B387" s="13">
        <f t="shared" si="153"/>
        <v>44325</v>
      </c>
      <c r="C387" s="47">
        <v>102.075</v>
      </c>
      <c r="D387" s="47">
        <v>101.23734533183352</v>
      </c>
      <c r="E387" s="47"/>
      <c r="F387" s="47"/>
      <c r="G387" s="47">
        <v>112.04521739130435</v>
      </c>
      <c r="H387" s="47"/>
      <c r="I387" s="47">
        <v>99</v>
      </c>
      <c r="J387" s="47">
        <v>83.647142857142853</v>
      </c>
      <c r="K387" s="47">
        <v>97</v>
      </c>
      <c r="L387" s="47">
        <v>95.814999999999998</v>
      </c>
      <c r="M387" s="47">
        <v>106</v>
      </c>
      <c r="N387" s="47"/>
      <c r="O387" s="47">
        <v>71.5</v>
      </c>
      <c r="P387" s="47"/>
      <c r="Q387" s="47"/>
      <c r="R387" s="47">
        <v>91.259042941527838</v>
      </c>
      <c r="S387" s="47">
        <v>87.055391144117479</v>
      </c>
      <c r="T387" s="47"/>
      <c r="U387" s="47">
        <v>93</v>
      </c>
      <c r="V387" s="47">
        <v>90</v>
      </c>
      <c r="W387" s="47">
        <v>82.628411964768461</v>
      </c>
      <c r="X387" s="47">
        <v>83.666666666666671</v>
      </c>
      <c r="Y387" s="47">
        <v>120.27037999350438</v>
      </c>
      <c r="Z387" s="47">
        <v>82.99</v>
      </c>
      <c r="AA387" s="47">
        <v>101.15666666666668</v>
      </c>
      <c r="AB387" s="47">
        <v>97.215000000000003</v>
      </c>
      <c r="AC387" s="47"/>
      <c r="AD387" s="82"/>
      <c r="AE387" s="67">
        <v>96.947008687484598</v>
      </c>
      <c r="AF387" s="46">
        <f t="shared" ref="AF387:AF391" si="170">SUM(AE386:AE388)/3</f>
        <v>97.282353532951731</v>
      </c>
      <c r="AG387" s="15">
        <f t="shared" ref="AG387:AG391" si="171">(AF387-AF386)/AF386</f>
        <v>-3.8791181322473945E-4</v>
      </c>
      <c r="AH387" s="30">
        <f t="shared" ref="AH387:AH391" si="172">AF334</f>
        <v>98.84184918340371</v>
      </c>
      <c r="AI387" s="31">
        <f t="shared" ref="AI387:AI391" si="173">(AF387-AF334)/AF334</f>
        <v>-1.5777685902641222E-2</v>
      </c>
    </row>
    <row r="388" spans="1:35">
      <c r="A388" s="35">
        <v>19</v>
      </c>
      <c r="B388" s="13">
        <f t="shared" si="153"/>
        <v>44332</v>
      </c>
      <c r="C388" s="47">
        <v>102.075</v>
      </c>
      <c r="D388" s="47">
        <v>102.00429491768074</v>
      </c>
      <c r="E388" s="47"/>
      <c r="F388" s="47"/>
      <c r="G388" s="47">
        <v>111.49869565217391</v>
      </c>
      <c r="H388" s="47"/>
      <c r="I388" s="47">
        <v>99</v>
      </c>
      <c r="J388" s="47">
        <v>96.833749999999995</v>
      </c>
      <c r="K388" s="47">
        <v>95</v>
      </c>
      <c r="L388" s="47">
        <v>96.1</v>
      </c>
      <c r="M388" s="47">
        <v>105</v>
      </c>
      <c r="N388" s="47"/>
      <c r="O388" s="47">
        <v>70.5</v>
      </c>
      <c r="P388" s="47"/>
      <c r="Q388" s="47"/>
      <c r="R388" s="47">
        <v>92.257285738920501</v>
      </c>
      <c r="S388" s="47">
        <v>90.312273260032384</v>
      </c>
      <c r="T388" s="47"/>
      <c r="U388" s="47">
        <v>92.5</v>
      </c>
      <c r="V388" s="47">
        <v>90</v>
      </c>
      <c r="W388" s="47"/>
      <c r="X388" s="47">
        <v>83.666666666666671</v>
      </c>
      <c r="Y388" s="47">
        <v>115.68906028008931</v>
      </c>
      <c r="Z388" s="47">
        <v>80.634999999999991</v>
      </c>
      <c r="AA388" s="47">
        <v>103.21250000000001</v>
      </c>
      <c r="AB388" s="47">
        <v>97.314999999999998</v>
      </c>
      <c r="AC388" s="47"/>
      <c r="AD388" s="82"/>
      <c r="AE388" s="67">
        <v>97.975697110058334</v>
      </c>
      <c r="AF388" s="46">
        <f t="shared" si="170"/>
        <v>97.469034522368545</v>
      </c>
      <c r="AG388" s="15">
        <f t="shared" si="171"/>
        <v>1.9189604551824618E-3</v>
      </c>
      <c r="AH388" s="30">
        <f t="shared" si="172"/>
        <v>99.880776011255705</v>
      </c>
      <c r="AI388" s="31">
        <f t="shared" si="173"/>
        <v>-2.4146202955165032E-2</v>
      </c>
    </row>
    <row r="389" spans="1:35">
      <c r="A389" s="35">
        <v>20</v>
      </c>
      <c r="B389" s="13">
        <f t="shared" si="153"/>
        <v>44339</v>
      </c>
      <c r="C389" s="47">
        <v>102.075</v>
      </c>
      <c r="D389" s="47">
        <v>100.98169546988444</v>
      </c>
      <c r="E389" s="47"/>
      <c r="F389" s="47"/>
      <c r="G389" s="47">
        <v>111.19391304347826</v>
      </c>
      <c r="H389" s="47"/>
      <c r="I389" s="47">
        <v>99</v>
      </c>
      <c r="J389" s="47">
        <v>82.865714285714276</v>
      </c>
      <c r="K389" s="47">
        <v>95</v>
      </c>
      <c r="L389" s="47">
        <v>96.674999999999997</v>
      </c>
      <c r="M389" s="47">
        <v>104</v>
      </c>
      <c r="N389" s="47"/>
      <c r="O389" s="47">
        <v>69.25</v>
      </c>
      <c r="P389" s="47"/>
      <c r="Q389" s="47"/>
      <c r="R389" s="47">
        <v>92.882349024568882</v>
      </c>
      <c r="S389" s="47">
        <v>92.080718767826568</v>
      </c>
      <c r="T389" s="47"/>
      <c r="U389" s="47">
        <v>91.5</v>
      </c>
      <c r="V389" s="47">
        <v>90</v>
      </c>
      <c r="W389" s="47">
        <v>99.882621309769007</v>
      </c>
      <c r="X389" s="47">
        <v>80.666666666666671</v>
      </c>
      <c r="Y389" s="47">
        <v>117.19225617922805</v>
      </c>
      <c r="Z389" s="47">
        <v>73.39</v>
      </c>
      <c r="AA389" s="47">
        <v>103.16333333333334</v>
      </c>
      <c r="AB389" s="47">
        <v>99.427500000000009</v>
      </c>
      <c r="AC389" s="47"/>
      <c r="AD389" s="82"/>
      <c r="AE389" s="67">
        <v>97.484397769562747</v>
      </c>
      <c r="AF389" s="46">
        <f t="shared" si="170"/>
        <v>97.427434368507264</v>
      </c>
      <c r="AG389" s="15">
        <f t="shared" si="171"/>
        <v>-4.2680379532983694E-4</v>
      </c>
      <c r="AH389" s="30">
        <f t="shared" si="172"/>
        <v>99.461009665899681</v>
      </c>
      <c r="AI389" s="31">
        <f t="shared" si="173"/>
        <v>-2.0445954693436325E-2</v>
      </c>
    </row>
    <row r="390" spans="1:35">
      <c r="A390" s="35">
        <v>21</v>
      </c>
      <c r="B390" s="13">
        <f t="shared" si="153"/>
        <v>44346</v>
      </c>
      <c r="C390" s="47">
        <v>102.075</v>
      </c>
      <c r="D390" s="47">
        <v>100.47039574598629</v>
      </c>
      <c r="E390" s="47"/>
      <c r="F390" s="47"/>
      <c r="G390" s="47">
        <v>111.19608695652173</v>
      </c>
      <c r="H390" s="47"/>
      <c r="I390" s="47">
        <v>99</v>
      </c>
      <c r="J390" s="47">
        <v>80.812857142857141</v>
      </c>
      <c r="K390" s="47">
        <v>92.466666666666654</v>
      </c>
      <c r="L390" s="47">
        <v>100.19333333333333</v>
      </c>
      <c r="M390" s="47">
        <v>104</v>
      </c>
      <c r="N390" s="47"/>
      <c r="O390" s="47">
        <v>66.25</v>
      </c>
      <c r="P390" s="47">
        <v>72.3</v>
      </c>
      <c r="Q390" s="47"/>
      <c r="R390" s="47">
        <v>89.463881867766389</v>
      </c>
      <c r="S390" s="47">
        <v>93.642049693005106</v>
      </c>
      <c r="T390" s="47"/>
      <c r="U390" s="47">
        <v>90</v>
      </c>
      <c r="V390" s="47">
        <v>90</v>
      </c>
      <c r="W390" s="47">
        <v>93.672636438655573</v>
      </c>
      <c r="X390" s="47">
        <v>79.333333333333329</v>
      </c>
      <c r="Y390" s="47">
        <v>114.92850023392526</v>
      </c>
      <c r="Z390" s="47">
        <v>77.42</v>
      </c>
      <c r="AA390" s="47">
        <v>100.29249999999999</v>
      </c>
      <c r="AB390" s="47">
        <v>101.4075</v>
      </c>
      <c r="AC390" s="47"/>
      <c r="AD390" s="82"/>
      <c r="AE390" s="67">
        <v>96.822208225900766</v>
      </c>
      <c r="AF390" s="46">
        <f t="shared" si="170"/>
        <v>97.046414432050383</v>
      </c>
      <c r="AG390" s="15">
        <f t="shared" si="171"/>
        <v>-3.9108074530190265E-3</v>
      </c>
      <c r="AH390" s="30">
        <f t="shared" si="172"/>
        <v>99.226982111823304</v>
      </c>
      <c r="AI390" s="31">
        <f t="shared" si="173"/>
        <v>-2.1975551743733793E-2</v>
      </c>
    </row>
    <row r="391" spans="1:35">
      <c r="A391" s="35">
        <v>22</v>
      </c>
      <c r="B391" s="13">
        <f t="shared" si="153"/>
        <v>44353</v>
      </c>
      <c r="C391" s="47">
        <v>102.075</v>
      </c>
      <c r="D391" s="47">
        <v>102.00429491768074</v>
      </c>
      <c r="E391" s="47"/>
      <c r="F391" s="47"/>
      <c r="G391" s="47">
        <v>110.42363636363635</v>
      </c>
      <c r="H391" s="47"/>
      <c r="I391" s="47">
        <v>99</v>
      </c>
      <c r="J391" s="47">
        <v>82.655714285714296</v>
      </c>
      <c r="K391" s="47">
        <v>90.333333333333329</v>
      </c>
      <c r="L391" s="47">
        <v>99.786666666666676</v>
      </c>
      <c r="M391" s="47">
        <v>105</v>
      </c>
      <c r="N391" s="47"/>
      <c r="O391" s="47">
        <v>67.75</v>
      </c>
      <c r="P391" s="47">
        <v>76.545000000000002</v>
      </c>
      <c r="Q391" s="47"/>
      <c r="R391" s="47">
        <v>93.317158359217743</v>
      </c>
      <c r="S391" s="47">
        <v>93.353478688334974</v>
      </c>
      <c r="T391" s="47"/>
      <c r="U391" s="47">
        <v>90</v>
      </c>
      <c r="V391" s="47">
        <v>90</v>
      </c>
      <c r="W391" s="47">
        <v>94.115004492362985</v>
      </c>
      <c r="X391" s="47">
        <v>79.333333333333329</v>
      </c>
      <c r="Y391" s="47">
        <v>114.28281186509548</v>
      </c>
      <c r="Z391" s="47">
        <v>77.16</v>
      </c>
      <c r="AA391" s="47">
        <v>93.356666666666669</v>
      </c>
      <c r="AB391" s="47">
        <v>98.092500000000001</v>
      </c>
      <c r="AC391" s="47"/>
      <c r="AD391" s="82"/>
      <c r="AE391" s="67">
        <v>96.832637300687637</v>
      </c>
      <c r="AF391" s="46">
        <f t="shared" si="170"/>
        <v>96.621375359135797</v>
      </c>
      <c r="AG391" s="15">
        <f t="shared" si="171"/>
        <v>-4.3797504050207712E-3</v>
      </c>
      <c r="AH391" s="30">
        <f t="shared" si="172"/>
        <v>98.521098320137298</v>
      </c>
      <c r="AI391" s="31">
        <f t="shared" si="173"/>
        <v>-1.9282397307716633E-2</v>
      </c>
    </row>
    <row r="392" spans="1:35">
      <c r="A392" s="35">
        <v>23</v>
      </c>
      <c r="B392" s="13">
        <f t="shared" si="153"/>
        <v>44360</v>
      </c>
      <c r="C392" s="47">
        <v>102.075</v>
      </c>
      <c r="D392" s="47">
        <v>101.23734533183352</v>
      </c>
      <c r="E392" s="47"/>
      <c r="F392" s="47"/>
      <c r="G392" s="47">
        <v>110.03500000000001</v>
      </c>
      <c r="H392" s="47"/>
      <c r="I392" s="47">
        <v>97</v>
      </c>
      <c r="J392" s="47">
        <v>73.55285714285715</v>
      </c>
      <c r="K392" s="47">
        <v>88.066666666666663</v>
      </c>
      <c r="L392" s="47">
        <v>100.05</v>
      </c>
      <c r="M392" s="47">
        <v>105</v>
      </c>
      <c r="N392" s="47"/>
      <c r="O392" s="47">
        <v>64</v>
      </c>
      <c r="P392" s="47"/>
      <c r="Q392" s="47"/>
      <c r="R392" s="47">
        <v>92.818563712742559</v>
      </c>
      <c r="S392" s="47">
        <v>90.235164962154045</v>
      </c>
      <c r="T392" s="47"/>
      <c r="U392" s="47">
        <v>90</v>
      </c>
      <c r="V392" s="47">
        <v>90</v>
      </c>
      <c r="W392" s="47">
        <v>89.80766656254184</v>
      </c>
      <c r="X392" s="47">
        <v>76.5</v>
      </c>
      <c r="Y392" s="47">
        <v>116.40899579464886</v>
      </c>
      <c r="Z392" s="47">
        <v>74.705000000000013</v>
      </c>
      <c r="AA392" s="47">
        <v>86.722499999999997</v>
      </c>
      <c r="AB392" s="47">
        <v>95.817499999999995</v>
      </c>
      <c r="AC392" s="47"/>
      <c r="AD392" s="82"/>
      <c r="AE392" s="67">
        <v>96.209280550818988</v>
      </c>
      <c r="AF392" s="46">
        <f t="shared" ref="AF392:AF393" si="174">SUM(AE391:AE393)/3</f>
        <v>96.064189612231146</v>
      </c>
      <c r="AG392" s="15">
        <f t="shared" ref="AG392:AG393" si="175">(AF392-AF391)/AF391</f>
        <v>-5.7666923580173123E-3</v>
      </c>
      <c r="AH392" s="30">
        <f t="shared" ref="AH392:AH393" si="176">AF339</f>
        <v>98.22138234263349</v>
      </c>
      <c r="AI392" s="31">
        <f t="shared" ref="AI392:AI393" si="177">(AF392-AF339)/AF339</f>
        <v>-2.1962557224833545E-2</v>
      </c>
    </row>
    <row r="393" spans="1:35">
      <c r="A393" s="35">
        <v>24</v>
      </c>
      <c r="B393" s="13">
        <f t="shared" si="153"/>
        <v>44367</v>
      </c>
      <c r="C393" s="47">
        <v>102.075</v>
      </c>
      <c r="D393" s="47">
        <v>100.98169546988444</v>
      </c>
      <c r="E393" s="47"/>
      <c r="F393" s="47"/>
      <c r="G393" s="47">
        <v>108.55181818181819</v>
      </c>
      <c r="H393" s="47"/>
      <c r="I393" s="47">
        <v>97</v>
      </c>
      <c r="J393" s="47">
        <v>68.333333333333329</v>
      </c>
      <c r="K393" s="47">
        <v>87.266666666666666</v>
      </c>
      <c r="L393" s="47">
        <v>92.183333333333337</v>
      </c>
      <c r="M393" s="47">
        <v>105</v>
      </c>
      <c r="N393" s="47"/>
      <c r="O393" s="47">
        <v>60.625</v>
      </c>
      <c r="P393" s="47"/>
      <c r="Q393" s="47"/>
      <c r="R393" s="47">
        <v>86.057371581054028</v>
      </c>
      <c r="S393" s="47">
        <v>88.453288173863953</v>
      </c>
      <c r="T393" s="47"/>
      <c r="U393" s="47">
        <v>89</v>
      </c>
      <c r="V393" s="47">
        <v>90</v>
      </c>
      <c r="W393" s="47">
        <v>81.542699724517917</v>
      </c>
      <c r="X393" s="47">
        <v>79.333333333333329</v>
      </c>
      <c r="Y393" s="47">
        <v>112.30022541274903</v>
      </c>
      <c r="Z393" s="47">
        <v>72.555000000000007</v>
      </c>
      <c r="AA393" s="47">
        <v>87.305000000000007</v>
      </c>
      <c r="AB393" s="47">
        <v>96.775999999999996</v>
      </c>
      <c r="AC393" s="47"/>
      <c r="AD393" s="82"/>
      <c r="AE393" s="67">
        <v>95.150650985186843</v>
      </c>
      <c r="AF393" s="46">
        <f t="shared" si="174"/>
        <v>95.514055095885752</v>
      </c>
      <c r="AG393" s="15">
        <f t="shared" si="175"/>
        <v>-5.7267387417313954E-3</v>
      </c>
      <c r="AH393" s="30">
        <f t="shared" si="176"/>
        <v>97.954148017949322</v>
      </c>
      <c r="AI393" s="31">
        <f t="shared" si="177"/>
        <v>-2.4910562456389725E-2</v>
      </c>
    </row>
    <row r="394" spans="1:35">
      <c r="A394" s="35">
        <v>25</v>
      </c>
      <c r="B394" s="13">
        <f t="shared" si="153"/>
        <v>44374</v>
      </c>
      <c r="C394" s="47">
        <v>102.075</v>
      </c>
      <c r="D394" s="47">
        <v>100.72604560793536</v>
      </c>
      <c r="E394" s="47"/>
      <c r="F394" s="47"/>
      <c r="G394" s="47">
        <v>108.69238095238094</v>
      </c>
      <c r="H394" s="47"/>
      <c r="I394" s="47">
        <v>97</v>
      </c>
      <c r="J394" s="47">
        <v>78.626666666666665</v>
      </c>
      <c r="K394" s="47">
        <v>86.666666666666671</v>
      </c>
      <c r="L394" s="47">
        <v>96.64500000000001</v>
      </c>
      <c r="M394" s="47">
        <v>105</v>
      </c>
      <c r="N394" s="47"/>
      <c r="O394" s="47">
        <v>62.166666666666664</v>
      </c>
      <c r="P394" s="47"/>
      <c r="Q394" s="47"/>
      <c r="R394" s="47">
        <v>90.075073673542875</v>
      </c>
      <c r="S394" s="47">
        <v>86.709745520940317</v>
      </c>
      <c r="T394" s="47"/>
      <c r="U394" s="47">
        <v>89</v>
      </c>
      <c r="V394" s="47">
        <v>90</v>
      </c>
      <c r="W394" s="47">
        <v>79.566802961653224</v>
      </c>
      <c r="X394" s="47">
        <v>79.333333333333329</v>
      </c>
      <c r="Y394" s="47">
        <v>112.09259823332317</v>
      </c>
      <c r="Z394" s="47">
        <v>71.259999999999991</v>
      </c>
      <c r="AA394" s="47">
        <v>88.637500000000003</v>
      </c>
      <c r="AB394" s="47">
        <v>97.452499999999986</v>
      </c>
      <c r="AC394" s="47"/>
      <c r="AD394" s="82"/>
      <c r="AE394" s="67">
        <v>95.182233751651452</v>
      </c>
      <c r="AF394" s="46">
        <f t="shared" ref="AF394:AF397" si="178">SUM(AE393:AE395)/3</f>
        <v>94.452852155236201</v>
      </c>
      <c r="AG394" s="15">
        <f t="shared" ref="AG394:AG397" si="179">(AF394-AF393)/AF393</f>
        <v>-1.1110437511884699E-2</v>
      </c>
      <c r="AH394" s="30">
        <f t="shared" ref="AH394:AH397" si="180">AF341</f>
        <v>97.591020536983649</v>
      </c>
      <c r="AI394" s="31">
        <f t="shared" ref="AI394:AI397" si="181">(AF394-AF341)/AF341</f>
        <v>-3.2156323035459906E-2</v>
      </c>
    </row>
    <row r="395" spans="1:35">
      <c r="A395" s="35">
        <v>26</v>
      </c>
      <c r="B395" s="13">
        <f t="shared" si="153"/>
        <v>44381</v>
      </c>
      <c r="C395" s="47">
        <v>97.899999999999991</v>
      </c>
      <c r="D395" s="47">
        <v>97.402597402597394</v>
      </c>
      <c r="E395" s="47"/>
      <c r="F395" s="47"/>
      <c r="G395" s="47">
        <v>109.36000000000001</v>
      </c>
      <c r="H395" s="47"/>
      <c r="I395" s="47">
        <v>97</v>
      </c>
      <c r="J395" s="47">
        <v>81.428333333333327</v>
      </c>
      <c r="K395" s="47">
        <v>86</v>
      </c>
      <c r="L395" s="47">
        <v>106</v>
      </c>
      <c r="M395" s="47">
        <v>105</v>
      </c>
      <c r="N395" s="47"/>
      <c r="O395" s="47">
        <v>60.333333333333336</v>
      </c>
      <c r="P395" s="47"/>
      <c r="Q395" s="47"/>
      <c r="R395" s="47">
        <v>84.364529520910921</v>
      </c>
      <c r="S395" s="47">
        <v>87.319438125568695</v>
      </c>
      <c r="T395" s="47"/>
      <c r="U395" s="47">
        <v>87</v>
      </c>
      <c r="V395" s="47">
        <v>90</v>
      </c>
      <c r="W395" s="47">
        <v>71.532340729924854</v>
      </c>
      <c r="X395" s="47">
        <v>70</v>
      </c>
      <c r="Y395" s="47">
        <v>117.69480519480521</v>
      </c>
      <c r="Z395" s="47">
        <v>68.745000000000005</v>
      </c>
      <c r="AA395" s="47">
        <v>87.923333333333332</v>
      </c>
      <c r="AB395" s="47">
        <v>97.182500000000005</v>
      </c>
      <c r="AC395" s="47"/>
      <c r="AD395" s="82"/>
      <c r="AE395" s="67">
        <v>93.025671728870279</v>
      </c>
      <c r="AF395" s="46">
        <f t="shared" si="178"/>
        <v>93.420412786804889</v>
      </c>
      <c r="AG395" s="15">
        <f t="shared" si="179"/>
        <v>-1.0930737874749043E-2</v>
      </c>
      <c r="AH395" s="30">
        <f t="shared" si="180"/>
        <v>96.595229494470416</v>
      </c>
      <c r="AI395" s="31">
        <f t="shared" si="181"/>
        <v>-3.2867220506446124E-2</v>
      </c>
    </row>
    <row r="396" spans="1:35">
      <c r="A396" s="35">
        <v>27</v>
      </c>
      <c r="B396" s="13">
        <f t="shared" si="153"/>
        <v>44388</v>
      </c>
      <c r="C396" s="47">
        <v>97.899999999999991</v>
      </c>
      <c r="D396" s="47">
        <v>95.868698230902964</v>
      </c>
      <c r="E396" s="47"/>
      <c r="F396" s="47"/>
      <c r="G396" s="47">
        <v>107.36727272727271</v>
      </c>
      <c r="H396" s="47"/>
      <c r="I396" s="47">
        <v>95.25</v>
      </c>
      <c r="J396" s="47">
        <v>72.413333333333341</v>
      </c>
      <c r="K396" s="47">
        <v>84.333333333333329</v>
      </c>
      <c r="L396" s="47">
        <v>99.463333333333324</v>
      </c>
      <c r="M396" s="47">
        <v>100</v>
      </c>
      <c r="N396" s="47"/>
      <c r="O396" s="47">
        <v>55.666666666666664</v>
      </c>
      <c r="P396" s="47"/>
      <c r="Q396" s="47"/>
      <c r="R396" s="47">
        <v>83.964064982045841</v>
      </c>
      <c r="S396" s="47">
        <v>85.641576261260013</v>
      </c>
      <c r="T396" s="47"/>
      <c r="U396" s="47">
        <v>87</v>
      </c>
      <c r="V396" s="47">
        <v>90</v>
      </c>
      <c r="W396" s="47">
        <v>76.916315049226455</v>
      </c>
      <c r="X396" s="47">
        <v>75</v>
      </c>
      <c r="Y396" s="47">
        <v>119.94641987335606</v>
      </c>
      <c r="Z396" s="47">
        <v>62.79</v>
      </c>
      <c r="AA396" s="47">
        <v>97.087500000000006</v>
      </c>
      <c r="AB396" s="47">
        <v>97.367500000000007</v>
      </c>
      <c r="AC396" s="47"/>
      <c r="AD396" s="82"/>
      <c r="AE396" s="67">
        <v>92.053332879892949</v>
      </c>
      <c r="AF396" s="46">
        <f t="shared" si="178"/>
        <v>92.597613796011174</v>
      </c>
      <c r="AG396" s="15">
        <f t="shared" si="179"/>
        <v>-8.8074861397950295E-3</v>
      </c>
      <c r="AH396" s="30">
        <f t="shared" si="180"/>
        <v>95.582597593551824</v>
      </c>
      <c r="AI396" s="31">
        <f t="shared" si="181"/>
        <v>-3.1229364682405562E-2</v>
      </c>
    </row>
    <row r="397" spans="1:35">
      <c r="A397" s="35">
        <v>28</v>
      </c>
      <c r="B397" s="13">
        <f t="shared" si="153"/>
        <v>44395</v>
      </c>
      <c r="C397" s="47">
        <v>97.899999999999991</v>
      </c>
      <c r="D397" s="47">
        <v>97.658247264546475</v>
      </c>
      <c r="E397" s="47"/>
      <c r="F397" s="47"/>
      <c r="G397" s="47">
        <v>108.92374999999998</v>
      </c>
      <c r="H397" s="47"/>
      <c r="I397" s="47">
        <v>95.75</v>
      </c>
      <c r="J397" s="47">
        <v>76.941428571428574</v>
      </c>
      <c r="K397" s="47">
        <v>81.666666666666671</v>
      </c>
      <c r="L397" s="47">
        <v>98.483333333333334</v>
      </c>
      <c r="M397" s="47">
        <v>100</v>
      </c>
      <c r="N397" s="47"/>
      <c r="O397" s="47">
        <v>49.25</v>
      </c>
      <c r="P397" s="47"/>
      <c r="Q397" s="47"/>
      <c r="R397" s="47">
        <v>79.820603860220515</v>
      </c>
      <c r="S397" s="47">
        <v>82.802893309222412</v>
      </c>
      <c r="T397" s="47"/>
      <c r="U397" s="47">
        <v>84.75</v>
      </c>
      <c r="V397" s="47">
        <v>90</v>
      </c>
      <c r="W397" s="47">
        <v>80.58640086269709</v>
      </c>
      <c r="X397" s="47">
        <v>75</v>
      </c>
      <c r="Y397" s="47">
        <v>117.9752485291134</v>
      </c>
      <c r="Z397" s="47">
        <v>65.989999999999995</v>
      </c>
      <c r="AA397" s="47">
        <v>86.46</v>
      </c>
      <c r="AB397" s="47">
        <v>94.8</v>
      </c>
      <c r="AC397" s="47"/>
      <c r="AD397" s="82"/>
      <c r="AE397" s="67">
        <v>92.713836779270309</v>
      </c>
      <c r="AF397" s="46">
        <f t="shared" si="178"/>
        <v>92.148568337393044</v>
      </c>
      <c r="AG397" s="15">
        <f t="shared" si="179"/>
        <v>-4.8494279734611649E-3</v>
      </c>
      <c r="AH397" s="30">
        <f t="shared" si="180"/>
        <v>95.027549856682128</v>
      </c>
      <c r="AI397" s="31">
        <f t="shared" si="181"/>
        <v>-3.029628274780401E-2</v>
      </c>
    </row>
    <row r="398" spans="1:35">
      <c r="A398" s="35">
        <v>29</v>
      </c>
      <c r="B398" s="13">
        <f t="shared" si="153"/>
        <v>44402</v>
      </c>
      <c r="C398" s="47">
        <v>97.899999999999991</v>
      </c>
      <c r="D398" s="47">
        <v>98.936496574291851</v>
      </c>
      <c r="E398" s="47"/>
      <c r="F398" s="47"/>
      <c r="G398" s="47">
        <v>108.48791666666666</v>
      </c>
      <c r="H398" s="47"/>
      <c r="I398" s="47">
        <v>99.333333333333329</v>
      </c>
      <c r="J398" s="47">
        <v>78.454999999999998</v>
      </c>
      <c r="K398" s="47">
        <v>82.933333333333337</v>
      </c>
      <c r="L398" s="47">
        <v>97.17</v>
      </c>
      <c r="M398" s="47">
        <v>100</v>
      </c>
      <c r="N398" s="47"/>
      <c r="O398" s="47">
        <v>43.5</v>
      </c>
      <c r="P398" s="47"/>
      <c r="Q398" s="47"/>
      <c r="R398" s="47">
        <v>85.568242166755169</v>
      </c>
      <c r="S398" s="47">
        <v>78.548076117025744</v>
      </c>
      <c r="T398" s="47"/>
      <c r="U398" s="47">
        <v>84.75</v>
      </c>
      <c r="V398" s="47">
        <v>90</v>
      </c>
      <c r="W398" s="47">
        <v>67.891636188432145</v>
      </c>
      <c r="X398" s="47">
        <v>73.333333333333329</v>
      </c>
      <c r="Y398" s="47">
        <v>116.29796656306499</v>
      </c>
      <c r="Z398" s="47">
        <v>77.155000000000001</v>
      </c>
      <c r="AA398" s="47">
        <v>78.970000000000013</v>
      </c>
      <c r="AB398" s="47">
        <v>97.41749999999999</v>
      </c>
      <c r="AC398" s="47"/>
      <c r="AD398" s="82"/>
      <c r="AE398" s="67">
        <v>91.678535353015874</v>
      </c>
      <c r="AF398" s="46">
        <f t="shared" ref="AF398:AF399" si="182">SUM(AE397:AE399)/3</f>
        <v>92.135745683497433</v>
      </c>
      <c r="AG398" s="15">
        <f t="shared" ref="AG398:AG399" si="183">(AF398-AF397)/AF397</f>
        <v>-1.3915196000292073E-4</v>
      </c>
      <c r="AH398" s="30">
        <f t="shared" ref="AH398:AH399" si="184">AF345</f>
        <v>94.518376294157932</v>
      </c>
      <c r="AI398" s="31">
        <f t="shared" ref="AI398:AI399" si="185">(AF398-AF345)/AF345</f>
        <v>-2.5208120410842971E-2</v>
      </c>
    </row>
    <row r="399" spans="1:35">
      <c r="A399" s="35">
        <v>30</v>
      </c>
      <c r="B399" s="13">
        <f t="shared" si="153"/>
        <v>44409</v>
      </c>
      <c r="C399" s="47">
        <v>97.899999999999991</v>
      </c>
      <c r="D399" s="47">
        <v>96.89129767869926</v>
      </c>
      <c r="E399" s="47"/>
      <c r="F399" s="47"/>
      <c r="G399" s="47">
        <v>109.16608695652172</v>
      </c>
      <c r="H399" s="47"/>
      <c r="I399" s="47">
        <v>99.333333333333329</v>
      </c>
      <c r="J399" s="47">
        <v>73.023333333333326</v>
      </c>
      <c r="K399" s="47">
        <v>83.333333333333329</v>
      </c>
      <c r="L399" s="47">
        <v>96.963333333333324</v>
      </c>
      <c r="M399" s="47">
        <v>100</v>
      </c>
      <c r="N399" s="47"/>
      <c r="O399" s="47">
        <v>48.1</v>
      </c>
      <c r="P399" s="47"/>
      <c r="Q399" s="47"/>
      <c r="R399" s="47">
        <v>76.51328494373044</v>
      </c>
      <c r="S399" s="47">
        <v>76.304177837354786</v>
      </c>
      <c r="T399" s="47"/>
      <c r="U399" s="47">
        <v>83.75</v>
      </c>
      <c r="V399" s="47">
        <v>90</v>
      </c>
      <c r="W399" s="47">
        <v>73.937355292473029</v>
      </c>
      <c r="X399" s="47">
        <v>73.333333333333329</v>
      </c>
      <c r="Y399" s="47">
        <v>116.73270344407192</v>
      </c>
      <c r="Z399" s="47">
        <v>61.59</v>
      </c>
      <c r="AA399" s="47">
        <v>83.134999999999991</v>
      </c>
      <c r="AB399" s="47">
        <v>98.29249999999999</v>
      </c>
      <c r="AC399" s="47"/>
      <c r="AD399" s="82"/>
      <c r="AE399" s="67">
        <v>92.014864918206086</v>
      </c>
      <c r="AF399" s="46">
        <f t="shared" si="182"/>
        <v>91.333548230530127</v>
      </c>
      <c r="AG399" s="15">
        <f t="shared" si="183"/>
        <v>-8.706690839872246E-3</v>
      </c>
      <c r="AH399" s="30">
        <f t="shared" si="184"/>
        <v>93.972598344487935</v>
      </c>
      <c r="AI399" s="31">
        <f t="shared" si="185"/>
        <v>-2.808318765735825E-2</v>
      </c>
    </row>
    <row r="400" spans="1:35">
      <c r="A400" s="35">
        <v>31</v>
      </c>
      <c r="B400" s="13">
        <f t="shared" si="153"/>
        <v>44416</v>
      </c>
      <c r="C400" s="47">
        <v>97.899999999999991</v>
      </c>
      <c r="D400" s="47">
        <v>95.868698230902964</v>
      </c>
      <c r="E400" s="47"/>
      <c r="F400" s="47"/>
      <c r="G400" s="47">
        <v>107.46363636363635</v>
      </c>
      <c r="H400" s="47"/>
      <c r="I400" s="47">
        <v>94.75</v>
      </c>
      <c r="J400" s="47">
        <v>78.214999999999989</v>
      </c>
      <c r="K400" s="47">
        <v>83.333333333333329</v>
      </c>
      <c r="L400" s="47">
        <v>87.94</v>
      </c>
      <c r="M400" s="47">
        <v>96.5</v>
      </c>
      <c r="N400" s="47"/>
      <c r="O400" s="47">
        <v>58</v>
      </c>
      <c r="P400" s="47"/>
      <c r="Q400" s="47"/>
      <c r="R400" s="47">
        <v>87.857295221843003</v>
      </c>
      <c r="S400" s="47">
        <v>76.526345529029527</v>
      </c>
      <c r="T400" s="47"/>
      <c r="U400" s="47">
        <v>84.25</v>
      </c>
      <c r="V400" s="47">
        <v>90</v>
      </c>
      <c r="W400" s="47">
        <v>67.355614189387282</v>
      </c>
      <c r="X400" s="47"/>
      <c r="Y400" s="47">
        <v>116.5605484245001</v>
      </c>
      <c r="Z400" s="47">
        <v>68.806666666666672</v>
      </c>
      <c r="AA400" s="47">
        <v>86.46</v>
      </c>
      <c r="AB400" s="47">
        <v>96.81</v>
      </c>
      <c r="AC400" s="35"/>
      <c r="AD400" s="82"/>
      <c r="AE400" s="67">
        <v>90.30724442036842</v>
      </c>
      <c r="AF400" s="46">
        <f t="shared" ref="AF400:AF402" si="186">SUM(AE399:AE401)/3</f>
        <v>91.091989481753259</v>
      </c>
      <c r="AG400" s="15">
        <f t="shared" ref="AG400:AG402" si="187">(AF400-AF399)/AF399</f>
        <v>-2.6447975958096147E-3</v>
      </c>
      <c r="AH400" s="30">
        <f t="shared" ref="AH400:AH402" si="188">AF347</f>
        <v>93.502776699965807</v>
      </c>
      <c r="AI400" s="31">
        <f t="shared" ref="AI400:AI402" si="189">(AF400-AF347)/AF347</f>
        <v>-2.5783054827861911E-2</v>
      </c>
    </row>
    <row r="401" spans="1:35">
      <c r="A401" s="35">
        <v>32</v>
      </c>
      <c r="B401" s="13">
        <f t="shared" ref="B401:B418" si="190">B400+7</f>
        <v>44423</v>
      </c>
      <c r="C401" s="47">
        <v>97.899999999999991</v>
      </c>
      <c r="D401" s="47">
        <v>95.868698230902964</v>
      </c>
      <c r="E401" s="47"/>
      <c r="F401" s="47"/>
      <c r="G401" s="47">
        <v>107.36999999999999</v>
      </c>
      <c r="H401" s="47"/>
      <c r="I401" s="47">
        <v>94.75</v>
      </c>
      <c r="J401" s="47">
        <v>73.216666666666669</v>
      </c>
      <c r="K401" s="47">
        <v>82.266666666666666</v>
      </c>
      <c r="L401" s="47">
        <v>99.79</v>
      </c>
      <c r="M401" s="47">
        <v>96.5</v>
      </c>
      <c r="N401" s="47"/>
      <c r="O401" s="47">
        <v>51.125</v>
      </c>
      <c r="P401" s="47"/>
      <c r="Q401" s="47"/>
      <c r="R401" s="47">
        <v>81.346348749133199</v>
      </c>
      <c r="S401" s="47">
        <v>74.894550601556972</v>
      </c>
      <c r="T401" s="47"/>
      <c r="U401" s="47">
        <v>85</v>
      </c>
      <c r="V401" s="47">
        <v>90</v>
      </c>
      <c r="W401" s="47">
        <v>77.600488272735205</v>
      </c>
      <c r="X401" s="47">
        <v>70.333333333333329</v>
      </c>
      <c r="Y401" s="47">
        <v>107.0302167056669</v>
      </c>
      <c r="Z401" s="47">
        <v>54.54666666666666</v>
      </c>
      <c r="AA401" s="47">
        <v>75.83</v>
      </c>
      <c r="AB401" s="47">
        <v>98.295000000000002</v>
      </c>
      <c r="AC401" s="35"/>
      <c r="AD401" s="82"/>
      <c r="AE401" s="67">
        <v>90.953859106685229</v>
      </c>
      <c r="AF401" s="46">
        <f t="shared" si="186"/>
        <v>90.386764582832868</v>
      </c>
      <c r="AG401" s="15">
        <f t="shared" si="187"/>
        <v>-7.7418980849205867E-3</v>
      </c>
      <c r="AH401" s="30">
        <f t="shared" si="188"/>
        <v>93.001634516519402</v>
      </c>
      <c r="AI401" s="31">
        <f t="shared" si="189"/>
        <v>-2.8116386849330793E-2</v>
      </c>
    </row>
    <row r="402" spans="1:35">
      <c r="A402" s="35">
        <v>33</v>
      </c>
      <c r="B402" s="13">
        <f t="shared" si="190"/>
        <v>44430</v>
      </c>
      <c r="C402" s="47">
        <v>97.899999999999991</v>
      </c>
      <c r="D402" s="47">
        <v>97.402597402597394</v>
      </c>
      <c r="E402" s="47"/>
      <c r="F402" s="47"/>
      <c r="G402" s="47">
        <v>105.45913043478258</v>
      </c>
      <c r="H402" s="47"/>
      <c r="I402" s="47">
        <v>96.666666666666671</v>
      </c>
      <c r="J402" s="47">
        <v>67</v>
      </c>
      <c r="K402" s="47">
        <v>81.666666666666671</v>
      </c>
      <c r="L402" s="47">
        <v>89.31</v>
      </c>
      <c r="M402" s="47">
        <v>96.5</v>
      </c>
      <c r="N402" s="47"/>
      <c r="O402" s="47">
        <v>48.375</v>
      </c>
      <c r="P402" s="47"/>
      <c r="Q402" s="47"/>
      <c r="R402" s="47">
        <v>81.569547368982256</v>
      </c>
      <c r="S402" s="47">
        <v>72.911561912359673</v>
      </c>
      <c r="T402" s="47"/>
      <c r="U402" s="47">
        <v>85.5</v>
      </c>
      <c r="V402" s="47">
        <v>90</v>
      </c>
      <c r="W402" s="47">
        <v>69.820212951649509</v>
      </c>
      <c r="X402" s="47">
        <v>74</v>
      </c>
      <c r="Y402" s="47">
        <v>105.58880210974743</v>
      </c>
      <c r="Z402" s="47">
        <v>55.43</v>
      </c>
      <c r="AA402" s="47">
        <v>77.066666666666663</v>
      </c>
      <c r="AB402" s="47">
        <v>98.024999999999991</v>
      </c>
      <c r="AC402" s="35"/>
      <c r="AD402" s="82"/>
      <c r="AE402" s="67">
        <v>89.89919022144494</v>
      </c>
      <c r="AF402" s="46">
        <f t="shared" si="186"/>
        <v>90.772894707339773</v>
      </c>
      <c r="AG402" s="15">
        <f t="shared" si="187"/>
        <v>4.2719763926614028E-3</v>
      </c>
      <c r="AH402" s="30">
        <f t="shared" si="188"/>
        <v>93.009344571915747</v>
      </c>
      <c r="AI402" s="31">
        <f t="shared" si="189"/>
        <v>-2.4045431938795447E-2</v>
      </c>
    </row>
    <row r="403" spans="1:35">
      <c r="A403" s="35">
        <v>34</v>
      </c>
      <c r="B403" s="13">
        <f t="shared" si="190"/>
        <v>44437</v>
      </c>
      <c r="C403" s="47">
        <v>97.899999999999991</v>
      </c>
      <c r="D403" s="47">
        <v>97.402597402597394</v>
      </c>
      <c r="E403" s="47"/>
      <c r="F403" s="47"/>
      <c r="G403" s="47">
        <v>107.10956521739128</v>
      </c>
      <c r="H403" s="47"/>
      <c r="I403" s="47">
        <v>96.666666666666671</v>
      </c>
      <c r="J403" s="47">
        <v>76.075000000000003</v>
      </c>
      <c r="K403" s="47">
        <v>81.666666666666671</v>
      </c>
      <c r="L403" s="47">
        <v>94.164999999999992</v>
      </c>
      <c r="M403" s="47">
        <v>99</v>
      </c>
      <c r="N403" s="47"/>
      <c r="O403" s="47">
        <v>51.75</v>
      </c>
      <c r="P403" s="47"/>
      <c r="Q403" s="47"/>
      <c r="R403" s="47">
        <v>82.66007878747412</v>
      </c>
      <c r="S403" s="47">
        <v>75.542700040093933</v>
      </c>
      <c r="T403" s="47"/>
      <c r="U403" s="47">
        <v>87.75</v>
      </c>
      <c r="V403" s="47">
        <v>90</v>
      </c>
      <c r="W403" s="47">
        <v>75.362065575919104</v>
      </c>
      <c r="X403" s="47">
        <v>74</v>
      </c>
      <c r="Y403" s="47">
        <v>106.45200535301512</v>
      </c>
      <c r="Z403" s="47">
        <v>61</v>
      </c>
      <c r="AA403" s="47">
        <v>67.916666666666671</v>
      </c>
      <c r="AB403" s="47">
        <v>99.487499999999997</v>
      </c>
      <c r="AC403" s="35"/>
      <c r="AD403" s="82"/>
      <c r="AE403" s="67">
        <v>91.465634793889123</v>
      </c>
      <c r="AF403" s="46">
        <f t="shared" ref="AF403:AF405" si="191">SUM(AE402:AE404)/3</f>
        <v>91.956793746084784</v>
      </c>
      <c r="AG403" s="15">
        <f t="shared" ref="AG403:AG405" si="192">(AF403-AF402)/AF402</f>
        <v>1.3042429048473239E-2</v>
      </c>
      <c r="AH403" s="30">
        <f t="shared" ref="AH403:AH405" si="193">AF350</f>
        <v>92.631706390005391</v>
      </c>
      <c r="AI403" s="31">
        <f t="shared" ref="AI403:AI405" si="194">(AF403-AF350)/AF350</f>
        <v>-7.2859787455391957E-3</v>
      </c>
    </row>
    <row r="404" spans="1:35">
      <c r="A404" s="35">
        <v>35</v>
      </c>
      <c r="B404" s="13">
        <f t="shared" si="190"/>
        <v>44444</v>
      </c>
      <c r="C404" s="47">
        <v>97.899999999999991</v>
      </c>
      <c r="D404" s="47">
        <v>86.920953062685342</v>
      </c>
      <c r="E404" s="47"/>
      <c r="F404" s="47"/>
      <c r="G404" s="47">
        <v>109.51869565217389</v>
      </c>
      <c r="H404" s="47"/>
      <c r="I404" s="47">
        <v>96.666666666666671</v>
      </c>
      <c r="J404" s="47">
        <v>72.898571428571429</v>
      </c>
      <c r="K404" s="47">
        <v>81.666666666666671</v>
      </c>
      <c r="L404" s="47">
        <v>95.1</v>
      </c>
      <c r="M404" s="47">
        <v>96.5</v>
      </c>
      <c r="N404" s="47"/>
      <c r="O404" s="47">
        <v>58.333333333333336</v>
      </c>
      <c r="P404" s="47"/>
      <c r="Q404" s="47"/>
      <c r="R404" s="47">
        <v>80.255965871217171</v>
      </c>
      <c r="S404" s="47">
        <v>78.999568779646395</v>
      </c>
      <c r="T404" s="47"/>
      <c r="U404" s="47">
        <v>87</v>
      </c>
      <c r="V404" s="47">
        <v>90</v>
      </c>
      <c r="W404" s="47">
        <v>73.442943042889794</v>
      </c>
      <c r="X404" s="47">
        <v>72.666666666666671</v>
      </c>
      <c r="Y404" s="47"/>
      <c r="Z404" s="47">
        <v>73.155000000000001</v>
      </c>
      <c r="AA404" s="47">
        <v>82.875</v>
      </c>
      <c r="AB404" s="47">
        <v>101.89750000000001</v>
      </c>
      <c r="AC404" s="35"/>
      <c r="AD404" s="82"/>
      <c r="AE404" s="67">
        <v>94.505556222920262</v>
      </c>
      <c r="AF404" s="46">
        <f t="shared" si="191"/>
        <v>93.380692756924546</v>
      </c>
      <c r="AG404" s="15">
        <f t="shared" si="192"/>
        <v>1.5484435166057391E-2</v>
      </c>
      <c r="AH404" s="30">
        <f t="shared" si="193"/>
        <v>93.061123317749733</v>
      </c>
      <c r="AI404" s="31">
        <f t="shared" si="194"/>
        <v>3.433973584046146E-3</v>
      </c>
    </row>
    <row r="405" spans="1:35">
      <c r="A405" s="35">
        <v>36</v>
      </c>
      <c r="B405" s="13">
        <f t="shared" si="190"/>
        <v>44451</v>
      </c>
      <c r="C405" s="47">
        <v>97.899999999999991</v>
      </c>
      <c r="D405" s="47">
        <v>94.590448921157588</v>
      </c>
      <c r="E405" s="47"/>
      <c r="F405" s="47"/>
      <c r="G405" s="47">
        <v>107.01583333333332</v>
      </c>
      <c r="H405" s="47"/>
      <c r="I405" s="47">
        <v>96.666666666666671</v>
      </c>
      <c r="J405" s="47">
        <v>65</v>
      </c>
      <c r="K405" s="47">
        <v>81.666666666666671</v>
      </c>
      <c r="L405" s="47">
        <v>96.57</v>
      </c>
      <c r="M405" s="47">
        <v>94</v>
      </c>
      <c r="N405" s="47"/>
      <c r="O405" s="47">
        <v>61.833333333333336</v>
      </c>
      <c r="P405" s="47"/>
      <c r="Q405" s="47"/>
      <c r="R405" s="47">
        <v>76.276733592487204</v>
      </c>
      <c r="S405" s="47">
        <v>82.469790241678069</v>
      </c>
      <c r="T405" s="47"/>
      <c r="U405" s="47">
        <v>88.5</v>
      </c>
      <c r="V405" s="47">
        <v>90</v>
      </c>
      <c r="W405" s="47">
        <v>86.246829160692613</v>
      </c>
      <c r="X405" s="47">
        <v>71</v>
      </c>
      <c r="Y405" s="47"/>
      <c r="Z405" s="47">
        <v>61.129999999999995</v>
      </c>
      <c r="AA405" s="47">
        <v>88.367500000000007</v>
      </c>
      <c r="AB405" s="47">
        <v>100.87</v>
      </c>
      <c r="AC405" s="35"/>
      <c r="AD405" s="82"/>
      <c r="AE405" s="67">
        <v>94.170887253964295</v>
      </c>
      <c r="AF405" s="46">
        <f t="shared" si="191"/>
        <v>93.446981844256257</v>
      </c>
      <c r="AG405" s="15">
        <f t="shared" si="192"/>
        <v>7.0988001239469733E-4</v>
      </c>
      <c r="AH405" s="30">
        <f t="shared" si="193"/>
        <v>93.595808861013097</v>
      </c>
      <c r="AI405" s="31">
        <f t="shared" si="194"/>
        <v>-1.5901034305696715E-3</v>
      </c>
    </row>
    <row r="406" spans="1:35">
      <c r="A406" s="35">
        <v>37</v>
      </c>
      <c r="B406" s="13">
        <f t="shared" si="190"/>
        <v>44458</v>
      </c>
      <c r="C406" s="47">
        <v>97.899999999999991</v>
      </c>
      <c r="D406" s="47">
        <v>96.124348092852031</v>
      </c>
      <c r="E406" s="47"/>
      <c r="F406" s="47"/>
      <c r="G406" s="47">
        <v>109.488</v>
      </c>
      <c r="H406" s="47"/>
      <c r="I406" s="47">
        <v>96.666666666666671</v>
      </c>
      <c r="J406" s="47">
        <v>69.058571428571426</v>
      </c>
      <c r="K406" s="47">
        <v>88.266666666666666</v>
      </c>
      <c r="L406" s="47">
        <v>95.88</v>
      </c>
      <c r="M406" s="47">
        <v>94</v>
      </c>
      <c r="N406" s="47"/>
      <c r="O406" s="47">
        <v>68.75</v>
      </c>
      <c r="P406" s="47"/>
      <c r="Q406" s="47"/>
      <c r="R406" s="47">
        <v>73.559787316267105</v>
      </c>
      <c r="S406" s="47">
        <v>83.643165138924587</v>
      </c>
      <c r="T406" s="47"/>
      <c r="U406" s="47">
        <v>90.5</v>
      </c>
      <c r="V406" s="47">
        <v>90</v>
      </c>
      <c r="W406" s="47">
        <v>80.778503740285103</v>
      </c>
      <c r="X406" s="47">
        <v>71</v>
      </c>
      <c r="Y406" s="47">
        <v>105.58115098609764</v>
      </c>
      <c r="Z406" s="47">
        <v>70.864999999999995</v>
      </c>
      <c r="AA406" s="47">
        <v>96.706666666666663</v>
      </c>
      <c r="AB406" s="47">
        <v>96.347499999999997</v>
      </c>
      <c r="AC406" s="35"/>
      <c r="AD406" s="82"/>
      <c r="AE406" s="67">
        <v>91.664502055884213</v>
      </c>
      <c r="AF406" s="46">
        <f t="shared" ref="AF406:AF408" si="195">SUM(AE405:AE407)/3</f>
        <v>92.632183269499578</v>
      </c>
      <c r="AG406" s="15">
        <f t="shared" ref="AG406:AG408" si="196">(AF406-AF405)/AF405</f>
        <v>-8.7193674817092129E-3</v>
      </c>
      <c r="AH406" s="30">
        <f t="shared" ref="AH406:AH408" si="197">AF353</f>
        <v>93.654452344750666</v>
      </c>
      <c r="AI406" s="31">
        <f t="shared" ref="AI406:AI408" si="198">(AF406-AF353)/AF353</f>
        <v>-1.0915328098743474E-2</v>
      </c>
    </row>
    <row r="407" spans="1:35">
      <c r="A407" s="35">
        <v>38</v>
      </c>
      <c r="B407" s="13">
        <f t="shared" si="190"/>
        <v>44465</v>
      </c>
      <c r="C407" s="47">
        <v>97.899999999999991</v>
      </c>
      <c r="D407" s="47">
        <v>96.635647816750179</v>
      </c>
      <c r="E407" s="47"/>
      <c r="F407" s="47"/>
      <c r="G407" s="47">
        <v>110.18041666666669</v>
      </c>
      <c r="H407" s="47"/>
      <c r="I407" s="47">
        <v>96.666666666666671</v>
      </c>
      <c r="J407" s="47">
        <v>72.206249999999997</v>
      </c>
      <c r="K407" s="47">
        <v>90.266666666666666</v>
      </c>
      <c r="L407" s="47">
        <v>96.35</v>
      </c>
      <c r="M407" s="47">
        <v>96.5</v>
      </c>
      <c r="N407" s="47"/>
      <c r="O407" s="47">
        <v>68.5</v>
      </c>
      <c r="P407" s="47"/>
      <c r="Q407" s="47"/>
      <c r="R407" s="47">
        <v>89.932617252651937</v>
      </c>
      <c r="S407" s="47">
        <v>84.343675417661103</v>
      </c>
      <c r="T407" s="47"/>
      <c r="U407" s="47">
        <v>90.5</v>
      </c>
      <c r="V407" s="47">
        <v>90</v>
      </c>
      <c r="W407" s="47">
        <v>79.649282722399462</v>
      </c>
      <c r="X407" s="47">
        <v>67.5</v>
      </c>
      <c r="Y407" s="47">
        <v>104.23610690261197</v>
      </c>
      <c r="Z407" s="47">
        <v>71.965000000000003</v>
      </c>
      <c r="AA407" s="47">
        <v>81.25333333333333</v>
      </c>
      <c r="AB407" s="47">
        <v>100.50999999999999</v>
      </c>
      <c r="AC407" s="35"/>
      <c r="AD407" s="82"/>
      <c r="AE407" s="67">
        <v>92.061160498650224</v>
      </c>
      <c r="AF407" s="46">
        <f t="shared" si="195"/>
        <v>92.048980120370246</v>
      </c>
      <c r="AG407" s="15">
        <f t="shared" si="196"/>
        <v>-6.2959020131544263E-3</v>
      </c>
      <c r="AH407" s="30">
        <f t="shared" si="197"/>
        <v>93.183040214510811</v>
      </c>
      <c r="AI407" s="31">
        <f t="shared" si="198"/>
        <v>-1.2170241403692314E-2</v>
      </c>
    </row>
    <row r="408" spans="1:35">
      <c r="A408" s="35">
        <v>39</v>
      </c>
      <c r="B408" s="13">
        <f t="shared" si="190"/>
        <v>44472</v>
      </c>
      <c r="C408" s="47">
        <v>97.899999999999991</v>
      </c>
      <c r="D408" s="47">
        <v>99.70344616013908</v>
      </c>
      <c r="E408" s="47"/>
      <c r="F408" s="47"/>
      <c r="G408" s="47">
        <v>109.50708333333334</v>
      </c>
      <c r="H408" s="47"/>
      <c r="I408" s="47">
        <v>97.5</v>
      </c>
      <c r="J408" s="47">
        <v>74.494444444444454</v>
      </c>
      <c r="K408" s="47">
        <v>91.666666666666671</v>
      </c>
      <c r="L408" s="47">
        <v>98.009999999999991</v>
      </c>
      <c r="M408" s="47">
        <v>96.5</v>
      </c>
      <c r="N408" s="47"/>
      <c r="O408" s="47">
        <v>75.25</v>
      </c>
      <c r="P408" s="47"/>
      <c r="Q408" s="47"/>
      <c r="R408" s="47">
        <v>82.522132756479579</v>
      </c>
      <c r="S408" s="47">
        <v>82.305172270190724</v>
      </c>
      <c r="T408" s="47"/>
      <c r="U408" s="47">
        <v>87.25</v>
      </c>
      <c r="V408" s="47">
        <v>90</v>
      </c>
      <c r="W408" s="47">
        <v>86.152780483581182</v>
      </c>
      <c r="X408" s="47">
        <v>67.5</v>
      </c>
      <c r="Y408" s="47">
        <v>112.68317331985853</v>
      </c>
      <c r="Z408" s="47">
        <v>76.819999999999993</v>
      </c>
      <c r="AA408" s="47">
        <v>84.443333333333328</v>
      </c>
      <c r="AB408" s="47">
        <v>101.29499999999999</v>
      </c>
      <c r="AC408" s="35"/>
      <c r="AD408" s="82"/>
      <c r="AE408" s="67">
        <v>92.421277806576299</v>
      </c>
      <c r="AF408" s="46">
        <f t="shared" si="195"/>
        <v>92.511569272629174</v>
      </c>
      <c r="AG408" s="15">
        <f t="shared" si="196"/>
        <v>5.0254674375969375E-3</v>
      </c>
      <c r="AH408" s="30">
        <f t="shared" si="197"/>
        <v>93.166366416349206</v>
      </c>
      <c r="AI408" s="31">
        <f t="shared" si="198"/>
        <v>-7.0282567508731918E-3</v>
      </c>
    </row>
    <row r="409" spans="1:35">
      <c r="A409" s="35">
        <v>40</v>
      </c>
      <c r="B409" s="13">
        <f t="shared" si="190"/>
        <v>44479</v>
      </c>
      <c r="C409" s="47">
        <v>97.899999999999991</v>
      </c>
      <c r="D409" s="47">
        <v>97.146947540648327</v>
      </c>
      <c r="E409" s="47"/>
      <c r="F409" s="47"/>
      <c r="G409" s="47">
        <v>109.19130434782609</v>
      </c>
      <c r="H409" s="47"/>
      <c r="I409" s="47">
        <v>97.5</v>
      </c>
      <c r="J409" s="47">
        <v>80.358888888888885</v>
      </c>
      <c r="K409" s="47">
        <v>91.666666666666671</v>
      </c>
      <c r="L409" s="47">
        <v>106</v>
      </c>
      <c r="M409" s="47">
        <v>96.5</v>
      </c>
      <c r="N409" s="47"/>
      <c r="O409" s="47">
        <v>73</v>
      </c>
      <c r="P409" s="47"/>
      <c r="Q409" s="47"/>
      <c r="R409" s="47">
        <v>88.822355289421154</v>
      </c>
      <c r="S409" s="47"/>
      <c r="T409" s="47"/>
      <c r="U409" s="47">
        <v>89.75</v>
      </c>
      <c r="V409" s="47">
        <v>90</v>
      </c>
      <c r="W409" s="47">
        <v>88.653262352061233</v>
      </c>
      <c r="X409" s="47">
        <v>69</v>
      </c>
      <c r="Y409" s="47">
        <v>115.31076301162203</v>
      </c>
      <c r="Z409" s="47">
        <v>81.205000000000013</v>
      </c>
      <c r="AA409" s="47">
        <v>89.316666666666663</v>
      </c>
      <c r="AB409" s="47">
        <v>99.775000000000006</v>
      </c>
      <c r="AC409" s="35"/>
      <c r="AD409" s="82"/>
      <c r="AE409" s="67">
        <v>93.05226951266097</v>
      </c>
      <c r="AF409" s="46">
        <f t="shared" ref="AF409:AF411" si="199">SUM(AE408:AE410)/3</f>
        <v>93.002695321544891</v>
      </c>
      <c r="AG409" s="15">
        <f t="shared" ref="AG409:AG411" si="200">(AF409-AF408)/AF408</f>
        <v>5.3088068095394816E-3</v>
      </c>
      <c r="AH409" s="30">
        <f t="shared" ref="AH409:AH411" si="201">AF356</f>
        <v>93.386677505903393</v>
      </c>
      <c r="AI409" s="31">
        <f t="shared" ref="AI409:AI411" si="202">(AF409-AF356)/AF356</f>
        <v>-4.1117447864469549E-3</v>
      </c>
    </row>
    <row r="410" spans="1:35">
      <c r="A410" s="35">
        <v>41</v>
      </c>
      <c r="B410" s="13">
        <f t="shared" si="190"/>
        <v>44486</v>
      </c>
      <c r="C410" s="47">
        <v>97.899999999999991</v>
      </c>
      <c r="D410" s="47">
        <v>97.146947540648327</v>
      </c>
      <c r="E410" s="47"/>
      <c r="F410" s="47"/>
      <c r="G410" s="47">
        <v>110.59521739130435</v>
      </c>
      <c r="H410" s="47"/>
      <c r="I410" s="47">
        <v>97.5</v>
      </c>
      <c r="J410" s="47">
        <v>83.504999999999995</v>
      </c>
      <c r="K410" s="47">
        <v>91.666666666666671</v>
      </c>
      <c r="L410" s="47">
        <v>84.539999999999992</v>
      </c>
      <c r="M410" s="47">
        <v>101.5</v>
      </c>
      <c r="N410" s="47"/>
      <c r="O410" s="47">
        <v>69.7</v>
      </c>
      <c r="P410" s="47"/>
      <c r="Q410" s="47"/>
      <c r="R410" s="47">
        <v>90.513397313881825</v>
      </c>
      <c r="S410" s="47">
        <v>87.293871866295262</v>
      </c>
      <c r="T410" s="47"/>
      <c r="U410" s="47">
        <v>89.75</v>
      </c>
      <c r="V410" s="47">
        <v>90</v>
      </c>
      <c r="W410" s="47">
        <v>83.38257501148972</v>
      </c>
      <c r="X410" s="47">
        <v>69</v>
      </c>
      <c r="Y410" s="47">
        <v>116.06060606060605</v>
      </c>
      <c r="Z410" s="47">
        <v>83.24666666666667</v>
      </c>
      <c r="AA410" s="47">
        <v>84.969999999999985</v>
      </c>
      <c r="AB410" s="47">
        <v>100.97749999999999</v>
      </c>
      <c r="AC410" s="35"/>
      <c r="AD410" s="82"/>
      <c r="AE410" s="67">
        <v>93.534538645397447</v>
      </c>
      <c r="AF410" s="46">
        <f t="shared" si="199"/>
        <v>93.601768723140694</v>
      </c>
      <c r="AG410" s="15">
        <f t="shared" si="200"/>
        <v>6.4414627933586559E-3</v>
      </c>
      <c r="AH410" s="30">
        <f t="shared" si="201"/>
        <v>93.19085780526585</v>
      </c>
      <c r="AI410" s="31">
        <f t="shared" si="202"/>
        <v>4.4093479505628612E-3</v>
      </c>
    </row>
    <row r="411" spans="1:35">
      <c r="A411" s="35">
        <v>42</v>
      </c>
      <c r="B411" s="13">
        <f t="shared" si="190"/>
        <v>44493</v>
      </c>
      <c r="C411" s="47">
        <v>97.899999999999991</v>
      </c>
      <c r="D411" s="47">
        <v>101.74864505573167</v>
      </c>
      <c r="E411" s="47"/>
      <c r="F411" s="47"/>
      <c r="G411" s="47">
        <v>110.81304347826088</v>
      </c>
      <c r="H411" s="47"/>
      <c r="I411" s="47">
        <v>99</v>
      </c>
      <c r="J411" s="47">
        <v>85.888000000000005</v>
      </c>
      <c r="K411" s="47">
        <v>91.666666666666671</v>
      </c>
      <c r="L411" s="47">
        <v>95.414999999999992</v>
      </c>
      <c r="M411" s="47">
        <v>101.5</v>
      </c>
      <c r="N411" s="47"/>
      <c r="O411" s="47">
        <v>70.8</v>
      </c>
      <c r="P411" s="47"/>
      <c r="Q411" s="47"/>
      <c r="R411" s="47">
        <v>93.102805728584357</v>
      </c>
      <c r="S411" s="47">
        <v>85.372464844932438</v>
      </c>
      <c r="T411" s="47"/>
      <c r="U411" s="47">
        <v>89.25</v>
      </c>
      <c r="V411" s="47">
        <v>90</v>
      </c>
      <c r="W411" s="47">
        <v>80.056484901151435</v>
      </c>
      <c r="X411" s="47">
        <v>81.5</v>
      </c>
      <c r="Y411" s="47">
        <v>116.84557381688802</v>
      </c>
      <c r="Z411" s="47">
        <v>82.076666666666668</v>
      </c>
      <c r="AA411" s="47">
        <v>87.366666666666674</v>
      </c>
      <c r="AB411" s="47">
        <v>103.22500000000001</v>
      </c>
      <c r="AC411" s="35"/>
      <c r="AD411" s="82"/>
      <c r="AE411" s="67">
        <v>94.218498011363636</v>
      </c>
      <c r="AF411" s="46">
        <f t="shared" si="199"/>
        <v>94.016725561360275</v>
      </c>
      <c r="AG411" s="15">
        <f t="shared" si="200"/>
        <v>4.4332157808572824E-3</v>
      </c>
      <c r="AH411" s="30">
        <f t="shared" si="201"/>
        <v>92.001815114862211</v>
      </c>
      <c r="AI411" s="31">
        <f t="shared" si="202"/>
        <v>2.1900768413998063E-2</v>
      </c>
    </row>
    <row r="412" spans="1:35">
      <c r="A412" s="35">
        <v>43</v>
      </c>
      <c r="B412" s="13">
        <f t="shared" si="190"/>
        <v>44500</v>
      </c>
      <c r="C412" s="47">
        <v>97.899999999999991</v>
      </c>
      <c r="D412" s="47">
        <v>104.81644339912056</v>
      </c>
      <c r="E412" s="47"/>
      <c r="F412" s="47"/>
      <c r="G412" s="47">
        <v>109.94434782608695</v>
      </c>
      <c r="H412" s="47"/>
      <c r="I412" s="47">
        <v>99</v>
      </c>
      <c r="J412" s="47">
        <v>86.826999999999998</v>
      </c>
      <c r="K412" s="47">
        <v>91</v>
      </c>
      <c r="L412" s="47">
        <v>89.280000000000015</v>
      </c>
      <c r="M412" s="47">
        <v>101.5</v>
      </c>
      <c r="N412" s="47"/>
      <c r="O412" s="47">
        <v>66.75</v>
      </c>
      <c r="P412" s="47"/>
      <c r="Q412" s="47"/>
      <c r="R412" s="47">
        <v>92.542079701949305</v>
      </c>
      <c r="S412" s="47">
        <v>85.386563179478713</v>
      </c>
      <c r="T412" s="47"/>
      <c r="U412" s="47">
        <v>89.25</v>
      </c>
      <c r="V412" s="47">
        <v>90</v>
      </c>
      <c r="W412" s="47">
        <v>87.461032213370274</v>
      </c>
      <c r="X412" s="47">
        <v>79</v>
      </c>
      <c r="Y412" s="47">
        <v>116.17335084351956</v>
      </c>
      <c r="Z412" s="47">
        <v>80.004999999999995</v>
      </c>
      <c r="AA412" s="47">
        <v>92.449999999999989</v>
      </c>
      <c r="AB412" s="47">
        <v>98.932500000000005</v>
      </c>
      <c r="AC412" s="35"/>
      <c r="AD412" s="82"/>
      <c r="AE412" s="67">
        <v>94.297140027319728</v>
      </c>
      <c r="AF412" s="46">
        <f t="shared" ref="AF412:AF414" si="203">SUM(AE411:AE413)/3</f>
        <v>94.062266237937308</v>
      </c>
      <c r="AG412" s="15">
        <f t="shared" ref="AG412:AG414" si="204">(AF412-AF411)/AF411</f>
        <v>4.843890946543461E-4</v>
      </c>
      <c r="AH412" s="30">
        <f t="shared" ref="AH412:AH414" si="205">AF359</f>
        <v>91.165624023522298</v>
      </c>
      <c r="AI412" s="31">
        <f t="shared" ref="AI412:AI414" si="206">(AF412-AF359)/AF359</f>
        <v>3.1773404125085863E-2</v>
      </c>
    </row>
    <row r="413" spans="1:35">
      <c r="A413" s="35">
        <v>44</v>
      </c>
      <c r="B413" s="13">
        <f t="shared" si="190"/>
        <v>44507</v>
      </c>
      <c r="C413" s="47">
        <v>97.899999999999991</v>
      </c>
      <c r="D413" s="47">
        <v>109.4181409142039</v>
      </c>
      <c r="E413" s="47"/>
      <c r="F413" s="47"/>
      <c r="G413" s="47">
        <v>110.45791666666666</v>
      </c>
      <c r="H413" s="47"/>
      <c r="I413" s="47">
        <v>98</v>
      </c>
      <c r="J413" s="47">
        <v>83.618888888888875</v>
      </c>
      <c r="K413" s="47">
        <v>90.5</v>
      </c>
      <c r="L413" s="47">
        <v>82.21</v>
      </c>
      <c r="M413" s="47">
        <v>99</v>
      </c>
      <c r="N413" s="47"/>
      <c r="O413" s="47">
        <v>61.5</v>
      </c>
      <c r="P413" s="47"/>
      <c r="Q413" s="47"/>
      <c r="R413" s="47">
        <v>94.696969696969688</v>
      </c>
      <c r="S413" s="47">
        <v>85.334574556772083</v>
      </c>
      <c r="T413" s="47"/>
      <c r="U413" s="47">
        <v>88.5</v>
      </c>
      <c r="V413" s="47">
        <v>90</v>
      </c>
      <c r="W413" s="47">
        <v>86.070288926997634</v>
      </c>
      <c r="X413" s="47">
        <v>79</v>
      </c>
      <c r="Y413" s="47">
        <v>120.72170364084536</v>
      </c>
      <c r="Z413" s="47">
        <v>72.534999999999997</v>
      </c>
      <c r="AA413" s="47">
        <v>82.983333333333334</v>
      </c>
      <c r="AB413" s="47">
        <v>101.4325</v>
      </c>
      <c r="AC413" s="35"/>
      <c r="AD413" s="82"/>
      <c r="AE413" s="67">
        <v>93.671160675128561</v>
      </c>
      <c r="AF413" s="46">
        <f t="shared" si="203"/>
        <v>93.416560644384319</v>
      </c>
      <c r="AG413" s="15">
        <f t="shared" si="204"/>
        <v>-6.8646612438576634E-3</v>
      </c>
      <c r="AH413" s="30">
        <f t="shared" si="205"/>
        <v>90.712489822592318</v>
      </c>
      <c r="AI413" s="31">
        <f t="shared" si="206"/>
        <v>2.9809244868930291E-2</v>
      </c>
    </row>
    <row r="414" spans="1:35">
      <c r="A414" s="35">
        <v>45</v>
      </c>
      <c r="B414" s="13">
        <f t="shared" si="190"/>
        <v>44514</v>
      </c>
      <c r="C414" s="47">
        <v>97.899999999999991</v>
      </c>
      <c r="D414" s="47">
        <v>109.92944063810205</v>
      </c>
      <c r="E414" s="47"/>
      <c r="F414" s="47"/>
      <c r="G414" s="47">
        <v>109.12416666666668</v>
      </c>
      <c r="H414" s="47"/>
      <c r="I414" s="47">
        <v>98</v>
      </c>
      <c r="J414" s="47">
        <v>81.666666666666671</v>
      </c>
      <c r="K414" s="47">
        <v>90</v>
      </c>
      <c r="L414" s="47">
        <v>86.13</v>
      </c>
      <c r="M414" s="47">
        <v>99</v>
      </c>
      <c r="N414" s="47"/>
      <c r="O414" s="47">
        <v>62.5</v>
      </c>
      <c r="P414" s="47">
        <v>60.76</v>
      </c>
      <c r="Q414" s="47"/>
      <c r="R414" s="47">
        <v>91.456109055086671</v>
      </c>
      <c r="S414" s="47">
        <v>83.100328947368411</v>
      </c>
      <c r="T414" s="47"/>
      <c r="U414" s="47">
        <v>88.25</v>
      </c>
      <c r="V414" s="47">
        <v>90</v>
      </c>
      <c r="W414" s="47">
        <v>74.196474857439085</v>
      </c>
      <c r="X414" s="47">
        <v>79</v>
      </c>
      <c r="Y414" s="47">
        <v>116.12159922383475</v>
      </c>
      <c r="Z414" s="47">
        <v>76.783333333333331</v>
      </c>
      <c r="AA414" s="47">
        <v>79.819999999999993</v>
      </c>
      <c r="AB414" s="47">
        <v>100.75</v>
      </c>
      <c r="AC414" s="35"/>
      <c r="AD414" s="82"/>
      <c r="AE414" s="67">
        <v>92.281381230704682</v>
      </c>
      <c r="AF414" s="46">
        <f t="shared" si="203"/>
        <v>93.101008005976823</v>
      </c>
      <c r="AG414" s="15">
        <f t="shared" si="204"/>
        <v>-3.3779089727862433E-3</v>
      </c>
      <c r="AH414" s="30">
        <f t="shared" si="205"/>
        <v>90.808133875389331</v>
      </c>
      <c r="AI414" s="31">
        <f t="shared" si="206"/>
        <v>2.5249655870407697E-2</v>
      </c>
    </row>
    <row r="415" spans="1:35">
      <c r="A415" s="35">
        <v>46</v>
      </c>
      <c r="B415" s="13">
        <f t="shared" si="190"/>
        <v>44521</v>
      </c>
      <c r="C415" s="47">
        <v>97.899999999999991</v>
      </c>
      <c r="D415" s="47">
        <v>109.92944063810205</v>
      </c>
      <c r="E415" s="47"/>
      <c r="F415" s="47"/>
      <c r="G415" s="47">
        <v>110.14739130434783</v>
      </c>
      <c r="H415" s="47"/>
      <c r="I415" s="47">
        <v>98</v>
      </c>
      <c r="J415" s="47">
        <v>81.932222222222236</v>
      </c>
      <c r="K415" s="47">
        <v>90</v>
      </c>
      <c r="L415" s="47">
        <v>106</v>
      </c>
      <c r="M415" s="47">
        <v>99</v>
      </c>
      <c r="N415" s="47"/>
      <c r="O415" s="47">
        <v>67</v>
      </c>
      <c r="P415" s="47"/>
      <c r="Q415" s="47"/>
      <c r="R415" s="47">
        <v>81.025914093006747</v>
      </c>
      <c r="S415" s="47">
        <v>83.353955291594488</v>
      </c>
      <c r="T415" s="47"/>
      <c r="U415" s="47">
        <v>87.5</v>
      </c>
      <c r="V415" s="47">
        <v>90</v>
      </c>
      <c r="W415" s="47">
        <v>76.667024589283784</v>
      </c>
      <c r="X415" s="47">
        <v>81.5</v>
      </c>
      <c r="Y415" s="47">
        <v>114.65341333818211</v>
      </c>
      <c r="Z415" s="47">
        <v>79.460000000000008</v>
      </c>
      <c r="AA415" s="47">
        <v>84.263333333333335</v>
      </c>
      <c r="AB415" s="47">
        <v>99.457499999999996</v>
      </c>
      <c r="AC415" s="35"/>
      <c r="AD415" s="82"/>
      <c r="AE415" s="67">
        <v>93.350482112097225</v>
      </c>
      <c r="AF415" s="46">
        <f t="shared" ref="AF415:AF417" si="207">SUM(AE414:AE416)/3</f>
        <v>93.661139180480589</v>
      </c>
      <c r="AG415" s="15">
        <f t="shared" ref="AG415:AG417" si="208">(AF415-AF414)/AF414</f>
        <v>6.0163814173505772E-3</v>
      </c>
      <c r="AH415" s="30">
        <f t="shared" ref="AH415:AH417" si="209">AF362</f>
        <v>90.983620466769011</v>
      </c>
      <c r="AI415" s="31">
        <f t="shared" ref="AI415:AI417" si="210">(AF415-AF362)/AF362</f>
        <v>2.94285795616313E-2</v>
      </c>
    </row>
    <row r="416" spans="1:35">
      <c r="A416" s="35">
        <v>47</v>
      </c>
      <c r="B416" s="13">
        <f t="shared" si="190"/>
        <v>44528</v>
      </c>
      <c r="C416" s="47">
        <v>96.2</v>
      </c>
      <c r="D416" s="47">
        <v>110.95204008589836</v>
      </c>
      <c r="E416" s="47"/>
      <c r="F416" s="47"/>
      <c r="G416" s="47">
        <v>107.22750000000001</v>
      </c>
      <c r="H416" s="47"/>
      <c r="I416" s="47">
        <v>98.2</v>
      </c>
      <c r="J416" s="47">
        <v>79.529999999999987</v>
      </c>
      <c r="K416" s="47">
        <v>90</v>
      </c>
      <c r="L416" s="47">
        <v>96.16</v>
      </c>
      <c r="M416" s="47">
        <v>98</v>
      </c>
      <c r="N416" s="47"/>
      <c r="O416" s="47">
        <v>62.125</v>
      </c>
      <c r="P416" s="47"/>
      <c r="Q416" s="47"/>
      <c r="R416" s="47">
        <v>86.806247922897967</v>
      </c>
      <c r="S416" s="47">
        <v>83.333787949046666</v>
      </c>
      <c r="T416" s="47"/>
      <c r="U416" s="47">
        <v>87.5</v>
      </c>
      <c r="V416" s="47">
        <v>90</v>
      </c>
      <c r="W416" s="47">
        <v>82.724330811598549</v>
      </c>
      <c r="X416" s="47">
        <v>85</v>
      </c>
      <c r="Y416" s="47"/>
      <c r="Z416" s="47">
        <v>78.740000000000009</v>
      </c>
      <c r="AA416" s="47">
        <v>86.17</v>
      </c>
      <c r="AB416" s="47">
        <v>101.9025</v>
      </c>
      <c r="AC416" s="35"/>
      <c r="AD416" s="82"/>
      <c r="AE416" s="67">
        <v>95.351554198639889</v>
      </c>
      <c r="AF416" s="46">
        <f t="shared" si="207"/>
        <v>93.64338219082471</v>
      </c>
      <c r="AG416" s="15">
        <f t="shared" si="208"/>
        <v>-1.8958759002132646E-4</v>
      </c>
      <c r="AH416" s="30">
        <f t="shared" si="209"/>
        <v>91.704815355059694</v>
      </c>
      <c r="AI416" s="31">
        <f t="shared" si="210"/>
        <v>2.1139204394658412E-2</v>
      </c>
    </row>
    <row r="417" spans="1:35">
      <c r="A417" s="35">
        <v>48</v>
      </c>
      <c r="B417" s="13">
        <f t="shared" si="190"/>
        <v>44535</v>
      </c>
      <c r="C417" s="47">
        <v>96.2</v>
      </c>
      <c r="D417" s="47">
        <v>111.46333980979651</v>
      </c>
      <c r="E417" s="47"/>
      <c r="F417" s="47"/>
      <c r="G417" s="47">
        <v>108.76640000000003</v>
      </c>
      <c r="H417" s="47"/>
      <c r="I417" s="47">
        <v>97.5</v>
      </c>
      <c r="J417" s="47">
        <v>74.781666666666666</v>
      </c>
      <c r="K417" s="47">
        <v>90</v>
      </c>
      <c r="L417" s="47">
        <v>85.9</v>
      </c>
      <c r="M417" s="47">
        <v>99</v>
      </c>
      <c r="N417" s="47"/>
      <c r="O417" s="47">
        <v>63</v>
      </c>
      <c r="P417" s="47"/>
      <c r="Q417" s="47"/>
      <c r="R417" s="47">
        <v>89.507608478968706</v>
      </c>
      <c r="S417" s="47">
        <v>82.990288047676856</v>
      </c>
      <c r="T417" s="47"/>
      <c r="U417" s="47">
        <v>88.25</v>
      </c>
      <c r="V417" s="47">
        <v>90</v>
      </c>
      <c r="W417" s="47">
        <v>79.066292371190855</v>
      </c>
      <c r="X417" s="47">
        <v>80</v>
      </c>
      <c r="Y417" s="47">
        <v>113.76495311994826</v>
      </c>
      <c r="Z417" s="47">
        <v>71.875</v>
      </c>
      <c r="AA417" s="47">
        <v>78.323333333333338</v>
      </c>
      <c r="AB417" s="47">
        <v>124.17000000000002</v>
      </c>
      <c r="AC417" s="35"/>
      <c r="AD417" s="82"/>
      <c r="AE417" s="67">
        <v>92.228110261737001</v>
      </c>
      <c r="AF417" s="46">
        <f t="shared" si="207"/>
        <v>93.422460235527652</v>
      </c>
      <c r="AG417" s="15">
        <f t="shared" si="208"/>
        <v>-2.3591838539841234E-3</v>
      </c>
      <c r="AH417" s="30">
        <f t="shared" si="209"/>
        <v>92.03022529089499</v>
      </c>
      <c r="AI417" s="31">
        <f t="shared" si="210"/>
        <v>1.5128018433422251E-2</v>
      </c>
    </row>
    <row r="418" spans="1:35">
      <c r="A418" s="35">
        <v>49</v>
      </c>
      <c r="B418" s="13">
        <f t="shared" si="190"/>
        <v>44542</v>
      </c>
      <c r="C418" s="47">
        <v>96.2</v>
      </c>
      <c r="D418" s="47">
        <v>111.46333980979651</v>
      </c>
      <c r="E418" s="47"/>
      <c r="F418" s="47"/>
      <c r="G418" s="47">
        <v>107.88708333333334</v>
      </c>
      <c r="H418" s="47"/>
      <c r="I418" s="47">
        <v>97.5</v>
      </c>
      <c r="J418" s="47">
        <v>75.775000000000006</v>
      </c>
      <c r="K418" s="47">
        <v>90</v>
      </c>
      <c r="L418" s="47">
        <v>97.335000000000008</v>
      </c>
      <c r="M418" s="47">
        <v>99</v>
      </c>
      <c r="N418" s="47"/>
      <c r="O418" s="47">
        <v>65.666666666666671</v>
      </c>
      <c r="P418" s="47"/>
      <c r="Q418" s="47"/>
      <c r="R418" s="47">
        <v>84.323750082995815</v>
      </c>
      <c r="S418" s="47">
        <v>80.934091468248539</v>
      </c>
      <c r="T418" s="47"/>
      <c r="U418" s="47">
        <v>90.5</v>
      </c>
      <c r="V418" s="47">
        <v>90</v>
      </c>
      <c r="W418" s="47">
        <v>84.554964346472659</v>
      </c>
      <c r="X418" s="47">
        <v>80</v>
      </c>
      <c r="Y418" s="47">
        <v>107.89404562261331</v>
      </c>
      <c r="Z418" s="47">
        <v>91.696666666666673</v>
      </c>
      <c r="AA418" s="47">
        <v>88.556666666666658</v>
      </c>
      <c r="AB418" s="47">
        <v>100.3725</v>
      </c>
      <c r="AC418" s="35"/>
      <c r="AD418" s="82"/>
      <c r="AE418" s="67">
        <v>92.687716246206094</v>
      </c>
      <c r="AF418" s="46"/>
      <c r="AG418" s="15"/>
      <c r="AH418" s="30"/>
      <c r="AI418" s="31"/>
    </row>
    <row r="419" spans="1:35">
      <c r="A419" s="35"/>
      <c r="B419" s="13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35"/>
      <c r="AD419" s="19"/>
      <c r="AE419" s="67"/>
      <c r="AF419" s="46"/>
      <c r="AG419" s="15"/>
      <c r="AH419" s="30"/>
      <c r="AI419" s="31"/>
    </row>
    <row r="420" spans="1:35">
      <c r="A420" s="35"/>
      <c r="B420" s="13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35"/>
      <c r="AD420" s="19"/>
      <c r="AE420" s="67"/>
      <c r="AF420" s="46"/>
      <c r="AG420" s="15"/>
      <c r="AH420" s="30"/>
      <c r="AI420" s="31"/>
    </row>
    <row r="421" spans="1:35">
      <c r="A421" s="35"/>
      <c r="B421" s="13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35"/>
      <c r="AD421" s="19"/>
      <c r="AE421" s="67"/>
      <c r="AF421" s="46"/>
      <c r="AG421" s="15"/>
      <c r="AH421" s="30"/>
      <c r="AI421" s="31"/>
    </row>
    <row r="422" spans="1:35">
      <c r="A422" s="35"/>
      <c r="B422" s="13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35"/>
      <c r="AD422" s="19"/>
      <c r="AE422" s="67"/>
      <c r="AF422" s="46"/>
      <c r="AG422" s="15"/>
      <c r="AH422" s="30"/>
      <c r="AI422" s="31"/>
    </row>
    <row r="423" spans="1:35">
      <c r="A423" s="35"/>
      <c r="B423" s="13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35"/>
      <c r="AD423" s="19"/>
      <c r="AE423" s="67"/>
      <c r="AF423" s="46"/>
      <c r="AG423" s="15"/>
      <c r="AH423" s="30"/>
      <c r="AI423" s="31"/>
    </row>
    <row r="424" spans="1:35">
      <c r="A424" s="35"/>
      <c r="B424" s="13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35"/>
      <c r="AD424" s="19"/>
      <c r="AE424" s="67"/>
      <c r="AF424" s="46"/>
      <c r="AG424" s="15"/>
      <c r="AH424" s="30"/>
      <c r="AI424" s="31"/>
    </row>
    <row r="425" spans="1:35">
      <c r="A425" s="35"/>
      <c r="B425" s="13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35"/>
      <c r="AD425" s="19"/>
      <c r="AE425" s="67"/>
      <c r="AF425" s="46"/>
      <c r="AG425" s="15"/>
      <c r="AH425" s="30"/>
      <c r="AI425" s="31"/>
    </row>
    <row r="426" spans="1:35">
      <c r="A426" s="35"/>
      <c r="B426" s="13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35"/>
      <c r="AD426" s="19"/>
      <c r="AE426" s="67"/>
      <c r="AF426" s="46"/>
      <c r="AG426" s="15"/>
      <c r="AH426" s="30"/>
      <c r="AI426" s="31"/>
    </row>
    <row r="427" spans="1:35">
      <c r="A427" s="35"/>
      <c r="B427" s="13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35"/>
      <c r="AD427" s="19"/>
      <c r="AE427" s="67"/>
      <c r="AF427" s="46"/>
      <c r="AG427" s="15"/>
      <c r="AH427" s="30"/>
      <c r="AI427" s="31"/>
    </row>
    <row r="428" spans="1:35">
      <c r="A428" s="35"/>
      <c r="B428" s="13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35"/>
      <c r="AD428" s="19"/>
      <c r="AE428" s="67"/>
      <c r="AF428" s="46"/>
      <c r="AG428" s="15"/>
      <c r="AH428" s="30"/>
      <c r="AI428" s="31"/>
    </row>
    <row r="429" spans="1:35">
      <c r="A429" s="35"/>
      <c r="B429" s="13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35"/>
      <c r="AD429" s="19"/>
      <c r="AE429" s="67"/>
      <c r="AF429" s="46"/>
      <c r="AG429" s="15"/>
      <c r="AH429" s="30"/>
      <c r="AI429" s="31"/>
    </row>
    <row r="430" spans="1:35">
      <c r="A430" s="35"/>
      <c r="B430" s="13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35"/>
      <c r="AD430" s="19"/>
      <c r="AE430" s="67"/>
      <c r="AF430" s="46"/>
      <c r="AG430" s="15"/>
      <c r="AH430" s="30"/>
      <c r="AI430" s="31"/>
    </row>
    <row r="431" spans="1:35">
      <c r="A431" s="35"/>
      <c r="B431" s="13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35"/>
      <c r="AD431" s="19"/>
    </row>
    <row r="432" spans="1:35">
      <c r="A432" s="35"/>
      <c r="B432" s="13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35"/>
      <c r="AD432" s="19"/>
    </row>
    <row r="433" spans="1:30">
      <c r="A433" s="35"/>
      <c r="B433" s="13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35"/>
      <c r="AD433" s="19"/>
    </row>
    <row r="434" spans="1:30">
      <c r="A434" s="35"/>
      <c r="B434" s="13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35"/>
      <c r="AD434" s="19"/>
    </row>
    <row r="435" spans="1:30">
      <c r="A435" s="35"/>
      <c r="B435" s="13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35"/>
      <c r="AD435" s="19"/>
    </row>
    <row r="436" spans="1:30">
      <c r="A436" s="35"/>
      <c r="B436" s="13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35"/>
      <c r="AD436" s="19"/>
    </row>
    <row r="437" spans="1:30">
      <c r="A437" s="35"/>
      <c r="B437" s="13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35"/>
      <c r="AD437" s="19"/>
    </row>
    <row r="438" spans="1:30">
      <c r="A438" s="35"/>
      <c r="B438" s="13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35"/>
      <c r="AD438" s="19"/>
    </row>
    <row r="439" spans="1:30">
      <c r="A439" s="35"/>
      <c r="B439" s="13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35"/>
      <c r="AD439" s="19"/>
    </row>
    <row r="440" spans="1:30">
      <c r="A440" s="35"/>
      <c r="B440" s="13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35"/>
      <c r="AD440" s="19"/>
    </row>
    <row r="441" spans="1:30">
      <c r="A441" s="35"/>
      <c r="B441" s="13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35"/>
      <c r="AD441" s="19"/>
    </row>
    <row r="442" spans="1:30">
      <c r="A442" s="35"/>
      <c r="B442" s="13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35"/>
      <c r="AD442" s="19"/>
    </row>
    <row r="443" spans="1:30">
      <c r="A443" s="35"/>
      <c r="B443" s="13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35"/>
      <c r="AD443" s="19"/>
    </row>
    <row r="444" spans="1:30">
      <c r="A444" s="35"/>
      <c r="B444" s="13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35"/>
      <c r="AD444" s="19"/>
    </row>
    <row r="445" spans="1:30">
      <c r="A445" s="35"/>
      <c r="B445" s="13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35"/>
      <c r="AD445" s="19"/>
    </row>
    <row r="446" spans="1:30">
      <c r="A446" s="35"/>
      <c r="B446" s="13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35"/>
      <c r="AD446" s="19"/>
    </row>
    <row r="447" spans="1:30">
      <c r="A447" s="35"/>
      <c r="B447" s="13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35"/>
      <c r="AD447" s="19"/>
    </row>
    <row r="448" spans="1:30">
      <c r="A448" s="35"/>
      <c r="B448" s="13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35"/>
      <c r="AD448" s="19"/>
    </row>
    <row r="449" spans="1:30">
      <c r="A449" s="35"/>
      <c r="B449" s="13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35"/>
      <c r="AD449" s="19"/>
    </row>
    <row r="450" spans="1:30">
      <c r="A450" s="35"/>
      <c r="B450" s="13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35"/>
      <c r="AD450" s="19"/>
    </row>
    <row r="451" spans="1:30">
      <c r="A451" s="35"/>
      <c r="B451" s="13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35"/>
      <c r="AD451" s="19"/>
    </row>
    <row r="452" spans="1:30">
      <c r="A452" s="35"/>
      <c r="B452" s="13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35"/>
      <c r="AD452" s="19"/>
    </row>
    <row r="453" spans="1:30">
      <c r="A453" s="35"/>
      <c r="B453" s="13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35"/>
      <c r="AD453" s="19"/>
    </row>
    <row r="454" spans="1:30">
      <c r="A454" s="35"/>
      <c r="B454" s="13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35"/>
      <c r="AD454" s="19"/>
    </row>
    <row r="455" spans="1:30">
      <c r="A455" s="35"/>
      <c r="B455" s="13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35"/>
      <c r="AD455" s="19"/>
    </row>
    <row r="456" spans="1:30">
      <c r="A456" s="35"/>
      <c r="B456" s="13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35"/>
      <c r="AD456" s="19"/>
    </row>
    <row r="457" spans="1:30">
      <c r="A457" s="35"/>
      <c r="B457" s="13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35"/>
      <c r="AD457" s="19"/>
    </row>
    <row r="458" spans="1:30">
      <c r="A458" s="35"/>
      <c r="B458" s="13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35"/>
      <c r="AD458" s="19"/>
    </row>
    <row r="459" spans="1:30">
      <c r="A459" s="35"/>
      <c r="B459" s="13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35"/>
      <c r="AD459" s="19"/>
    </row>
    <row r="460" spans="1:30">
      <c r="A460" s="35"/>
      <c r="B460" s="13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35"/>
      <c r="AD460" s="19"/>
    </row>
    <row r="461" spans="1:30">
      <c r="A461" s="35"/>
      <c r="B461" s="13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35"/>
      <c r="AD461" s="19"/>
    </row>
    <row r="462" spans="1:30">
      <c r="A462" s="35"/>
      <c r="B462" s="13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35"/>
      <c r="AD462" s="19"/>
    </row>
    <row r="463" spans="1:30">
      <c r="A463" s="35"/>
      <c r="B463" s="13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35"/>
      <c r="AD463" s="19"/>
    </row>
    <row r="464" spans="1:30">
      <c r="A464" s="35"/>
      <c r="B464" s="13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35"/>
      <c r="AD464" s="19"/>
    </row>
    <row r="465" spans="1:30">
      <c r="A465" s="35"/>
      <c r="B465" s="13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35"/>
      <c r="AD465" s="19"/>
    </row>
    <row r="466" spans="1:30">
      <c r="A466" s="35"/>
      <c r="B466" s="13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35"/>
      <c r="AD466" s="19"/>
    </row>
    <row r="467" spans="1:30">
      <c r="A467" s="35"/>
      <c r="B467" s="13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35"/>
      <c r="AD467" s="19"/>
    </row>
    <row r="468" spans="1:30">
      <c r="A468" s="35"/>
      <c r="B468" s="13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35"/>
      <c r="AD468" s="19"/>
    </row>
    <row r="469" spans="1:30">
      <c r="A469" s="35"/>
      <c r="B469" s="13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35"/>
      <c r="AD469" s="19"/>
    </row>
    <row r="470" spans="1:30">
      <c r="A470" s="35"/>
      <c r="B470" s="13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35"/>
      <c r="AD470" s="19"/>
    </row>
    <row r="471" spans="1:30">
      <c r="A471" s="35"/>
      <c r="B471" s="13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35"/>
      <c r="AD471" s="19"/>
    </row>
    <row r="472" spans="1:30">
      <c r="A472" s="35"/>
      <c r="B472" s="13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35"/>
      <c r="AD472" s="19"/>
    </row>
    <row r="473" spans="1:30">
      <c r="A473" s="35"/>
      <c r="B473" s="13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35"/>
      <c r="AD473" s="19"/>
    </row>
    <row r="474" spans="1:30">
      <c r="A474" s="35"/>
      <c r="B474" s="13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35"/>
    </row>
    <row r="475" spans="1:30">
      <c r="A475" s="35"/>
      <c r="B475" s="13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35"/>
    </row>
    <row r="476" spans="1:30">
      <c r="A476" s="35"/>
      <c r="B476" s="13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35"/>
    </row>
    <row r="477" spans="1:30">
      <c r="A477" s="35"/>
      <c r="B477" s="13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35"/>
    </row>
    <row r="478" spans="1:30">
      <c r="A478" s="35"/>
      <c r="B478" s="13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35"/>
    </row>
    <row r="479" spans="1:30">
      <c r="A479" s="35"/>
      <c r="B479" s="13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35"/>
    </row>
    <row r="480" spans="1:30">
      <c r="A480" s="35"/>
      <c r="B480" s="13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35"/>
    </row>
    <row r="481" spans="1:29">
      <c r="A481" s="35"/>
      <c r="B481" s="13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35"/>
    </row>
    <row r="482" spans="1:29">
      <c r="A482" s="35"/>
      <c r="B482" s="13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35"/>
    </row>
    <row r="483" spans="1:29">
      <c r="A483" s="35"/>
      <c r="B483" s="13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35"/>
    </row>
    <row r="484" spans="1:29">
      <c r="A484" s="35"/>
      <c r="B484" s="13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35"/>
    </row>
    <row r="485" spans="1:29">
      <c r="A485" s="35"/>
      <c r="B485" s="13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35"/>
    </row>
    <row r="486" spans="1:29">
      <c r="A486" s="35"/>
      <c r="B486" s="13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35"/>
    </row>
    <row r="487" spans="1:29">
      <c r="A487" s="35"/>
    </row>
    <row r="488" spans="1:29">
      <c r="A488" s="35"/>
    </row>
    <row r="489" spans="1:29">
      <c r="A489" s="35"/>
    </row>
    <row r="490" spans="1:29">
      <c r="A490" s="35"/>
    </row>
    <row r="491" spans="1:29">
      <c r="A491" s="35"/>
    </row>
    <row r="492" spans="1:29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68" zoomScaleNormal="68" workbookViewId="0">
      <pane xSplit="2" ySplit="3" topLeftCell="C401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H426" sqref="AH426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17"/>
      <c r="AF1" s="24"/>
      <c r="AG1" s="22"/>
      <c r="AH1" s="21"/>
      <c r="AI1" s="26"/>
    </row>
    <row r="2" spans="1:35" s="4" customForma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89" t="s">
        <v>36</v>
      </c>
      <c r="AF2" s="90"/>
      <c r="AG2" s="90"/>
      <c r="AH2" s="90"/>
      <c r="AI2" s="91"/>
    </row>
    <row r="3" spans="1:35" s="4" customFormat="1" ht="36" customHeight="1">
      <c r="A3" s="72" t="s">
        <v>40</v>
      </c>
      <c r="B3" s="7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59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0"/>
      <c r="D316" s="60"/>
      <c r="E316" s="60"/>
      <c r="F316" s="60"/>
      <c r="G316" s="60"/>
      <c r="H316" s="60"/>
      <c r="I316" s="60"/>
      <c r="J316" s="60"/>
      <c r="K316" s="60">
        <v>95.466666666666654</v>
      </c>
      <c r="L316" s="60"/>
      <c r="M316" s="60"/>
      <c r="N316" s="60"/>
      <c r="O316" s="60">
        <v>77.666666666666671</v>
      </c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>
        <v>99.694999999999993</v>
      </c>
      <c r="AB316" s="60">
        <v>107.84</v>
      </c>
      <c r="AC316" s="60">
        <v>133.42515279332014</v>
      </c>
      <c r="AD316" s="61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5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79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76"/>
      <c r="D369" s="76"/>
      <c r="E369" s="76"/>
      <c r="F369" s="76"/>
      <c r="G369" s="77"/>
      <c r="H369" s="77"/>
      <c r="I369" s="77"/>
      <c r="J369" s="77">
        <v>76.569999999999993</v>
      </c>
      <c r="K369" s="77">
        <v>94.266666666666666</v>
      </c>
      <c r="L369" s="77">
        <v>106.56</v>
      </c>
      <c r="M369" s="77"/>
      <c r="N369" s="77"/>
      <c r="O369" s="77">
        <v>64.333333333333329</v>
      </c>
      <c r="P369" s="77"/>
      <c r="Q369" s="77"/>
      <c r="R369" s="77"/>
      <c r="S369" s="77"/>
      <c r="T369" s="77"/>
      <c r="U369" s="77">
        <v>64</v>
      </c>
      <c r="V369" s="77"/>
      <c r="W369" s="77"/>
      <c r="X369" s="77"/>
      <c r="Y369" s="77"/>
      <c r="Z369" s="77">
        <v>71.39</v>
      </c>
      <c r="AA369" s="77">
        <v>83.09</v>
      </c>
      <c r="AB369" s="77"/>
      <c r="AC369" s="77"/>
      <c r="AD369" s="80"/>
      <c r="AE369" s="78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79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79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79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79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79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79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79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79"/>
      <c r="AE377" s="12">
        <v>102.79091598488405</v>
      </c>
      <c r="AF377" s="46">
        <f t="shared" ref="AF377:AF378" si="182">SUM(AE376:AE378)/3</f>
        <v>102.83996703876819</v>
      </c>
      <c r="AG377" s="15">
        <f t="shared" ref="AG377:AG378" si="183">(AF377-AF376)/AF376</f>
        <v>1.56947619208433E-3</v>
      </c>
      <c r="AH377" s="32">
        <f t="shared" ref="AH377:AH378" si="184">AF324</f>
        <v>108.07268225400861</v>
      </c>
      <c r="AI377" s="31">
        <f t="shared" ref="AI377:AI378" si="185">(AF377-AF324)/AF324</f>
        <v>-4.8418481952189424E-2</v>
      </c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>
        <v>137.5625</v>
      </c>
      <c r="K378" s="11">
        <v>103</v>
      </c>
      <c r="L378" s="11">
        <v>103.9</v>
      </c>
      <c r="M378" s="11"/>
      <c r="N378" s="11"/>
      <c r="O378" s="11">
        <v>74.5</v>
      </c>
      <c r="P378" s="11"/>
      <c r="Q378" s="11"/>
      <c r="R378" s="11"/>
      <c r="S378" s="11"/>
      <c r="T378" s="11"/>
      <c r="U378" s="11">
        <v>81</v>
      </c>
      <c r="V378" s="11"/>
      <c r="W378" s="11"/>
      <c r="X378" s="11"/>
      <c r="Y378" s="11"/>
      <c r="Z378" s="11">
        <v>81.040000000000006</v>
      </c>
      <c r="AA378" s="11">
        <v>127</v>
      </c>
      <c r="AB378" s="11">
        <v>137.96</v>
      </c>
      <c r="AC378" s="11"/>
      <c r="AD378" s="79"/>
      <c r="AE378" s="12">
        <v>103.02396654457783</v>
      </c>
      <c r="AF378" s="46">
        <f t="shared" si="182"/>
        <v>102.84249757487176</v>
      </c>
      <c r="AG378" s="15">
        <f t="shared" si="183"/>
        <v>2.4606543316077805E-5</v>
      </c>
      <c r="AH378" s="32">
        <f t="shared" si="184"/>
        <v>108.04246298553242</v>
      </c>
      <c r="AI378" s="31">
        <f t="shared" si="185"/>
        <v>-4.8128904756243623E-2</v>
      </c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>
        <v>86.314999999999998</v>
      </c>
      <c r="K379" s="11">
        <v>103</v>
      </c>
      <c r="L379" s="11">
        <v>105.68</v>
      </c>
      <c r="M379" s="11"/>
      <c r="N379" s="11"/>
      <c r="O379" s="11">
        <v>76</v>
      </c>
      <c r="P379" s="11"/>
      <c r="Q379" s="11"/>
      <c r="R379" s="11"/>
      <c r="S379" s="11"/>
      <c r="T379" s="11"/>
      <c r="U379" s="11">
        <v>74</v>
      </c>
      <c r="V379" s="11"/>
      <c r="W379" s="11"/>
      <c r="X379" s="11"/>
      <c r="Y379" s="11"/>
      <c r="Z379" s="11">
        <v>81.31</v>
      </c>
      <c r="AA379" s="11">
        <v>107.98</v>
      </c>
      <c r="AB379" s="11">
        <v>139.94</v>
      </c>
      <c r="AC379" s="11"/>
      <c r="AD379" s="79"/>
      <c r="AE379" s="12">
        <v>102.7126101951534</v>
      </c>
      <c r="AF379" s="46">
        <f t="shared" ref="AF379:AF382" si="186">SUM(AE378:AE380)/3</f>
        <v>102.26449767045968</v>
      </c>
      <c r="AG379" s="15">
        <f t="shared" ref="AG379:AG382" si="187">(AF379-AF378)/AF378</f>
        <v>-5.6202437517747358E-3</v>
      </c>
      <c r="AH379" s="32">
        <f t="shared" ref="AH379:AH382" si="188">AF326</f>
        <v>107.80899737159869</v>
      </c>
      <c r="AI379" s="31">
        <f t="shared" ref="AI379:AI382" si="189">(AF379-AF326)/AF326</f>
        <v>-5.142891443492513E-2</v>
      </c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>
        <v>83.397499999999994</v>
      </c>
      <c r="K380" s="11">
        <v>101.33333333333333</v>
      </c>
      <c r="L380" s="11">
        <v>104.315</v>
      </c>
      <c r="M380" s="11"/>
      <c r="N380" s="11"/>
      <c r="O380" s="11">
        <v>73</v>
      </c>
      <c r="P380" s="11"/>
      <c r="Q380" s="11"/>
      <c r="R380" s="11"/>
      <c r="S380" s="11"/>
      <c r="T380" s="11"/>
      <c r="U380" s="11">
        <v>75</v>
      </c>
      <c r="V380" s="11"/>
      <c r="W380" s="11"/>
      <c r="X380" s="11"/>
      <c r="Y380" s="11"/>
      <c r="Z380" s="11">
        <v>79.38</v>
      </c>
      <c r="AA380" s="11">
        <v>98</v>
      </c>
      <c r="AB380" s="11">
        <v>138.22999999999999</v>
      </c>
      <c r="AC380" s="11"/>
      <c r="AD380" s="79"/>
      <c r="AE380" s="12">
        <v>101.05691627164785</v>
      </c>
      <c r="AF380" s="46">
        <f t="shared" si="186"/>
        <v>101.60674907002857</v>
      </c>
      <c r="AG380" s="15">
        <f t="shared" si="187"/>
        <v>-6.431837200732704E-3</v>
      </c>
      <c r="AH380" s="32">
        <f t="shared" si="188"/>
        <v>107.45394851120879</v>
      </c>
      <c r="AI380" s="31">
        <f t="shared" si="189"/>
        <v>-5.4415863932355049E-2</v>
      </c>
    </row>
    <row r="381" spans="1:35">
      <c r="A381" s="35">
        <v>12</v>
      </c>
      <c r="B381" s="13">
        <f t="shared" si="151"/>
        <v>44283</v>
      </c>
      <c r="G381" s="11"/>
      <c r="H381" s="11"/>
      <c r="I381" s="11"/>
      <c r="J381" s="11">
        <v>79.55</v>
      </c>
      <c r="K381" s="11">
        <v>101.33333333333333</v>
      </c>
      <c r="L381" s="11">
        <v>104.97999999999999</v>
      </c>
      <c r="M381" s="11"/>
      <c r="N381" s="11"/>
      <c r="O381" s="11">
        <v>72</v>
      </c>
      <c r="P381" s="11"/>
      <c r="Q381" s="11"/>
      <c r="R381" s="11"/>
      <c r="S381" s="11"/>
      <c r="T381" s="11"/>
      <c r="U381" s="11">
        <v>75</v>
      </c>
      <c r="V381" s="11"/>
      <c r="W381" s="11"/>
      <c r="X381" s="11"/>
      <c r="Y381" s="11"/>
      <c r="Z381" s="11">
        <v>79.38</v>
      </c>
      <c r="AA381" s="11">
        <v>89.14</v>
      </c>
      <c r="AB381" s="11">
        <v>140.80000000000001</v>
      </c>
      <c r="AC381" s="11"/>
      <c r="AD381" s="79"/>
      <c r="AE381" s="12">
        <v>101.05072074328443</v>
      </c>
      <c r="AF381" s="46">
        <f t="shared" si="186"/>
        <v>101.00161272179734</v>
      </c>
      <c r="AG381" s="15">
        <f t="shared" si="187"/>
        <v>-5.955670797164859E-3</v>
      </c>
      <c r="AH381" s="32">
        <f t="shared" si="188"/>
        <v>108.03806604213975</v>
      </c>
      <c r="AI381" s="31">
        <f t="shared" si="189"/>
        <v>-6.5129389835596158E-2</v>
      </c>
    </row>
    <row r="382" spans="1:35">
      <c r="A382" s="35">
        <v>13</v>
      </c>
      <c r="B382" s="13">
        <f t="shared" si="151"/>
        <v>44290</v>
      </c>
      <c r="G382" s="11">
        <v>88.9</v>
      </c>
      <c r="H382" s="11"/>
      <c r="I382" s="11"/>
      <c r="J382" s="11">
        <v>88.715000000000003</v>
      </c>
      <c r="K382" s="11">
        <v>101.33333333333333</v>
      </c>
      <c r="L382" s="11">
        <v>103.08499999999999</v>
      </c>
      <c r="M382" s="11"/>
      <c r="N382" s="11"/>
      <c r="O382" s="11">
        <v>70.666666666666671</v>
      </c>
      <c r="P382" s="11"/>
      <c r="Q382" s="11"/>
      <c r="R382" s="11"/>
      <c r="S382" s="11"/>
      <c r="T382" s="11"/>
      <c r="U382" s="11">
        <v>75</v>
      </c>
      <c r="V382" s="11"/>
      <c r="W382" s="11"/>
      <c r="X382" s="11"/>
      <c r="Y382" s="11"/>
      <c r="Z382" s="11">
        <v>73.040000000000006</v>
      </c>
      <c r="AA382" s="11">
        <v>89.15</v>
      </c>
      <c r="AB382" s="11">
        <v>141.38999999999999</v>
      </c>
      <c r="AC382" s="11"/>
      <c r="AD382" s="79"/>
      <c r="AE382" s="12">
        <v>100.89720115045974</v>
      </c>
      <c r="AF382" s="46">
        <f t="shared" si="186"/>
        <v>100.99097757647137</v>
      </c>
      <c r="AG382" s="15">
        <f t="shared" si="187"/>
        <v>-1.0529678724310564E-4</v>
      </c>
      <c r="AH382" s="32">
        <f t="shared" si="188"/>
        <v>106.98021700941717</v>
      </c>
      <c r="AI382" s="31">
        <f t="shared" si="189"/>
        <v>-5.5984551166302014E-2</v>
      </c>
    </row>
    <row r="383" spans="1:35">
      <c r="A383" s="35">
        <v>14</v>
      </c>
      <c r="B383" s="13">
        <f t="shared" si="151"/>
        <v>44297</v>
      </c>
      <c r="G383" s="11">
        <v>88.9</v>
      </c>
      <c r="H383" s="11"/>
      <c r="I383" s="11"/>
      <c r="J383" s="11">
        <v>85.125</v>
      </c>
      <c r="K383" s="11">
        <v>101.33333333333333</v>
      </c>
      <c r="L383" s="11">
        <v>108.57499999999999</v>
      </c>
      <c r="M383" s="11"/>
      <c r="N383" s="11"/>
      <c r="O383" s="11">
        <v>68</v>
      </c>
      <c r="P383" s="11"/>
      <c r="Q383" s="11"/>
      <c r="R383" s="11"/>
      <c r="S383" s="11"/>
      <c r="T383" s="11"/>
      <c r="U383" s="11">
        <v>75</v>
      </c>
      <c r="V383" s="11"/>
      <c r="W383" s="11"/>
      <c r="X383" s="11"/>
      <c r="Y383" s="11"/>
      <c r="Z383" s="11">
        <v>71.11</v>
      </c>
      <c r="AA383" s="11">
        <v>89</v>
      </c>
      <c r="AB383" s="11">
        <v>121.91</v>
      </c>
      <c r="AC383" s="11"/>
      <c r="AD383" s="79"/>
      <c r="AE383" s="12">
        <v>101.02501083566993</v>
      </c>
      <c r="AF383" s="46">
        <f t="shared" ref="AF383:AF386" si="190">SUM(AE382:AE384)/3</f>
        <v>100.87709685051657</v>
      </c>
      <c r="AG383" s="15">
        <f t="shared" ref="AG383:AG386" si="191">(AF383-AF382)/AF382</f>
        <v>-1.1276326726173994E-3</v>
      </c>
      <c r="AH383" s="32">
        <f t="shared" ref="AH383:AH386" si="192">AF330</f>
        <v>106.36049460710937</v>
      </c>
      <c r="AI383" s="31">
        <f t="shared" ref="AI383:AI391" si="193">(AF383-AF330)/AF330</f>
        <v>-5.1554835062099132E-2</v>
      </c>
    </row>
    <row r="384" spans="1:35">
      <c r="A384" s="35">
        <v>15</v>
      </c>
      <c r="B384" s="13">
        <f t="shared" si="151"/>
        <v>44304</v>
      </c>
      <c r="G384" s="11"/>
      <c r="H384" s="11"/>
      <c r="I384" s="11"/>
      <c r="J384" s="11">
        <v>76.33</v>
      </c>
      <c r="K384" s="11">
        <v>101</v>
      </c>
      <c r="L384" s="11">
        <v>107.77500000000001</v>
      </c>
      <c r="M384" s="11"/>
      <c r="N384" s="11"/>
      <c r="O384" s="11">
        <v>68.5</v>
      </c>
      <c r="P384" s="11"/>
      <c r="Q384" s="11"/>
      <c r="R384" s="11"/>
      <c r="S384" s="11"/>
      <c r="T384" s="11"/>
      <c r="U384" s="11">
        <v>73</v>
      </c>
      <c r="V384" s="11"/>
      <c r="W384" s="11">
        <v>90.222592966589104</v>
      </c>
      <c r="X384" s="11"/>
      <c r="Y384" s="11"/>
      <c r="Z384" s="11">
        <v>71.66</v>
      </c>
      <c r="AA384" s="11">
        <v>89.22</v>
      </c>
      <c r="AB384" s="11">
        <v>128.08000000000001</v>
      </c>
      <c r="AC384" s="11"/>
      <c r="AD384" s="79"/>
      <c r="AE384" s="12">
        <v>100.70907856542</v>
      </c>
      <c r="AF384" s="46">
        <f t="shared" si="190"/>
        <v>100.23114961738833</v>
      </c>
      <c r="AG384" s="15">
        <f t="shared" si="191"/>
        <v>-6.4033091087606188E-3</v>
      </c>
      <c r="AH384" s="32">
        <f t="shared" si="192"/>
        <v>104.41332700988205</v>
      </c>
      <c r="AI384" s="31">
        <f t="shared" si="193"/>
        <v>-4.0054057391523512E-2</v>
      </c>
    </row>
    <row r="385" spans="1:35">
      <c r="A385" s="35">
        <v>16</v>
      </c>
      <c r="B385" s="13">
        <f t="shared" si="151"/>
        <v>44311</v>
      </c>
      <c r="G385" s="11"/>
      <c r="H385" s="11"/>
      <c r="I385" s="11"/>
      <c r="J385" s="11">
        <v>76.553333333333327</v>
      </c>
      <c r="K385" s="11">
        <v>99.2</v>
      </c>
      <c r="L385" s="11">
        <v>104.94</v>
      </c>
      <c r="M385" s="11"/>
      <c r="N385" s="11"/>
      <c r="O385" s="11">
        <v>68</v>
      </c>
      <c r="P385" s="11"/>
      <c r="Q385" s="11"/>
      <c r="R385" s="11"/>
      <c r="S385" s="11"/>
      <c r="T385" s="11"/>
      <c r="U385" s="11">
        <v>73</v>
      </c>
      <c r="V385" s="11"/>
      <c r="W385" s="11"/>
      <c r="X385" s="11"/>
      <c r="Y385" s="11"/>
      <c r="Z385" s="11">
        <v>71.66</v>
      </c>
      <c r="AA385" s="11">
        <v>86</v>
      </c>
      <c r="AB385" s="11">
        <v>134</v>
      </c>
      <c r="AC385" s="11"/>
      <c r="AD385" s="79"/>
      <c r="AE385" s="12">
        <v>98.959359451075045</v>
      </c>
      <c r="AF385" s="46">
        <f t="shared" si="190"/>
        <v>101.3299993479834</v>
      </c>
      <c r="AG385" s="15">
        <f t="shared" si="191"/>
        <v>1.0963156012773562E-2</v>
      </c>
      <c r="AH385" s="32">
        <f t="shared" si="192"/>
        <v>103.71900469845669</v>
      </c>
      <c r="AI385" s="31">
        <f t="shared" si="193"/>
        <v>-2.3033438832341893E-2</v>
      </c>
    </row>
    <row r="386" spans="1:35">
      <c r="A386" s="35">
        <v>17</v>
      </c>
      <c r="B386" s="13">
        <f t="shared" si="151"/>
        <v>44318</v>
      </c>
      <c r="G386" s="11"/>
      <c r="H386" s="11"/>
      <c r="I386" s="11"/>
      <c r="J386" s="11">
        <v>76.666666666666671</v>
      </c>
      <c r="K386" s="11">
        <v>104.66666666666667</v>
      </c>
      <c r="L386" s="11">
        <v>109.35</v>
      </c>
      <c r="M386" s="11"/>
      <c r="N386" s="11"/>
      <c r="O386" s="11">
        <v>60</v>
      </c>
      <c r="P386" s="11"/>
      <c r="Q386" s="11"/>
      <c r="R386" s="11"/>
      <c r="S386" s="11"/>
      <c r="T386" s="11"/>
      <c r="U386" s="11">
        <v>73</v>
      </c>
      <c r="V386" s="11"/>
      <c r="W386" s="11"/>
      <c r="X386" s="11"/>
      <c r="Y386" s="11"/>
      <c r="Z386" s="11">
        <v>71.94</v>
      </c>
      <c r="AA386" s="11">
        <v>86.45</v>
      </c>
      <c r="AB386" s="11">
        <v>134.38</v>
      </c>
      <c r="AC386" s="11"/>
      <c r="AD386" s="79"/>
      <c r="AE386" s="12">
        <v>104.32156002745515</v>
      </c>
      <c r="AF386" s="46">
        <f t="shared" si="190"/>
        <v>102.4889154599141</v>
      </c>
      <c r="AG386" s="15">
        <f t="shared" si="191"/>
        <v>1.143704844950004E-2</v>
      </c>
      <c r="AH386" s="32">
        <f t="shared" si="192"/>
        <v>103.21933110771039</v>
      </c>
      <c r="AI386" s="31">
        <f t="shared" si="193"/>
        <v>-7.0763454864292427E-3</v>
      </c>
    </row>
    <row r="387" spans="1:35">
      <c r="A387" s="35">
        <v>18</v>
      </c>
      <c r="B387" s="13">
        <f t="shared" si="151"/>
        <v>44325</v>
      </c>
      <c r="G387" s="11"/>
      <c r="H387" s="11"/>
      <c r="I387" s="11"/>
      <c r="J387" s="11">
        <v>75.085000000000008</v>
      </c>
      <c r="K387" s="11">
        <v>104.66666666666667</v>
      </c>
      <c r="L387" s="11">
        <v>105.205</v>
      </c>
      <c r="M387" s="11"/>
      <c r="N387" s="11"/>
      <c r="O387" s="11">
        <v>60.666666666666664</v>
      </c>
      <c r="P387" s="11"/>
      <c r="Q387" s="11"/>
      <c r="R387" s="11"/>
      <c r="S387" s="11"/>
      <c r="T387" s="11"/>
      <c r="U387" s="11">
        <v>72</v>
      </c>
      <c r="V387" s="11"/>
      <c r="W387" s="11"/>
      <c r="X387" s="11"/>
      <c r="Y387" s="11"/>
      <c r="Z387" s="11">
        <v>71.11</v>
      </c>
      <c r="AA387" s="11">
        <v>87</v>
      </c>
      <c r="AB387" s="11">
        <v>134.47999999999999</v>
      </c>
      <c r="AC387" s="11"/>
      <c r="AD387" s="79"/>
      <c r="AE387" s="12">
        <v>104.18582690121212</v>
      </c>
      <c r="AF387" s="46">
        <f t="shared" ref="AF387:AF391" si="194">SUM(AE386:AE388)/3</f>
        <v>104.2367519496424</v>
      </c>
      <c r="AG387" s="15">
        <f t="shared" ref="AG387:AG391" si="195">(AF387-AF386)/AF386</f>
        <v>1.7053907555611918E-2</v>
      </c>
      <c r="AH387" s="32">
        <f t="shared" ref="AH387:AH391" si="196">AF334</f>
        <v>102.70870972049744</v>
      </c>
      <c r="AI387" s="31">
        <f t="shared" si="193"/>
        <v>1.487743574330979E-2</v>
      </c>
    </row>
    <row r="388" spans="1:35">
      <c r="A388" s="35">
        <v>19</v>
      </c>
      <c r="B388" s="13">
        <f t="shared" si="151"/>
        <v>44332</v>
      </c>
      <c r="G388" s="11"/>
      <c r="H388" s="11"/>
      <c r="I388" s="11"/>
      <c r="J388" s="11">
        <v>74.747500000000002</v>
      </c>
      <c r="K388" s="11">
        <v>104.66666666666667</v>
      </c>
      <c r="L388" s="11">
        <v>105.92500000000001</v>
      </c>
      <c r="M388" s="11"/>
      <c r="N388" s="11"/>
      <c r="O388" s="11">
        <v>65</v>
      </c>
      <c r="P388" s="11"/>
      <c r="Q388" s="11"/>
      <c r="R388" s="11"/>
      <c r="S388" s="11"/>
      <c r="T388" s="11"/>
      <c r="U388" s="11">
        <v>72</v>
      </c>
      <c r="V388" s="11"/>
      <c r="W388" s="11"/>
      <c r="X388" s="11"/>
      <c r="Y388" s="11"/>
      <c r="Z388" s="11">
        <v>70.56</v>
      </c>
      <c r="AA388" s="11">
        <v>91</v>
      </c>
      <c r="AB388" s="11">
        <v>138.44</v>
      </c>
      <c r="AC388" s="11"/>
      <c r="AD388" s="79"/>
      <c r="AE388" s="12">
        <v>104.20286892025992</v>
      </c>
      <c r="AF388" s="46">
        <f t="shared" si="194"/>
        <v>104.67220897428588</v>
      </c>
      <c r="AG388" s="15">
        <f t="shared" si="195"/>
        <v>4.1775766847940154E-3</v>
      </c>
      <c r="AH388" s="32">
        <f t="shared" si="196"/>
        <v>102.5907525502448</v>
      </c>
      <c r="AI388" s="31">
        <f t="shared" si="193"/>
        <v>2.0288928312731363E-2</v>
      </c>
    </row>
    <row r="389" spans="1:35">
      <c r="A389" s="35">
        <v>20</v>
      </c>
      <c r="B389" s="13">
        <f t="shared" si="151"/>
        <v>44339</v>
      </c>
      <c r="G389" s="11"/>
      <c r="H389" s="11"/>
      <c r="I389" s="11"/>
      <c r="J389" s="11">
        <v>74.525000000000006</v>
      </c>
      <c r="K389" s="11">
        <v>106.33333333333333</v>
      </c>
      <c r="L389" s="11">
        <v>100.31</v>
      </c>
      <c r="M389" s="11"/>
      <c r="N389" s="11"/>
      <c r="O389" s="11">
        <v>66.333333333333329</v>
      </c>
      <c r="P389" s="11"/>
      <c r="Q389" s="11"/>
      <c r="R389" s="11"/>
      <c r="S389" s="11"/>
      <c r="T389" s="11"/>
      <c r="U389" s="11">
        <v>70</v>
      </c>
      <c r="V389" s="11"/>
      <c r="W389" s="11"/>
      <c r="X389" s="11"/>
      <c r="Y389" s="11"/>
      <c r="Z389" s="11">
        <v>70.56</v>
      </c>
      <c r="AA389" s="11">
        <v>91</v>
      </c>
      <c r="AB389" s="11">
        <v>138.24</v>
      </c>
      <c r="AC389" s="11"/>
      <c r="AD389" s="79"/>
      <c r="AE389" s="12">
        <v>105.62793110138563</v>
      </c>
      <c r="AF389" s="46">
        <f t="shared" si="194"/>
        <v>104.76598126857324</v>
      </c>
      <c r="AG389" s="15">
        <f t="shared" si="195"/>
        <v>8.9586620179572601E-4</v>
      </c>
      <c r="AH389" s="32">
        <f t="shared" si="196"/>
        <v>102.23981802741423</v>
      </c>
      <c r="AI389" s="31">
        <f t="shared" si="193"/>
        <v>2.4708213393745036E-2</v>
      </c>
    </row>
    <row r="390" spans="1:35">
      <c r="A390" s="35">
        <v>21</v>
      </c>
      <c r="B390" s="13">
        <f t="shared" si="151"/>
        <v>44346</v>
      </c>
      <c r="G390" s="11"/>
      <c r="H390" s="11"/>
      <c r="I390" s="11"/>
      <c r="J390" s="11">
        <v>71.635000000000005</v>
      </c>
      <c r="K390" s="11">
        <v>105.06666666666668</v>
      </c>
      <c r="L390" s="11">
        <v>103.205</v>
      </c>
      <c r="M390" s="11"/>
      <c r="N390" s="11"/>
      <c r="O390" s="11">
        <v>65.5</v>
      </c>
      <c r="P390" s="11"/>
      <c r="Q390" s="11"/>
      <c r="R390" s="11"/>
      <c r="S390" s="11"/>
      <c r="T390" s="11"/>
      <c r="U390" s="11">
        <v>67</v>
      </c>
      <c r="V390" s="11"/>
      <c r="W390" s="11"/>
      <c r="X390" s="11"/>
      <c r="Y390" s="11"/>
      <c r="Z390" s="11">
        <v>70.010000000000005</v>
      </c>
      <c r="AA390" s="11">
        <v>87.5</v>
      </c>
      <c r="AB390" s="11">
        <v>134.69999999999999</v>
      </c>
      <c r="AC390" s="11"/>
      <c r="AD390" s="79"/>
      <c r="AE390" s="12">
        <v>104.46714378407421</v>
      </c>
      <c r="AF390" s="46">
        <f t="shared" si="194"/>
        <v>101.5581735242563</v>
      </c>
      <c r="AG390" s="15">
        <f t="shared" si="195"/>
        <v>-3.0618791572175987E-2</v>
      </c>
      <c r="AH390" s="32">
        <f t="shared" si="196"/>
        <v>102.030030422651</v>
      </c>
      <c r="AI390" s="31">
        <f t="shared" si="193"/>
        <v>-4.6246864422176742E-3</v>
      </c>
    </row>
    <row r="391" spans="1:35">
      <c r="A391" s="35">
        <v>22</v>
      </c>
      <c r="B391" s="13">
        <f t="shared" si="151"/>
        <v>44353</v>
      </c>
      <c r="G391" s="11"/>
      <c r="H391" s="11"/>
      <c r="I391" s="11"/>
      <c r="J391" s="11">
        <v>69.987500000000011</v>
      </c>
      <c r="K391" s="11">
        <v>95</v>
      </c>
      <c r="L391" s="11">
        <v>94.9</v>
      </c>
      <c r="M391" s="11"/>
      <c r="N391" s="11"/>
      <c r="O391" s="11">
        <v>66.5</v>
      </c>
      <c r="P391" s="11"/>
      <c r="Q391" s="11"/>
      <c r="R391" s="11"/>
      <c r="S391" s="11"/>
      <c r="T391" s="11"/>
      <c r="U391" s="11">
        <v>67</v>
      </c>
      <c r="V391" s="11"/>
      <c r="W391" s="11"/>
      <c r="X391" s="11"/>
      <c r="Y391" s="11"/>
      <c r="Z391" s="11">
        <v>70.010000000000005</v>
      </c>
      <c r="AA391" s="11">
        <v>72</v>
      </c>
      <c r="AB391" s="11">
        <v>132.56</v>
      </c>
      <c r="AC391" s="11"/>
      <c r="AD391" s="79"/>
      <c r="AE391" s="12">
        <v>94.579445687309104</v>
      </c>
      <c r="AF391" s="46">
        <f t="shared" si="194"/>
        <v>97.777570994632924</v>
      </c>
      <c r="AG391" s="15">
        <f t="shared" si="195"/>
        <v>-3.7225979932776314E-2</v>
      </c>
      <c r="AH391" s="32">
        <f t="shared" si="196"/>
        <v>101.68164787568867</v>
      </c>
      <c r="AI391" s="31">
        <f t="shared" si="193"/>
        <v>-3.8395098453053098E-2</v>
      </c>
    </row>
    <row r="392" spans="1:35">
      <c r="A392" s="35">
        <v>23</v>
      </c>
      <c r="B392" s="13">
        <f t="shared" si="151"/>
        <v>44360</v>
      </c>
      <c r="G392" s="11">
        <v>96.69</v>
      </c>
      <c r="H392" s="11"/>
      <c r="I392" s="11"/>
      <c r="J392" s="11">
        <v>64.92</v>
      </c>
      <c r="K392" s="11">
        <v>94.399999999999991</v>
      </c>
      <c r="L392" s="11">
        <v>104.82666666666667</v>
      </c>
      <c r="M392" s="11"/>
      <c r="N392" s="11"/>
      <c r="O392" s="11">
        <v>61</v>
      </c>
      <c r="P392" s="11"/>
      <c r="Q392" s="11"/>
      <c r="R392" s="11"/>
      <c r="S392" s="11"/>
      <c r="T392" s="11"/>
      <c r="U392" s="11">
        <v>67</v>
      </c>
      <c r="V392" s="11"/>
      <c r="W392" s="11"/>
      <c r="X392" s="11"/>
      <c r="Y392" s="11"/>
      <c r="Z392" s="11">
        <v>70.010000000000005</v>
      </c>
      <c r="AA392" s="11">
        <v>72</v>
      </c>
      <c r="AB392" s="11">
        <v>130.91</v>
      </c>
      <c r="AC392" s="11"/>
      <c r="AD392" s="79"/>
      <c r="AE392" s="12">
        <v>94.286123512515445</v>
      </c>
      <c r="AF392" s="46">
        <f t="shared" ref="AF392:AF393" si="197">SUM(AE391:AE393)/3</f>
        <v>94.160881184512775</v>
      </c>
      <c r="AG392" s="15">
        <f t="shared" ref="AG392:AG393" si="198">(AF392-AF391)/AF391</f>
        <v>-3.6988951283302714E-2</v>
      </c>
      <c r="AH392" s="32">
        <f t="shared" ref="AH392:AH393" si="199">AF339</f>
        <v>101.00790110894043</v>
      </c>
      <c r="AI392" s="31">
        <f t="shared" ref="AI392:AI393" si="200">(AF392-AF339)/AF339</f>
        <v>-6.7786973585788238E-2</v>
      </c>
    </row>
    <row r="393" spans="1:35">
      <c r="A393" s="35">
        <v>24</v>
      </c>
      <c r="B393" s="13">
        <f t="shared" si="151"/>
        <v>44367</v>
      </c>
      <c r="G393" s="11">
        <v>96.15</v>
      </c>
      <c r="H393" s="11"/>
      <c r="I393" s="11"/>
      <c r="J393" s="11">
        <v>61.25</v>
      </c>
      <c r="K393" s="11">
        <v>93.68</v>
      </c>
      <c r="L393" s="11">
        <v>110.25333333333333</v>
      </c>
      <c r="M393" s="11"/>
      <c r="N393" s="11"/>
      <c r="O393" s="11">
        <v>66</v>
      </c>
      <c r="P393" s="11"/>
      <c r="Q393" s="11"/>
      <c r="R393" s="11"/>
      <c r="S393" s="11"/>
      <c r="T393" s="11"/>
      <c r="U393" s="11">
        <v>65</v>
      </c>
      <c r="V393" s="11"/>
      <c r="W393" s="11"/>
      <c r="X393" s="11"/>
      <c r="Y393" s="11"/>
      <c r="Z393" s="11"/>
      <c r="AA393" s="11">
        <v>84</v>
      </c>
      <c r="AB393" s="11">
        <v>135.52000000000001</v>
      </c>
      <c r="AC393" s="11"/>
      <c r="AD393" s="79"/>
      <c r="AE393" s="12">
        <v>93.617074353713747</v>
      </c>
      <c r="AF393" s="46">
        <f t="shared" si="197"/>
        <v>93.635189689489309</v>
      </c>
      <c r="AG393" s="15">
        <f t="shared" si="198"/>
        <v>-5.5829075557751861E-3</v>
      </c>
      <c r="AH393" s="32">
        <f t="shared" si="199"/>
        <v>99.5309179557688</v>
      </c>
      <c r="AI393" s="31">
        <f t="shared" si="200"/>
        <v>-5.9235144087584249E-2</v>
      </c>
    </row>
    <row r="394" spans="1:35">
      <c r="A394" s="35">
        <v>25</v>
      </c>
      <c r="B394" s="13">
        <f t="shared" ref="B394:B398" si="201">B393+7</f>
        <v>44374</v>
      </c>
      <c r="G394" s="11">
        <v>102</v>
      </c>
      <c r="H394" s="11"/>
      <c r="I394" s="11"/>
      <c r="J394" s="11">
        <v>69.293333333333337</v>
      </c>
      <c r="K394" s="11">
        <v>93.2</v>
      </c>
      <c r="L394" s="11">
        <v>100.38500000000001</v>
      </c>
      <c r="M394" s="11"/>
      <c r="N394" s="11"/>
      <c r="O394" s="11">
        <v>50</v>
      </c>
      <c r="P394" s="11"/>
      <c r="Q394" s="11"/>
      <c r="R394" s="11"/>
      <c r="S394" s="11"/>
      <c r="T394" s="11"/>
      <c r="U394" s="11">
        <v>65</v>
      </c>
      <c r="V394" s="11"/>
      <c r="W394" s="11"/>
      <c r="X394" s="11"/>
      <c r="Y394" s="11"/>
      <c r="Z394" s="11"/>
      <c r="AA394" s="11">
        <v>111.66666666666667</v>
      </c>
      <c r="AB394" s="11">
        <v>139.81</v>
      </c>
      <c r="AC394" s="11"/>
      <c r="AD394" s="79"/>
      <c r="AE394" s="12">
        <v>93.002371202238692</v>
      </c>
      <c r="AF394" s="46">
        <f t="shared" ref="AF394:AF397" si="202">SUM(AE393:AE395)/3</f>
        <v>93.064049068943064</v>
      </c>
      <c r="AG394" s="15">
        <f t="shared" ref="AG394:AG397" si="203">(AF394-AF393)/AF393</f>
        <v>-6.0996364982038014E-3</v>
      </c>
      <c r="AH394" s="32">
        <f t="shared" ref="AH394:AH397" si="204">AF341</f>
        <v>97.41457625432173</v>
      </c>
      <c r="AI394" s="31">
        <f t="shared" ref="AI394:AI397" si="205">(AF394-AF341)/AF341</f>
        <v>-4.4659920031070902E-2</v>
      </c>
    </row>
    <row r="395" spans="1:35">
      <c r="A395" s="35">
        <v>26</v>
      </c>
      <c r="B395" s="13">
        <f t="shared" si="151"/>
        <v>44381</v>
      </c>
      <c r="G395" s="11"/>
      <c r="H395" s="11"/>
      <c r="I395" s="11"/>
      <c r="J395" s="11">
        <v>73.58</v>
      </c>
      <c r="K395" s="11">
        <v>92.586666666666659</v>
      </c>
      <c r="L395" s="11">
        <v>106</v>
      </c>
      <c r="M395" s="11"/>
      <c r="N395" s="11"/>
      <c r="O395" s="11">
        <v>53</v>
      </c>
      <c r="P395" s="11"/>
      <c r="Q395" s="11"/>
      <c r="R395" s="11"/>
      <c r="S395" s="11"/>
      <c r="T395" s="11"/>
      <c r="U395" s="11">
        <v>61</v>
      </c>
      <c r="V395" s="11"/>
      <c r="W395" s="11"/>
      <c r="X395" s="11"/>
      <c r="Y395" s="11"/>
      <c r="Z395" s="11">
        <v>63.4</v>
      </c>
      <c r="AA395" s="11">
        <v>84</v>
      </c>
      <c r="AB395" s="11">
        <v>135.33000000000001</v>
      </c>
      <c r="AC395" s="11"/>
      <c r="AD395" s="79"/>
      <c r="AE395" s="12">
        <v>92.572701650876752</v>
      </c>
      <c r="AF395" s="46">
        <f t="shared" si="202"/>
        <v>92.065171974457314</v>
      </c>
      <c r="AG395" s="15">
        <f t="shared" si="203"/>
        <v>-1.0733221952827004E-2</v>
      </c>
      <c r="AH395" s="32">
        <f t="shared" si="204"/>
        <v>95.14167709700466</v>
      </c>
      <c r="AI395" s="31">
        <f t="shared" si="205"/>
        <v>-3.2336040486343323E-2</v>
      </c>
    </row>
    <row r="396" spans="1:35">
      <c r="A396" s="35">
        <v>27</v>
      </c>
      <c r="B396" s="13">
        <f t="shared" si="201"/>
        <v>44388</v>
      </c>
      <c r="C396" s="11"/>
      <c r="D396" s="11"/>
      <c r="E396" s="11"/>
      <c r="F396" s="11"/>
      <c r="G396" s="11"/>
      <c r="H396" s="11"/>
      <c r="I396" s="11"/>
      <c r="J396" s="11">
        <v>64.984999999999999</v>
      </c>
      <c r="K396" s="11">
        <v>91</v>
      </c>
      <c r="L396" s="11">
        <v>100.48</v>
      </c>
      <c r="M396" s="11"/>
      <c r="N396" s="11"/>
      <c r="O396" s="11">
        <v>54.5</v>
      </c>
      <c r="P396" s="11"/>
      <c r="Q396" s="11"/>
      <c r="R396" s="11"/>
      <c r="S396" s="11"/>
      <c r="T396" s="11"/>
      <c r="U396" s="11">
        <v>61</v>
      </c>
      <c r="V396" s="11"/>
      <c r="W396" s="11">
        <v>65.9282700421941</v>
      </c>
      <c r="X396" s="11"/>
      <c r="Y396" s="11"/>
      <c r="Z396" s="11"/>
      <c r="AA396" s="11">
        <v>80.03</v>
      </c>
      <c r="AB396" s="11">
        <v>133.80000000000001</v>
      </c>
      <c r="AC396" s="11"/>
      <c r="AD396" s="79"/>
      <c r="AE396" s="12">
        <v>90.620443070256513</v>
      </c>
      <c r="AF396" s="46">
        <f t="shared" si="202"/>
        <v>90.846578043012343</v>
      </c>
      <c r="AG396" s="15">
        <f t="shared" si="203"/>
        <v>-1.3236209799109043E-2</v>
      </c>
      <c r="AH396" s="32">
        <f t="shared" si="204"/>
        <v>93.340797361506745</v>
      </c>
      <c r="AI396" s="31">
        <f t="shared" si="205"/>
        <v>-2.6721641436534424E-2</v>
      </c>
    </row>
    <row r="397" spans="1:35">
      <c r="A397" s="35">
        <v>28</v>
      </c>
      <c r="B397" s="13">
        <f t="shared" si="201"/>
        <v>44395</v>
      </c>
      <c r="C397" s="11"/>
      <c r="D397" s="11"/>
      <c r="E397" s="11"/>
      <c r="F397" s="11"/>
      <c r="G397" s="11"/>
      <c r="H397" s="11"/>
      <c r="I397" s="11"/>
      <c r="J397" s="11">
        <v>70.832499999999996</v>
      </c>
      <c r="K397" s="11">
        <v>89.666666666666671</v>
      </c>
      <c r="L397" s="11">
        <v>99.745000000000005</v>
      </c>
      <c r="M397" s="11"/>
      <c r="N397" s="11"/>
      <c r="O397" s="11">
        <v>50</v>
      </c>
      <c r="P397" s="11"/>
      <c r="Q397" s="11"/>
      <c r="R397" s="11"/>
      <c r="S397" s="11"/>
      <c r="T397" s="11"/>
      <c r="U397" s="11">
        <v>56</v>
      </c>
      <c r="V397" s="11"/>
      <c r="W397" s="11">
        <v>65.576637230042849</v>
      </c>
      <c r="X397" s="11"/>
      <c r="Y397" s="11"/>
      <c r="Z397" s="11"/>
      <c r="AA397" s="11">
        <v>80</v>
      </c>
      <c r="AB397" s="11">
        <v>132.56</v>
      </c>
      <c r="AC397" s="11"/>
      <c r="AD397" s="79"/>
      <c r="AE397" s="12">
        <v>89.346589407903792</v>
      </c>
      <c r="AF397" s="46">
        <f t="shared" si="202"/>
        <v>89.524708910832985</v>
      </c>
      <c r="AG397" s="15">
        <f t="shared" si="203"/>
        <v>-1.4550566027412773E-2</v>
      </c>
      <c r="AH397" s="32">
        <f t="shared" si="204"/>
        <v>92.556271953528338</v>
      </c>
      <c r="AI397" s="31">
        <f t="shared" si="205"/>
        <v>-3.2753728933869262E-2</v>
      </c>
    </row>
    <row r="398" spans="1:35">
      <c r="A398" s="35">
        <v>29</v>
      </c>
      <c r="B398" s="13">
        <f t="shared" si="201"/>
        <v>44402</v>
      </c>
      <c r="C398" s="11"/>
      <c r="D398" s="11"/>
      <c r="E398" s="11"/>
      <c r="F398" s="11"/>
      <c r="G398" s="11"/>
      <c r="H398" s="11"/>
      <c r="I398" s="11"/>
      <c r="J398" s="11">
        <v>60.928333333333335</v>
      </c>
      <c r="K398" s="11">
        <v>88.8</v>
      </c>
      <c r="L398" s="11">
        <v>100.935</v>
      </c>
      <c r="M398" s="11"/>
      <c r="N398" s="11"/>
      <c r="O398" s="11">
        <v>51</v>
      </c>
      <c r="P398" s="11"/>
      <c r="Q398" s="11"/>
      <c r="R398" s="11"/>
      <c r="S398" s="11"/>
      <c r="T398" s="11"/>
      <c r="U398" s="11">
        <v>56</v>
      </c>
      <c r="V398" s="11"/>
      <c r="W398" s="11"/>
      <c r="X398" s="11"/>
      <c r="Y398" s="11"/>
      <c r="Z398" s="11"/>
      <c r="AA398" s="11">
        <v>80</v>
      </c>
      <c r="AB398" s="11">
        <v>131.79</v>
      </c>
      <c r="AC398" s="11"/>
      <c r="AD398" s="79"/>
      <c r="AE398" s="12">
        <v>88.607094254338648</v>
      </c>
      <c r="AF398" s="46">
        <f t="shared" ref="AF398:AF399" si="206">SUM(AE397:AE399)/3</f>
        <v>88.639880336133146</v>
      </c>
      <c r="AG398" s="15">
        <f t="shared" ref="AG398:AG399" si="207">(AF398-AF397)/AF397</f>
        <v>-9.8836241465038652E-3</v>
      </c>
      <c r="AH398" s="32">
        <f t="shared" ref="AH398:AH399" si="208">AF345</f>
        <v>92.882246818748925</v>
      </c>
      <c r="AI398" s="31">
        <f t="shared" ref="AI398:AI399" si="209">(AF398-AF345)/AF345</f>
        <v>-4.5674675494170196E-2</v>
      </c>
    </row>
    <row r="399" spans="1:35">
      <c r="A399" s="35">
        <v>30</v>
      </c>
      <c r="B399" s="13">
        <f t="shared" ref="B399" si="210">B398+7</f>
        <v>44409</v>
      </c>
      <c r="C399" s="11"/>
      <c r="D399" s="11"/>
      <c r="E399" s="11"/>
      <c r="F399" s="11"/>
      <c r="G399" s="11"/>
      <c r="H399" s="11"/>
      <c r="I399" s="11"/>
      <c r="J399" s="11">
        <v>65.356666666666669</v>
      </c>
      <c r="K399" s="11">
        <v>88</v>
      </c>
      <c r="L399" s="11">
        <v>106.11500000000001</v>
      </c>
      <c r="M399" s="11"/>
      <c r="N399" s="11"/>
      <c r="O399" s="11">
        <v>49.5</v>
      </c>
      <c r="P399" s="11"/>
      <c r="Q399" s="11"/>
      <c r="R399" s="11"/>
      <c r="S399" s="11"/>
      <c r="T399" s="11"/>
      <c r="U399" s="11">
        <v>54</v>
      </c>
      <c r="V399" s="11"/>
      <c r="W399" s="11">
        <v>66.620069022760035</v>
      </c>
      <c r="X399" s="11"/>
      <c r="Y399" s="11"/>
      <c r="Z399" s="11">
        <v>52.37</v>
      </c>
      <c r="AA399" s="11">
        <v>78.010000000000005</v>
      </c>
      <c r="AB399" s="11">
        <v>132.47999999999999</v>
      </c>
      <c r="AC399" s="11"/>
      <c r="AD399" s="79"/>
      <c r="AE399" s="12">
        <v>87.965957346156969</v>
      </c>
      <c r="AF399" s="46">
        <f t="shared" si="206"/>
        <v>88.250719041711704</v>
      </c>
      <c r="AG399" s="15">
        <f t="shared" si="207"/>
        <v>-4.3903634904029071E-3</v>
      </c>
      <c r="AH399" s="32">
        <f t="shared" si="208"/>
        <v>93.680384031242909</v>
      </c>
      <c r="AI399" s="31">
        <f t="shared" si="209"/>
        <v>-5.7959465534645781E-2</v>
      </c>
    </row>
    <row r="400" spans="1:35">
      <c r="A400" s="35">
        <v>31</v>
      </c>
      <c r="B400" s="13">
        <f t="shared" ref="B400:B418" si="211">B399+7</f>
        <v>44416</v>
      </c>
      <c r="C400" s="11"/>
      <c r="D400" s="11"/>
      <c r="E400" s="11"/>
      <c r="F400" s="11"/>
      <c r="G400" s="11"/>
      <c r="H400" s="11"/>
      <c r="I400" s="11"/>
      <c r="J400" s="11">
        <v>59.274999999999999</v>
      </c>
      <c r="K400" s="11">
        <v>88.32</v>
      </c>
      <c r="L400" s="11">
        <v>100.345</v>
      </c>
      <c r="M400" s="11"/>
      <c r="N400" s="11"/>
      <c r="O400" s="11">
        <v>54</v>
      </c>
      <c r="P400" s="11"/>
      <c r="Q400" s="11"/>
      <c r="R400" s="11"/>
      <c r="S400" s="11"/>
      <c r="T400" s="11"/>
      <c r="U400" s="11">
        <v>55</v>
      </c>
      <c r="V400" s="11"/>
      <c r="W400" s="11"/>
      <c r="X400" s="11"/>
      <c r="Y400" s="11"/>
      <c r="Z400" s="11">
        <v>52.37</v>
      </c>
      <c r="AA400" s="11">
        <v>115.715</v>
      </c>
      <c r="AB400" s="11">
        <v>130.34</v>
      </c>
      <c r="AC400" s="11"/>
      <c r="AD400" s="79"/>
      <c r="AE400" s="12">
        <v>88.179105524639496</v>
      </c>
      <c r="AF400" s="46">
        <f t="shared" ref="AF400:AF402" si="212">SUM(AE399:AE401)/3</f>
        <v>88.176053056558729</v>
      </c>
      <c r="AG400" s="15">
        <f t="shared" ref="AG400:AG402" si="213">(AF400-AF399)/AF399</f>
        <v>-8.460665925870218E-4</v>
      </c>
      <c r="AH400" s="32">
        <f t="shared" ref="AH400:AH402" si="214">AF347</f>
        <v>93.597277682418451</v>
      </c>
      <c r="AI400" s="31">
        <f t="shared" ref="AI400:AI402" si="215">(AF400-AF347)/AF347</f>
        <v>-5.7920751116867779E-2</v>
      </c>
    </row>
    <row r="401" spans="1:35">
      <c r="A401" s="35">
        <v>32</v>
      </c>
      <c r="B401" s="13">
        <f t="shared" si="211"/>
        <v>44423</v>
      </c>
      <c r="C401" s="11"/>
      <c r="D401" s="11"/>
      <c r="E401" s="11"/>
      <c r="F401" s="11"/>
      <c r="G401" s="11"/>
      <c r="H401" s="11"/>
      <c r="I401" s="11"/>
      <c r="J401" s="11">
        <v>61.4</v>
      </c>
      <c r="K401" s="11">
        <v>88.48</v>
      </c>
      <c r="L401" s="11">
        <v>106.88</v>
      </c>
      <c r="M401" s="11"/>
      <c r="N401" s="11"/>
      <c r="O401" s="11"/>
      <c r="P401" s="11"/>
      <c r="Q401" s="11"/>
      <c r="R401" s="11"/>
      <c r="S401" s="11"/>
      <c r="T401" s="11"/>
      <c r="U401" s="11">
        <v>57</v>
      </c>
      <c r="V401" s="11"/>
      <c r="W401" s="11">
        <v>58.854302903478938</v>
      </c>
      <c r="X401" s="11"/>
      <c r="Y401" s="11"/>
      <c r="Z401" s="11">
        <v>49.61</v>
      </c>
      <c r="AA401" s="11">
        <v>110.515</v>
      </c>
      <c r="AB401" s="11">
        <v>133.97999999999999</v>
      </c>
      <c r="AC401" s="11"/>
      <c r="AD401" s="79"/>
      <c r="AE401" s="12">
        <v>88.383096298879721</v>
      </c>
      <c r="AF401" s="46">
        <f t="shared" si="212"/>
        <v>87.513604041439521</v>
      </c>
      <c r="AG401" s="15">
        <f t="shared" si="213"/>
        <v>-7.512799588503846E-3</v>
      </c>
      <c r="AH401" s="32">
        <f t="shared" si="214"/>
        <v>93.143643031850672</v>
      </c>
      <c r="AI401" s="31">
        <f t="shared" si="215"/>
        <v>-6.0444693885184919E-2</v>
      </c>
    </row>
    <row r="402" spans="1:35">
      <c r="A402" s="35">
        <v>33</v>
      </c>
      <c r="B402" s="13">
        <f t="shared" si="211"/>
        <v>44430</v>
      </c>
      <c r="C402" s="11"/>
      <c r="D402" s="11"/>
      <c r="E402" s="11"/>
      <c r="F402" s="11"/>
      <c r="G402" s="11"/>
      <c r="H402" s="11"/>
      <c r="I402" s="11"/>
      <c r="J402" s="11">
        <v>55</v>
      </c>
      <c r="K402" s="11">
        <v>86.333333333333329</v>
      </c>
      <c r="L402" s="11">
        <v>95.91</v>
      </c>
      <c r="M402" s="11"/>
      <c r="N402" s="11"/>
      <c r="O402" s="11"/>
      <c r="P402" s="11"/>
      <c r="Q402" s="11"/>
      <c r="R402" s="11"/>
      <c r="S402" s="11"/>
      <c r="T402" s="11"/>
      <c r="U402" s="11">
        <v>58</v>
      </c>
      <c r="V402" s="11"/>
      <c r="W402" s="11">
        <v>58.910804677954275</v>
      </c>
      <c r="X402" s="11"/>
      <c r="Y402" s="11"/>
      <c r="Z402" s="11">
        <v>46.86</v>
      </c>
      <c r="AA402" s="11">
        <v>69.319999999999993</v>
      </c>
      <c r="AB402" s="11">
        <v>136.22999999999999</v>
      </c>
      <c r="AC402" s="11"/>
      <c r="AD402" s="79"/>
      <c r="AE402" s="12">
        <v>85.978610300799332</v>
      </c>
      <c r="AF402" s="46">
        <f t="shared" si="212"/>
        <v>86.513768448200651</v>
      </c>
      <c r="AG402" s="15">
        <f t="shared" si="213"/>
        <v>-1.1424916208060949E-2</v>
      </c>
      <c r="AH402" s="32">
        <f t="shared" si="214"/>
        <v>92.428372105368155</v>
      </c>
      <c r="AI402" s="31">
        <f t="shared" si="215"/>
        <v>-6.3991213113922071E-2</v>
      </c>
    </row>
    <row r="403" spans="1:35">
      <c r="A403" s="35">
        <v>34</v>
      </c>
      <c r="B403" s="13">
        <f t="shared" si="211"/>
        <v>44437</v>
      </c>
      <c r="C403" s="11"/>
      <c r="D403" s="11"/>
      <c r="E403" s="11"/>
      <c r="F403" s="11"/>
      <c r="G403" s="11"/>
      <c r="H403" s="11"/>
      <c r="I403" s="11"/>
      <c r="J403" s="11">
        <v>60.467500000000001</v>
      </c>
      <c r="K403" s="11">
        <v>85.1</v>
      </c>
      <c r="L403" s="11">
        <v>101.435</v>
      </c>
      <c r="M403" s="11"/>
      <c r="N403" s="11"/>
      <c r="O403" s="11">
        <v>55.666666666666664</v>
      </c>
      <c r="P403" s="11"/>
      <c r="Q403" s="11"/>
      <c r="R403" s="11"/>
      <c r="S403" s="11"/>
      <c r="T403" s="11"/>
      <c r="U403" s="11">
        <v>67</v>
      </c>
      <c r="V403" s="11"/>
      <c r="W403" s="11"/>
      <c r="X403" s="11"/>
      <c r="Y403" s="11"/>
      <c r="Z403" s="11">
        <v>52.37</v>
      </c>
      <c r="AA403" s="11">
        <v>58</v>
      </c>
      <c r="AB403" s="11">
        <v>134.88</v>
      </c>
      <c r="AC403" s="11"/>
      <c r="AD403" s="79"/>
      <c r="AE403" s="12">
        <v>85.179598744922913</v>
      </c>
      <c r="AF403" s="46">
        <f t="shared" ref="AF403:AF405" si="216">SUM(AE402:AE404)/3</f>
        <v>85.947594386721804</v>
      </c>
      <c r="AG403" s="15">
        <f t="shared" ref="AG403:AG405" si="217">(AF403-AF402)/AF402</f>
        <v>-6.544323194265185E-3</v>
      </c>
      <c r="AH403" s="32">
        <f t="shared" ref="AH403:AH405" si="218">AF350</f>
        <v>93.078108415945778</v>
      </c>
      <c r="AI403" s="31">
        <f t="shared" ref="AI403:AI405" si="219">(AF403-AF350)/AF350</f>
        <v>-7.6607852808517132E-2</v>
      </c>
    </row>
    <row r="404" spans="1:35">
      <c r="A404" s="35">
        <v>35</v>
      </c>
      <c r="B404" s="13">
        <f t="shared" si="211"/>
        <v>44444</v>
      </c>
      <c r="C404" s="11"/>
      <c r="D404" s="11"/>
      <c r="E404" s="11"/>
      <c r="F404" s="11"/>
      <c r="G404" s="11"/>
      <c r="H404" s="11"/>
      <c r="I404" s="11"/>
      <c r="J404" s="11">
        <v>65.942499999999995</v>
      </c>
      <c r="K404" s="11">
        <v>86.7</v>
      </c>
      <c r="L404" s="11">
        <v>99.224999999999994</v>
      </c>
      <c r="M404" s="11"/>
      <c r="N404" s="11"/>
      <c r="O404" s="11">
        <v>50</v>
      </c>
      <c r="P404" s="11"/>
      <c r="Q404" s="11"/>
      <c r="R404" s="11"/>
      <c r="S404" s="11"/>
      <c r="T404" s="11"/>
      <c r="U404" s="11">
        <v>66</v>
      </c>
      <c r="V404" s="11"/>
      <c r="W404" s="11"/>
      <c r="X404" s="11"/>
      <c r="Y404" s="11"/>
      <c r="Z404" s="11">
        <v>54.02</v>
      </c>
      <c r="AA404" s="11">
        <v>104.845</v>
      </c>
      <c r="AB404" s="11">
        <v>132.38999999999999</v>
      </c>
      <c r="AC404" s="11"/>
      <c r="AD404" s="79"/>
      <c r="AE404" s="12">
        <v>86.68457411444318</v>
      </c>
      <c r="AF404" s="46">
        <f t="shared" si="216"/>
        <v>87.178977638368977</v>
      </c>
      <c r="AG404" s="15">
        <f t="shared" si="217"/>
        <v>1.4327140397979679E-2</v>
      </c>
      <c r="AH404" s="32">
        <f t="shared" si="218"/>
        <v>93.70695226386583</v>
      </c>
      <c r="AI404" s="31">
        <f t="shared" si="219"/>
        <v>-6.9663717235354944E-2</v>
      </c>
    </row>
    <row r="405" spans="1:35">
      <c r="A405" s="35">
        <v>36</v>
      </c>
      <c r="B405" s="13">
        <f t="shared" si="211"/>
        <v>44451</v>
      </c>
      <c r="C405" s="11"/>
      <c r="D405" s="11"/>
      <c r="E405" s="11"/>
      <c r="F405" s="11"/>
      <c r="G405" s="11"/>
      <c r="H405" s="11"/>
      <c r="I405" s="11"/>
      <c r="J405" s="11">
        <v>67.5</v>
      </c>
      <c r="K405" s="11">
        <v>89.666666666666671</v>
      </c>
      <c r="L405" s="11">
        <v>105.58500000000001</v>
      </c>
      <c r="M405" s="11"/>
      <c r="N405" s="11"/>
      <c r="O405" s="11">
        <v>53</v>
      </c>
      <c r="P405" s="11"/>
      <c r="Q405" s="11"/>
      <c r="R405" s="11"/>
      <c r="S405" s="11"/>
      <c r="T405" s="11"/>
      <c r="U405" s="11">
        <v>69</v>
      </c>
      <c r="V405" s="11"/>
      <c r="W405" s="11">
        <v>77.20304400573508</v>
      </c>
      <c r="X405" s="11"/>
      <c r="Y405" s="11"/>
      <c r="Z405" s="11">
        <v>56.78</v>
      </c>
      <c r="AA405" s="11">
        <v>82</v>
      </c>
      <c r="AB405" s="11">
        <v>131.88</v>
      </c>
      <c r="AC405" s="11"/>
      <c r="AD405" s="79"/>
      <c r="AE405" s="12">
        <v>89.672760055740881</v>
      </c>
      <c r="AF405" s="46">
        <f t="shared" si="216"/>
        <v>89.532558264781287</v>
      </c>
      <c r="AG405" s="15">
        <f t="shared" si="217"/>
        <v>2.6997112035143413E-2</v>
      </c>
      <c r="AH405" s="32">
        <f t="shared" si="218"/>
        <v>94.964658963108945</v>
      </c>
      <c r="AI405" s="31">
        <f t="shared" si="219"/>
        <v>-5.7201286853858703E-2</v>
      </c>
    </row>
    <row r="406" spans="1:35">
      <c r="A406" s="35">
        <v>37</v>
      </c>
      <c r="B406" s="13">
        <f t="shared" si="211"/>
        <v>44458</v>
      </c>
      <c r="G406" s="11"/>
      <c r="H406" s="11"/>
      <c r="I406" s="11"/>
      <c r="J406" s="11">
        <v>59.717500000000001</v>
      </c>
      <c r="K406" s="11">
        <v>92.333333333333329</v>
      </c>
      <c r="L406" s="11">
        <v>104.27000000000001</v>
      </c>
      <c r="M406" s="11"/>
      <c r="N406" s="11"/>
      <c r="O406" s="11">
        <v>65.5</v>
      </c>
      <c r="P406" s="11"/>
      <c r="Q406" s="11"/>
      <c r="R406" s="11"/>
      <c r="S406" s="11"/>
      <c r="T406" s="11"/>
      <c r="U406" s="11">
        <v>73</v>
      </c>
      <c r="V406" s="11"/>
      <c r="W406" s="11"/>
      <c r="X406" s="11"/>
      <c r="Y406" s="11"/>
      <c r="Z406" s="11">
        <v>66.150000000000006</v>
      </c>
      <c r="AA406" s="11">
        <v>89</v>
      </c>
      <c r="AB406" s="11">
        <v>132.78</v>
      </c>
      <c r="AC406" s="11"/>
      <c r="AD406" s="79"/>
      <c r="AE406" s="12">
        <v>92.240340624159785</v>
      </c>
      <c r="AF406" s="46">
        <f t="shared" ref="AF406:AF408" si="220">SUM(AE405:AE407)/3</f>
        <v>91.579898222722207</v>
      </c>
      <c r="AG406" s="15">
        <f t="shared" ref="AG406:AG408" si="221">(AF406-AF405)/AF405</f>
        <v>2.2866988251203209E-2</v>
      </c>
      <c r="AH406" s="32">
        <f t="shared" ref="AH406:AH408" si="222">AF353</f>
        <v>95.575730216758828</v>
      </c>
      <c r="AI406" s="31">
        <f t="shared" ref="AI406:AI408" si="223">(AF406-AF353)/AF353</f>
        <v>-4.1808019514727887E-2</v>
      </c>
    </row>
    <row r="407" spans="1:35">
      <c r="A407" s="35">
        <v>38</v>
      </c>
      <c r="B407" s="13">
        <f t="shared" si="211"/>
        <v>44465</v>
      </c>
      <c r="G407" s="11"/>
      <c r="H407" s="11"/>
      <c r="I407" s="11"/>
      <c r="J407" s="11">
        <v>60.122499999999995</v>
      </c>
      <c r="K407" s="11">
        <v>93</v>
      </c>
      <c r="L407" s="11">
        <v>102.27000000000001</v>
      </c>
      <c r="M407" s="11"/>
      <c r="N407" s="11"/>
      <c r="O407" s="11">
        <v>73.5</v>
      </c>
      <c r="P407" s="11"/>
      <c r="Q407" s="11"/>
      <c r="R407" s="11"/>
      <c r="S407" s="11"/>
      <c r="T407" s="11"/>
      <c r="U407" s="11">
        <v>73</v>
      </c>
      <c r="V407" s="11"/>
      <c r="W407" s="11"/>
      <c r="X407" s="11"/>
      <c r="Y407" s="11"/>
      <c r="Z407" s="11">
        <v>67.25</v>
      </c>
      <c r="AA407" s="11">
        <v>96</v>
      </c>
      <c r="AB407" s="11">
        <v>133.46</v>
      </c>
      <c r="AC407" s="11"/>
      <c r="AD407" s="79"/>
      <c r="AE407" s="12">
        <v>92.826593988265984</v>
      </c>
      <c r="AF407" s="46">
        <f t="shared" si="220"/>
        <v>92.832987475448036</v>
      </c>
      <c r="AG407" s="15">
        <f t="shared" si="221"/>
        <v>1.3683016437497203E-2</v>
      </c>
      <c r="AH407" s="32">
        <f t="shared" si="222"/>
        <v>96.212913713471551</v>
      </c>
      <c r="AI407" s="31">
        <f t="shared" si="223"/>
        <v>-3.5129652637785815E-2</v>
      </c>
    </row>
    <row r="408" spans="1:35">
      <c r="A408" s="35">
        <v>39</v>
      </c>
      <c r="B408" s="13">
        <f t="shared" si="211"/>
        <v>44472</v>
      </c>
      <c r="G408" s="11"/>
      <c r="H408" s="11"/>
      <c r="I408" s="11"/>
      <c r="J408" s="11">
        <v>65.400000000000006</v>
      </c>
      <c r="K408" s="11">
        <v>93.666666666666671</v>
      </c>
      <c r="L408" s="11">
        <v>102.88</v>
      </c>
      <c r="M408" s="11"/>
      <c r="N408" s="11"/>
      <c r="O408" s="11">
        <v>69</v>
      </c>
      <c r="P408" s="11"/>
      <c r="Q408" s="11"/>
      <c r="R408" s="11"/>
      <c r="S408" s="11"/>
      <c r="T408" s="11"/>
      <c r="U408" s="11">
        <v>66</v>
      </c>
      <c r="V408" s="11"/>
      <c r="W408" s="11">
        <v>81.823495032144947</v>
      </c>
      <c r="X408" s="11"/>
      <c r="Y408" s="11"/>
      <c r="Z408" s="11">
        <v>67.25</v>
      </c>
      <c r="AA408" s="11">
        <v>96</v>
      </c>
      <c r="AB408" s="11">
        <v>132.97999999999999</v>
      </c>
      <c r="AC408" s="11"/>
      <c r="AD408" s="79"/>
      <c r="AE408" s="12">
        <v>93.432027813918367</v>
      </c>
      <c r="AF408" s="46">
        <f t="shared" si="220"/>
        <v>93.215361323503089</v>
      </c>
      <c r="AG408" s="15">
        <f t="shared" si="221"/>
        <v>4.118943690745505E-3</v>
      </c>
      <c r="AH408" s="32">
        <f t="shared" si="222"/>
        <v>95.727075580612563</v>
      </c>
      <c r="AI408" s="31">
        <f t="shared" si="223"/>
        <v>-2.6238284642826463E-2</v>
      </c>
    </row>
    <row r="409" spans="1:35">
      <c r="A409" s="35">
        <v>40</v>
      </c>
      <c r="B409" s="13">
        <f t="shared" si="211"/>
        <v>44479</v>
      </c>
      <c r="J409" s="11">
        <v>75.155999999999992</v>
      </c>
      <c r="K409" s="11">
        <v>93.4</v>
      </c>
      <c r="L409" s="11">
        <v>106</v>
      </c>
      <c r="M409" s="11"/>
      <c r="N409" s="11"/>
      <c r="O409" s="11">
        <v>75</v>
      </c>
      <c r="P409" s="11"/>
      <c r="Q409" s="11"/>
      <c r="R409" s="11"/>
      <c r="S409" s="11"/>
      <c r="T409" s="11"/>
      <c r="U409" s="11">
        <v>66</v>
      </c>
      <c r="V409" s="11"/>
      <c r="W409" s="11"/>
      <c r="X409" s="11"/>
      <c r="Y409" s="11"/>
      <c r="Z409" s="11">
        <v>66.150000000000006</v>
      </c>
      <c r="AA409" s="11">
        <v>76.900000000000006</v>
      </c>
      <c r="AB409" s="11">
        <v>133.41999999999999</v>
      </c>
      <c r="AD409" s="79"/>
      <c r="AE409" s="12">
        <v>93.38746216832493</v>
      </c>
      <c r="AF409" s="46">
        <f t="shared" ref="AF409:AF411" si="224">SUM(AE408:AE410)/3</f>
        <v>93.405825974235825</v>
      </c>
      <c r="AG409" s="15">
        <f t="shared" ref="AG409:AG411" si="225">(AF409-AF408)/AF408</f>
        <v>2.0432753574996052E-3</v>
      </c>
      <c r="AH409" s="32">
        <f t="shared" ref="AH409:AH411" si="226">AF356</f>
        <v>95.30834522644615</v>
      </c>
      <c r="AI409" s="31">
        <f t="shared" ref="AI409:AI411" si="227">(AF409-AF356)/AF356</f>
        <v>-1.996172788112173E-2</v>
      </c>
    </row>
    <row r="410" spans="1:35">
      <c r="A410" s="35">
        <v>41</v>
      </c>
      <c r="B410" s="13">
        <f t="shared" si="211"/>
        <v>44486</v>
      </c>
      <c r="J410" s="11">
        <v>68.454999999999998</v>
      </c>
      <c r="K410" s="11">
        <v>93.5</v>
      </c>
      <c r="L410" s="11">
        <v>104.575</v>
      </c>
      <c r="M410" s="11"/>
      <c r="N410" s="11"/>
      <c r="O410" s="11">
        <v>72</v>
      </c>
      <c r="P410" s="11"/>
      <c r="Q410" s="11"/>
      <c r="R410" s="11"/>
      <c r="S410" s="11"/>
      <c r="T410" s="11"/>
      <c r="U410" s="11">
        <v>66</v>
      </c>
      <c r="V410" s="11"/>
      <c r="W410" s="11"/>
      <c r="X410" s="11"/>
      <c r="Y410" s="11"/>
      <c r="Z410" s="11">
        <v>66.150000000000006</v>
      </c>
      <c r="AA410" s="11">
        <v>76.44</v>
      </c>
      <c r="AB410" s="11">
        <v>136.01</v>
      </c>
      <c r="AD410" s="79"/>
      <c r="AE410" s="12">
        <v>93.397987940464176</v>
      </c>
      <c r="AF410" s="46">
        <f t="shared" si="224"/>
        <v>93.600852474380062</v>
      </c>
      <c r="AG410" s="15">
        <f t="shared" si="225"/>
        <v>2.0879479209148233E-3</v>
      </c>
      <c r="AH410" s="32">
        <f t="shared" si="226"/>
        <v>95.815692691025859</v>
      </c>
      <c r="AI410" s="31">
        <f t="shared" si="227"/>
        <v>-2.3115631212811134E-2</v>
      </c>
    </row>
    <row r="411" spans="1:35">
      <c r="A411" s="35">
        <v>42</v>
      </c>
      <c r="B411" s="13">
        <f t="shared" si="211"/>
        <v>44493</v>
      </c>
      <c r="J411" s="11">
        <v>72.047499999999999</v>
      </c>
      <c r="K411" s="11">
        <v>94.133333333333326</v>
      </c>
      <c r="L411" s="11">
        <v>104.58</v>
      </c>
      <c r="M411" s="11"/>
      <c r="N411" s="11"/>
      <c r="O411" s="11"/>
      <c r="P411" s="11"/>
      <c r="Q411" s="11"/>
      <c r="R411" s="11"/>
      <c r="S411" s="11"/>
      <c r="T411" s="11"/>
      <c r="U411" s="11">
        <v>64</v>
      </c>
      <c r="V411" s="11"/>
      <c r="W411" s="11"/>
      <c r="X411" s="11"/>
      <c r="Y411" s="11"/>
      <c r="Z411" s="11">
        <v>64.77</v>
      </c>
      <c r="AA411" s="11">
        <v>89.34</v>
      </c>
      <c r="AB411" s="11">
        <v>132.21</v>
      </c>
      <c r="AD411" s="79"/>
      <c r="AE411" s="12">
        <v>94.017107314351051</v>
      </c>
      <c r="AF411" s="46">
        <f t="shared" si="224"/>
        <v>93.555073433613117</v>
      </c>
      <c r="AG411" s="15">
        <f t="shared" si="225"/>
        <v>-4.8908786145377629E-4</v>
      </c>
      <c r="AH411" s="32">
        <f t="shared" si="226"/>
        <v>98.192955361245978</v>
      </c>
      <c r="AI411" s="31">
        <f t="shared" si="227"/>
        <v>-4.7232328536913594E-2</v>
      </c>
    </row>
    <row r="412" spans="1:35">
      <c r="A412" s="35">
        <v>43</v>
      </c>
      <c r="B412" s="13">
        <f t="shared" si="211"/>
        <v>44500</v>
      </c>
      <c r="J412" s="11">
        <v>74.252499999999998</v>
      </c>
      <c r="K412" s="11">
        <v>93.44</v>
      </c>
      <c r="L412" s="11">
        <v>103.83500000000001</v>
      </c>
      <c r="M412" s="11"/>
      <c r="N412" s="11"/>
      <c r="O412" s="11">
        <v>52</v>
      </c>
      <c r="P412" s="11"/>
      <c r="Q412" s="11"/>
      <c r="R412" s="11"/>
      <c r="S412" s="11"/>
      <c r="T412" s="11"/>
      <c r="U412" s="11">
        <v>64</v>
      </c>
      <c r="V412" s="11"/>
      <c r="W412" s="11">
        <v>74.471770003463803</v>
      </c>
      <c r="X412" s="11"/>
      <c r="Y412" s="11"/>
      <c r="Z412" s="11">
        <v>64.77</v>
      </c>
      <c r="AA412" s="11">
        <v>89</v>
      </c>
      <c r="AB412" s="11">
        <v>133.1</v>
      </c>
      <c r="AD412" s="79"/>
      <c r="AE412" s="12">
        <v>93.250125046024095</v>
      </c>
      <c r="AF412" s="46">
        <f t="shared" ref="AF412:AF414" si="228">SUM(AE411:AE413)/3</f>
        <v>93.546647156056238</v>
      </c>
      <c r="AG412" s="15">
        <f t="shared" ref="AG412:AG414" si="229">(AF412-AF411)/AF411</f>
        <v>-9.0067563923811825E-5</v>
      </c>
      <c r="AH412" s="32">
        <f t="shared" ref="AH412:AH414" si="230">AF359</f>
        <v>98.695522619653318</v>
      </c>
      <c r="AI412" s="31">
        <f t="shared" ref="AI412:AI414" si="231">(AF412-AF359)/AF359</f>
        <v>-5.2169291239679595E-2</v>
      </c>
    </row>
    <row r="413" spans="1:35">
      <c r="A413" s="35">
        <v>44</v>
      </c>
      <c r="B413" s="13">
        <f t="shared" si="211"/>
        <v>44507</v>
      </c>
      <c r="J413" s="11">
        <v>71.344999999999999</v>
      </c>
      <c r="K413" s="11">
        <v>93.333333333333329</v>
      </c>
      <c r="L413" s="11">
        <v>108.78</v>
      </c>
      <c r="M413" s="11"/>
      <c r="N413" s="11"/>
      <c r="O413" s="11">
        <v>41</v>
      </c>
      <c r="P413" s="11"/>
      <c r="Q413" s="11"/>
      <c r="R413" s="11"/>
      <c r="S413" s="11"/>
      <c r="T413" s="11"/>
      <c r="U413" s="11">
        <v>62</v>
      </c>
      <c r="V413" s="11"/>
      <c r="W413" s="11"/>
      <c r="X413" s="11"/>
      <c r="Y413" s="11"/>
      <c r="Z413" s="11">
        <v>69.41</v>
      </c>
      <c r="AA413" s="11">
        <v>77.05</v>
      </c>
      <c r="AB413" s="11">
        <v>135.38999999999999</v>
      </c>
      <c r="AD413" s="79"/>
      <c r="AE413" s="12">
        <v>93.372709107793568</v>
      </c>
      <c r="AF413" s="46">
        <f t="shared" si="228"/>
        <v>92.735514281538698</v>
      </c>
      <c r="AG413" s="15">
        <f t="shared" si="229"/>
        <v>-8.6708920006977174E-3</v>
      </c>
      <c r="AH413" s="32">
        <f t="shared" si="230"/>
        <v>98.193637357589296</v>
      </c>
      <c r="AI413" s="31">
        <f t="shared" si="231"/>
        <v>-5.5585302906886812E-2</v>
      </c>
    </row>
    <row r="414" spans="1:35">
      <c r="A414" s="35">
        <v>45</v>
      </c>
      <c r="B414" s="13">
        <f t="shared" si="211"/>
        <v>44514</v>
      </c>
      <c r="J414" s="11">
        <v>70</v>
      </c>
      <c r="K414" s="11">
        <v>91.8</v>
      </c>
      <c r="L414" s="11">
        <v>98.25</v>
      </c>
      <c r="M414" s="11"/>
      <c r="N414" s="11"/>
      <c r="O414" s="11">
        <v>47.5</v>
      </c>
      <c r="P414" s="11"/>
      <c r="Q414" s="11"/>
      <c r="R414" s="11"/>
      <c r="S414" s="11"/>
      <c r="T414" s="11"/>
      <c r="U414" s="11">
        <v>63</v>
      </c>
      <c r="V414" s="11"/>
      <c r="W414" s="11"/>
      <c r="X414" s="11"/>
      <c r="Y414" s="11"/>
      <c r="Z414" s="11">
        <v>64.77</v>
      </c>
      <c r="AA414" s="11">
        <v>76.87</v>
      </c>
      <c r="AB414" s="11">
        <v>126.62</v>
      </c>
      <c r="AD414" s="79"/>
      <c r="AE414" s="12">
        <v>91.583708690798417</v>
      </c>
      <c r="AF414" s="46">
        <f t="shared" si="228"/>
        <v>93.108849258878877</v>
      </c>
      <c r="AG414" s="15">
        <f t="shared" si="229"/>
        <v>4.0258037088871787E-3</v>
      </c>
      <c r="AH414" s="32">
        <f t="shared" si="230"/>
        <v>95.006919078353306</v>
      </c>
      <c r="AI414" s="31">
        <f t="shared" si="231"/>
        <v>-1.9978227247944638E-2</v>
      </c>
    </row>
    <row r="415" spans="1:35">
      <c r="A415" s="35">
        <v>46</v>
      </c>
      <c r="B415" s="13">
        <f t="shared" si="211"/>
        <v>44521</v>
      </c>
      <c r="J415" s="11">
        <v>69.157499999999999</v>
      </c>
      <c r="K415" s="11">
        <v>94.586666666666659</v>
      </c>
      <c r="L415" s="11">
        <v>106</v>
      </c>
      <c r="M415" s="11"/>
      <c r="N415" s="11"/>
      <c r="O415" s="11">
        <v>47.5</v>
      </c>
      <c r="P415" s="11"/>
      <c r="Q415" s="11"/>
      <c r="R415" s="11"/>
      <c r="S415" s="11"/>
      <c r="T415" s="11"/>
      <c r="U415" s="11">
        <v>61</v>
      </c>
      <c r="V415" s="11"/>
      <c r="W415" s="11">
        <v>76.452271019005693</v>
      </c>
      <c r="X415" s="11"/>
      <c r="Y415" s="11"/>
      <c r="Z415" s="11">
        <v>64.77</v>
      </c>
      <c r="AA415" s="11">
        <v>86.085000000000008</v>
      </c>
      <c r="AB415" s="11">
        <v>131.72999999999999</v>
      </c>
      <c r="AD415" s="79"/>
      <c r="AE415" s="12">
        <v>94.370129978044673</v>
      </c>
      <c r="AF415" s="46">
        <f t="shared" ref="AF415:AF417" si="232">SUM(AE414:AE416)/3</f>
        <v>92.802160862871574</v>
      </c>
      <c r="AG415" s="15">
        <f t="shared" ref="AG415:AG417" si="233">(AF415-AF414)/AF414</f>
        <v>-3.2938694705010214E-3</v>
      </c>
      <c r="AH415" s="32">
        <f t="shared" ref="AH415:AH417" si="234">AF362</f>
        <v>94.382343095976353</v>
      </c>
      <c r="AI415" s="31">
        <f t="shared" ref="AI415:AI417" si="235">(AF415-AF362)/AF362</f>
        <v>-1.6742350118368107E-2</v>
      </c>
    </row>
    <row r="416" spans="1:35">
      <c r="A416" s="35">
        <v>47</v>
      </c>
      <c r="B416" s="13">
        <f t="shared" si="211"/>
        <v>44528</v>
      </c>
      <c r="J416" s="11">
        <v>70.763333333333321</v>
      </c>
      <c r="K416" s="11">
        <v>92.866666666666674</v>
      </c>
      <c r="L416" s="11">
        <v>104.595</v>
      </c>
      <c r="M416" s="11"/>
      <c r="N416" s="11"/>
      <c r="O416" s="11">
        <v>56.5</v>
      </c>
      <c r="P416" s="11"/>
      <c r="Q416" s="11"/>
      <c r="R416" s="11"/>
      <c r="S416" s="11"/>
      <c r="T416" s="11"/>
      <c r="U416" s="11">
        <v>61</v>
      </c>
      <c r="V416" s="11"/>
      <c r="W416" s="11">
        <v>73.723237821735495</v>
      </c>
      <c r="X416" s="11">
        <v>68</v>
      </c>
      <c r="Y416" s="11"/>
      <c r="Z416" s="11">
        <v>64.77</v>
      </c>
      <c r="AA416" s="11">
        <v>91.71</v>
      </c>
      <c r="AB416" s="11">
        <v>137.30000000000001</v>
      </c>
      <c r="AD416" s="79"/>
      <c r="AE416" s="12">
        <v>92.452643919771589</v>
      </c>
      <c r="AF416" s="46">
        <f t="shared" si="232"/>
        <v>93.003639635514489</v>
      </c>
      <c r="AG416" s="15">
        <f t="shared" si="233"/>
        <v>2.1710569104164334E-3</v>
      </c>
      <c r="AH416" s="32">
        <f t="shared" si="234"/>
        <v>93.618493218897967</v>
      </c>
      <c r="AI416" s="31">
        <f t="shared" si="235"/>
        <v>-6.5676509228345843E-3</v>
      </c>
    </row>
    <row r="417" spans="1:35">
      <c r="A417" s="35">
        <v>48</v>
      </c>
      <c r="B417" s="13">
        <f t="shared" si="211"/>
        <v>44535</v>
      </c>
      <c r="J417" s="11">
        <v>65.783333333333331</v>
      </c>
      <c r="K417" s="11">
        <v>92.666666666666671</v>
      </c>
      <c r="L417" s="11">
        <v>105.24000000000001</v>
      </c>
      <c r="M417" s="11"/>
      <c r="N417" s="11"/>
      <c r="O417" s="11">
        <v>58</v>
      </c>
      <c r="P417" s="11"/>
      <c r="Q417" s="11"/>
      <c r="R417" s="11"/>
      <c r="S417" s="11"/>
      <c r="T417" s="11"/>
      <c r="U417" s="11">
        <v>63</v>
      </c>
      <c r="V417" s="11"/>
      <c r="W417" s="11">
        <v>70.071594890431527</v>
      </c>
      <c r="X417" s="11">
        <v>64</v>
      </c>
      <c r="Y417" s="11"/>
      <c r="Z417" s="11">
        <v>64.77</v>
      </c>
      <c r="AA417" s="11">
        <v>108.0625</v>
      </c>
      <c r="AB417" s="11">
        <v>138.65</v>
      </c>
      <c r="AD417" s="79"/>
      <c r="AE417" s="12">
        <v>92.188145008727219</v>
      </c>
      <c r="AF417" s="46">
        <f t="shared" si="232"/>
        <v>92.362769181673727</v>
      </c>
      <c r="AG417" s="15">
        <f t="shared" si="233"/>
        <v>-6.8908104709919146E-3</v>
      </c>
      <c r="AH417" s="32">
        <f t="shared" si="234"/>
        <v>94.127507230233505</v>
      </c>
      <c r="AI417" s="31">
        <f t="shared" si="235"/>
        <v>-1.874837760489368E-2</v>
      </c>
    </row>
    <row r="418" spans="1:35">
      <c r="A418" s="35">
        <v>49</v>
      </c>
      <c r="B418" s="13">
        <f t="shared" si="211"/>
        <v>44542</v>
      </c>
      <c r="J418" s="11">
        <v>65.896666666666661</v>
      </c>
      <c r="K418" s="11">
        <v>92.666666666666671</v>
      </c>
      <c r="L418" s="11">
        <v>109.37</v>
      </c>
      <c r="M418" s="11"/>
      <c r="N418" s="11"/>
      <c r="O418" s="11">
        <v>59.5</v>
      </c>
      <c r="P418" s="11"/>
      <c r="Q418" s="11"/>
      <c r="R418" s="11"/>
      <c r="S418" s="11"/>
      <c r="T418" s="11"/>
      <c r="U418" s="11">
        <v>69</v>
      </c>
      <c r="V418" s="11"/>
      <c r="W418" s="11"/>
      <c r="X418" s="11">
        <v>64</v>
      </c>
      <c r="Y418" s="11"/>
      <c r="Z418" s="11">
        <v>67.53</v>
      </c>
      <c r="AA418" s="11">
        <v>89</v>
      </c>
      <c r="AB418" s="11">
        <v>133.43</v>
      </c>
      <c r="AD418" s="79"/>
      <c r="AE418" s="12">
        <v>92.447518616522387</v>
      </c>
      <c r="AF418" s="46"/>
      <c r="AG418" s="15"/>
      <c r="AH418" s="32"/>
      <c r="AI418" s="31"/>
    </row>
    <row r="419" spans="1:35">
      <c r="A419" s="35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D419" s="79"/>
      <c r="AE419" s="12"/>
      <c r="AF419" s="46"/>
      <c r="AG419" s="15"/>
      <c r="AH419" s="32"/>
      <c r="AI419" s="31"/>
    </row>
    <row r="420" spans="1:35">
      <c r="A420" s="35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D420" s="79"/>
      <c r="AE420" s="12"/>
      <c r="AF420" s="46"/>
      <c r="AG420" s="15"/>
      <c r="AH420" s="32"/>
      <c r="AI420" s="31"/>
    </row>
    <row r="421" spans="1:35">
      <c r="A421" s="35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35">
      <c r="A422" s="35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35">
      <c r="A423" s="35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35">
      <c r="A424" s="35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35">
      <c r="A425" s="35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35">
      <c r="A426" s="35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35">
      <c r="A427" s="35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35">
      <c r="A428" s="35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35">
      <c r="A429" s="35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391" activePane="bottomLeft" state="frozen"/>
      <selection pane="bottomLeft" activeCell="AG426" sqref="AG426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5"/>
      <c r="AE1" s="17"/>
      <c r="AF1" s="24"/>
      <c r="AG1" s="62"/>
      <c r="AH1" s="24"/>
      <c r="AI1" s="26"/>
    </row>
    <row r="2" spans="1:35" s="4" customForma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89" t="s">
        <v>36</v>
      </c>
      <c r="AF2" s="90"/>
      <c r="AG2" s="90"/>
      <c r="AH2" s="90"/>
      <c r="AI2" s="91"/>
    </row>
    <row r="3" spans="1:35" s="4" customFormat="1" ht="37.5" customHeight="1">
      <c r="A3" s="74" t="s">
        <v>40</v>
      </c>
      <c r="B3" s="7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68" t="s">
        <v>7</v>
      </c>
      <c r="AH3" s="68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0"/>
      <c r="D369" s="60"/>
      <c r="E369" s="60"/>
      <c r="F369" s="60"/>
      <c r="G369" s="60"/>
      <c r="H369" s="76"/>
      <c r="I369" s="76"/>
      <c r="J369" s="76">
        <v>80</v>
      </c>
      <c r="K369" s="76">
        <v>110</v>
      </c>
      <c r="L369" s="76"/>
      <c r="M369" s="76"/>
      <c r="N369" s="76"/>
      <c r="O369" s="76"/>
      <c r="P369" s="76"/>
      <c r="Q369" s="76"/>
      <c r="R369" s="76"/>
      <c r="S369" s="76"/>
      <c r="T369" s="76"/>
      <c r="U369" s="76">
        <v>64</v>
      </c>
      <c r="V369" s="76"/>
      <c r="W369" s="76"/>
      <c r="X369" s="76">
        <v>180</v>
      </c>
      <c r="Y369" s="76"/>
      <c r="Z369" s="76"/>
      <c r="AA369" s="76"/>
      <c r="AB369" s="76"/>
      <c r="AC369" s="76"/>
      <c r="AD369" s="61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5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>SUM(AE375:AE377)/3</f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46">
        <f t="shared" ref="AF377:AF378" si="162">SUM(AE376:AE378)/3</f>
        <v>111.47836156149991</v>
      </c>
      <c r="AG377" s="15">
        <f t="shared" ref="AG377:AG378" si="163">(AF377-AF376)/AF376</f>
        <v>-5.0021148295386515E-3</v>
      </c>
      <c r="AH377" s="32">
        <f t="shared" ref="AH377:AH378" si="164">AF324</f>
        <v>99.747472447091695</v>
      </c>
      <c r="AI377" s="31">
        <f t="shared" ref="AI377:AI378" si="165">(AF377-AF324)/AF324</f>
        <v>0.1176058783908589</v>
      </c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>
        <v>102.5</v>
      </c>
      <c r="K378" s="47">
        <v>115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>
        <v>81</v>
      </c>
      <c r="V378" s="55"/>
      <c r="W378" s="55"/>
      <c r="X378" s="47">
        <v>182.5</v>
      </c>
      <c r="Y378" s="55"/>
      <c r="Z378" s="55"/>
      <c r="AA378" s="55">
        <v>119.99</v>
      </c>
      <c r="AB378" s="55"/>
      <c r="AC378" s="55"/>
      <c r="AD378" s="56"/>
      <c r="AE378" s="45">
        <v>107.83960243290838</v>
      </c>
      <c r="AF378" s="46">
        <f t="shared" si="162"/>
        <v>112.43350510898721</v>
      </c>
      <c r="AG378" s="15">
        <f t="shared" si="163"/>
        <v>8.567972601215227E-3</v>
      </c>
      <c r="AH378" s="32">
        <f t="shared" si="164"/>
        <v>102.31695271174009</v>
      </c>
      <c r="AI378" s="31">
        <f t="shared" si="165"/>
        <v>9.8874645199302558E-2</v>
      </c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>
        <v>115</v>
      </c>
      <c r="K379" s="47">
        <v>115</v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>
        <v>74</v>
      </c>
      <c r="V379" s="55"/>
      <c r="W379" s="55"/>
      <c r="X379" s="47">
        <v>182.5</v>
      </c>
      <c r="Y379" s="55"/>
      <c r="Z379" s="55"/>
      <c r="AA379" s="55">
        <v>124</v>
      </c>
      <c r="AB379" s="55"/>
      <c r="AC379" s="55"/>
      <c r="AD379" s="56"/>
      <c r="AE379" s="45">
        <v>115.40454155164191</v>
      </c>
      <c r="AF379" s="46">
        <f t="shared" ref="AF379:AF382" si="166">SUM(AE378:AE380)/3</f>
        <v>113.08898505420844</v>
      </c>
      <c r="AG379" s="15">
        <f t="shared" ref="AG379:AG382" si="167">(AF379-AF378)/AF378</f>
        <v>5.829934276138083E-3</v>
      </c>
      <c r="AH379" s="32">
        <f t="shared" ref="AH379:AH382" si="168">AF326</f>
        <v>104.50316808767587</v>
      </c>
      <c r="AI379" s="31">
        <f t="shared" ref="AI379:AI382" si="169">(AF379-AF326)/AF326</f>
        <v>8.2158437142587387E-2</v>
      </c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>
        <v>115</v>
      </c>
      <c r="K380" s="47">
        <v>116.33333333333333</v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>
        <v>74</v>
      </c>
      <c r="V380" s="55"/>
      <c r="W380" s="55"/>
      <c r="X380" s="47">
        <v>182.5</v>
      </c>
      <c r="Y380" s="55"/>
      <c r="Z380" s="55"/>
      <c r="AA380" s="55"/>
      <c r="AB380" s="55"/>
      <c r="AC380" s="55"/>
      <c r="AD380" s="56"/>
      <c r="AE380" s="45">
        <v>116.02281117807505</v>
      </c>
      <c r="AF380" s="46">
        <f t="shared" si="166"/>
        <v>116.32446238432165</v>
      </c>
      <c r="AG380" s="15">
        <f t="shared" si="167"/>
        <v>2.8610012978384312E-2</v>
      </c>
      <c r="AH380" s="32">
        <f t="shared" si="168"/>
        <v>109.82157402608186</v>
      </c>
      <c r="AI380" s="31">
        <f t="shared" si="169"/>
        <v>5.921321394187444E-2</v>
      </c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>
        <v>117.5</v>
      </c>
      <c r="K381" s="47">
        <v>116.66666666666667</v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>
        <v>74</v>
      </c>
      <c r="V381" s="55"/>
      <c r="W381" s="55"/>
      <c r="X381" s="47">
        <v>182.5</v>
      </c>
      <c r="Y381" s="55"/>
      <c r="Z381" s="55"/>
      <c r="AA381" s="55">
        <v>86</v>
      </c>
      <c r="AB381" s="55"/>
      <c r="AC381" s="55"/>
      <c r="AD381" s="56"/>
      <c r="AE381" s="45">
        <v>117.54603442324797</v>
      </c>
      <c r="AF381" s="46">
        <f t="shared" si="166"/>
        <v>117.587827951698</v>
      </c>
      <c r="AG381" s="15">
        <f t="shared" si="167"/>
        <v>1.0860704115720307E-2</v>
      </c>
      <c r="AH381" s="32">
        <f t="shared" si="168"/>
        <v>109.52150258015511</v>
      </c>
      <c r="AI381" s="31">
        <f t="shared" si="169"/>
        <v>7.3650609072309026E-2</v>
      </c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>
        <v>120</v>
      </c>
      <c r="K382" s="47">
        <v>116.66666666666667</v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>
        <v>74</v>
      </c>
      <c r="V382" s="55"/>
      <c r="W382" s="55"/>
      <c r="X382" s="47">
        <v>182.5</v>
      </c>
      <c r="Y382" s="55"/>
      <c r="Z382" s="55"/>
      <c r="AA382" s="55"/>
      <c r="AB382" s="55"/>
      <c r="AC382" s="55"/>
      <c r="AD382" s="56"/>
      <c r="AE382" s="45">
        <v>119.194638253771</v>
      </c>
      <c r="AF382" s="46">
        <f t="shared" si="166"/>
        <v>118.64510364359666</v>
      </c>
      <c r="AG382" s="15">
        <f t="shared" si="167"/>
        <v>8.9913701980527602E-3</v>
      </c>
      <c r="AH382" s="32">
        <f t="shared" si="168"/>
        <v>107.57873894643478</v>
      </c>
      <c r="AI382" s="31">
        <f t="shared" si="169"/>
        <v>0.10286758150857296</v>
      </c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>
        <v>120</v>
      </c>
      <c r="K383" s="47">
        <v>116.66666666666667</v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>
        <v>74</v>
      </c>
      <c r="V383" s="55"/>
      <c r="W383" s="55"/>
      <c r="X383" s="47">
        <v>182.5</v>
      </c>
      <c r="Y383" s="55"/>
      <c r="Z383" s="55"/>
      <c r="AA383" s="55"/>
      <c r="AB383" s="55"/>
      <c r="AC383" s="55"/>
      <c r="AD383" s="56"/>
      <c r="AE383" s="45">
        <v>119.194638253771</v>
      </c>
      <c r="AF383" s="46">
        <f t="shared" ref="AF383:AF386" si="170">SUM(AE382:AE384)/3</f>
        <v>120.41275657253608</v>
      </c>
      <c r="AG383" s="15">
        <f t="shared" ref="AG383:AG386" si="171">(AF383-AF382)/AF382</f>
        <v>1.489865889661455E-2</v>
      </c>
      <c r="AH383" s="32">
        <f t="shared" ref="AH383:AH386" si="172">AF330</f>
        <v>107.90766188677026</v>
      </c>
      <c r="AI383" s="31">
        <f t="shared" ref="AI383:AI386" si="173">(AF383-AF330)/AF330</f>
        <v>0.11588699511335609</v>
      </c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>
        <v>125</v>
      </c>
      <c r="K384" s="47">
        <v>118.33333333333333</v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>
        <v>72</v>
      </c>
      <c r="V384" s="55"/>
      <c r="W384" s="55"/>
      <c r="X384" s="47">
        <v>182.5</v>
      </c>
      <c r="Y384" s="55"/>
      <c r="Z384" s="55"/>
      <c r="AA384" s="55"/>
      <c r="AB384" s="55"/>
      <c r="AC384" s="55"/>
      <c r="AD384" s="56"/>
      <c r="AE384" s="45">
        <v>122.84899321006625</v>
      </c>
      <c r="AF384" s="46">
        <f t="shared" si="170"/>
        <v>122.13885160092275</v>
      </c>
      <c r="AG384" s="15">
        <f t="shared" si="171"/>
        <v>1.4334818648112873E-2</v>
      </c>
      <c r="AH384" s="32">
        <f t="shared" si="172"/>
        <v>105.00897296208558</v>
      </c>
      <c r="AI384" s="31">
        <f t="shared" si="173"/>
        <v>0.16312776094879114</v>
      </c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>
        <v>127.5</v>
      </c>
      <c r="K385" s="47">
        <v>118.33333333333333</v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>
        <v>72</v>
      </c>
      <c r="V385" s="55"/>
      <c r="W385" s="55"/>
      <c r="X385" s="47">
        <v>182.5</v>
      </c>
      <c r="Y385" s="55"/>
      <c r="Z385" s="55"/>
      <c r="AA385" s="55"/>
      <c r="AB385" s="55"/>
      <c r="AC385" s="55"/>
      <c r="AD385" s="56"/>
      <c r="AE385" s="45">
        <v>124.37292333893097</v>
      </c>
      <c r="AF385" s="46">
        <f t="shared" si="170"/>
        <v>121.32506308120155</v>
      </c>
      <c r="AG385" s="15">
        <f t="shared" si="171"/>
        <v>-6.6628145676379683E-3</v>
      </c>
      <c r="AH385" s="32">
        <f t="shared" si="172"/>
        <v>107.64425712026237</v>
      </c>
      <c r="AI385" s="31">
        <f t="shared" si="173"/>
        <v>0.12709276209370562</v>
      </c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55">
        <v>115</v>
      </c>
      <c r="K386" s="55">
        <v>118.33333333333333</v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>
        <v>72</v>
      </c>
      <c r="V386" s="55"/>
      <c r="W386" s="55"/>
      <c r="X386" s="55">
        <v>182.5</v>
      </c>
      <c r="Y386" s="55"/>
      <c r="Z386" s="55"/>
      <c r="AA386" s="55"/>
      <c r="AB386" s="55"/>
      <c r="AC386" s="55"/>
      <c r="AD386" s="56"/>
      <c r="AE386" s="45">
        <v>116.7532726946074</v>
      </c>
      <c r="AF386" s="46">
        <f t="shared" si="170"/>
        <v>119.29093301083746</v>
      </c>
      <c r="AG386" s="15">
        <f t="shared" si="171"/>
        <v>-1.6765951063241271E-2</v>
      </c>
      <c r="AH386" s="32">
        <f t="shared" si="172"/>
        <v>108.62785008631005</v>
      </c>
      <c r="AI386" s="31">
        <f t="shared" si="173"/>
        <v>9.8161594066853791E-2</v>
      </c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55">
        <v>115</v>
      </c>
      <c r="K387" s="55">
        <v>118.33333333333333</v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>
        <v>71</v>
      </c>
      <c r="V387" s="55"/>
      <c r="W387" s="55"/>
      <c r="X387" s="55">
        <v>182.5</v>
      </c>
      <c r="Y387" s="55"/>
      <c r="Z387" s="55"/>
      <c r="AA387" s="55"/>
      <c r="AB387" s="55"/>
      <c r="AC387" s="55"/>
      <c r="AD387" s="56"/>
      <c r="AE387" s="45">
        <v>116.74660299897403</v>
      </c>
      <c r="AF387" s="46">
        <f t="shared" ref="AF387:AF391" si="174">SUM(AE386:AE388)/3</f>
        <v>116.75475513031239</v>
      </c>
      <c r="AG387" s="15">
        <f t="shared" ref="AG387:AG391" si="175">(AF387-AF386)/AF386</f>
        <v>-2.1260441313629967E-2</v>
      </c>
      <c r="AH387" s="32">
        <f t="shared" ref="AH387:AH391" si="176">AF334</f>
        <v>112.39656842690488</v>
      </c>
      <c r="AI387" s="31">
        <f t="shared" ref="AI387:AI391" si="177">(AF387-AF334)/AF334</f>
        <v>3.8775086859006568E-2</v>
      </c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55">
        <v>115</v>
      </c>
      <c r="K388" s="55">
        <v>118.33333333333333</v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>
        <v>71</v>
      </c>
      <c r="V388" s="55"/>
      <c r="W388" s="55"/>
      <c r="X388" s="55">
        <v>184</v>
      </c>
      <c r="Y388" s="55"/>
      <c r="Z388" s="55"/>
      <c r="AA388" s="55"/>
      <c r="AB388" s="55"/>
      <c r="AC388" s="55"/>
      <c r="AD388" s="56"/>
      <c r="AE388" s="45">
        <v>116.76438969735574</v>
      </c>
      <c r="AF388" s="46">
        <f t="shared" si="174"/>
        <v>117.76626208579994</v>
      </c>
      <c r="AG388" s="15">
        <f t="shared" si="175"/>
        <v>8.6635182811919207E-3</v>
      </c>
      <c r="AH388" s="32">
        <f t="shared" si="176"/>
        <v>112.50109455753966</v>
      </c>
      <c r="AI388" s="31">
        <f t="shared" si="177"/>
        <v>4.6801033794096669E-2</v>
      </c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55">
        <v>120</v>
      </c>
      <c r="K389" s="55">
        <v>118.33333333333333</v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>
        <v>70</v>
      </c>
      <c r="V389" s="55"/>
      <c r="W389" s="55"/>
      <c r="X389" s="55">
        <v>182.5</v>
      </c>
      <c r="Y389" s="55"/>
      <c r="Z389" s="55"/>
      <c r="AA389" s="55"/>
      <c r="AB389" s="55"/>
      <c r="AC389" s="55"/>
      <c r="AD389" s="56"/>
      <c r="AE389" s="45">
        <v>119.78779356107006</v>
      </c>
      <c r="AF389" s="46">
        <f t="shared" si="174"/>
        <v>118.25324113693155</v>
      </c>
      <c r="AG389" s="15">
        <f t="shared" si="175"/>
        <v>4.1351321041065096E-3</v>
      </c>
      <c r="AH389" s="32">
        <f t="shared" si="176"/>
        <v>109.56650813676941</v>
      </c>
      <c r="AI389" s="31">
        <f t="shared" si="177"/>
        <v>7.9282740208519567E-2</v>
      </c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55">
        <v>117.5</v>
      </c>
      <c r="K390" s="55">
        <v>118.33333333333333</v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>
        <v>66</v>
      </c>
      <c r="V390" s="55"/>
      <c r="W390" s="55"/>
      <c r="X390" s="55">
        <v>180</v>
      </c>
      <c r="Y390" s="55"/>
      <c r="Z390" s="55"/>
      <c r="AA390" s="55"/>
      <c r="AB390" s="55"/>
      <c r="AC390" s="55"/>
      <c r="AD390" s="56"/>
      <c r="AE390" s="45">
        <v>118.20754015236889</v>
      </c>
      <c r="AF390" s="46">
        <f t="shared" si="174"/>
        <v>118.6103244706361</v>
      </c>
      <c r="AG390" s="15">
        <f t="shared" si="175"/>
        <v>3.0196494427672058E-3</v>
      </c>
      <c r="AH390" s="32">
        <f t="shared" si="176"/>
        <v>110.56956411984147</v>
      </c>
      <c r="AI390" s="31">
        <f t="shared" si="177"/>
        <v>7.2721281075862815E-2</v>
      </c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55">
        <v>117.5</v>
      </c>
      <c r="K391" s="55">
        <v>117.33333333333333</v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>
        <v>66</v>
      </c>
      <c r="V391" s="55"/>
      <c r="W391" s="55"/>
      <c r="X391" s="55">
        <v>180</v>
      </c>
      <c r="Y391" s="55"/>
      <c r="Z391" s="55"/>
      <c r="AA391" s="55"/>
      <c r="AB391" s="55"/>
      <c r="AC391" s="55"/>
      <c r="AD391" s="56"/>
      <c r="AE391" s="45">
        <v>117.83563969846932</v>
      </c>
      <c r="AF391" s="46">
        <f t="shared" si="174"/>
        <v>118.08400301708842</v>
      </c>
      <c r="AG391" s="15">
        <f t="shared" si="175"/>
        <v>-4.4373999978221113E-3</v>
      </c>
      <c r="AH391" s="32">
        <f t="shared" si="176"/>
        <v>110.56297909538698</v>
      </c>
      <c r="AI391" s="31">
        <f t="shared" si="177"/>
        <v>6.8024794404397904E-2</v>
      </c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55">
        <v>120</v>
      </c>
      <c r="K392" s="55">
        <v>115.83333333333333</v>
      </c>
      <c r="L392" s="55"/>
      <c r="M392" s="55"/>
      <c r="N392" s="55"/>
      <c r="O392" s="47"/>
      <c r="P392" s="47"/>
      <c r="Q392" s="55"/>
      <c r="R392" s="55"/>
      <c r="S392" s="55"/>
      <c r="T392" s="55"/>
      <c r="U392" s="55">
        <v>66</v>
      </c>
      <c r="V392" s="55"/>
      <c r="W392" s="55"/>
      <c r="X392" s="55">
        <v>130</v>
      </c>
      <c r="Y392" s="55"/>
      <c r="Z392" s="55"/>
      <c r="AA392" s="55"/>
      <c r="AB392" s="55"/>
      <c r="AC392" s="55"/>
      <c r="AD392" s="56"/>
      <c r="AE392" s="45">
        <v>118.20882920042703</v>
      </c>
      <c r="AF392" s="46">
        <f t="shared" ref="AF392:AF393" si="178">SUM(AE391:AE393)/3</f>
        <v>119.46616732604663</v>
      </c>
      <c r="AG392" s="15">
        <f t="shared" ref="AG392:AG393" si="179">(AF392-AF391)/AF391</f>
        <v>1.1704924237351531E-2</v>
      </c>
      <c r="AH392" s="32">
        <f t="shared" ref="AH392:AH393" si="180">AF339</f>
        <v>112.74262527146659</v>
      </c>
      <c r="AI392" s="31">
        <f t="shared" ref="AI392:AI393" si="181">(AF392-AF339)/AF339</f>
        <v>5.963620270852129E-2</v>
      </c>
    </row>
    <row r="393" spans="1:35">
      <c r="A393" s="35">
        <v>24</v>
      </c>
      <c r="B393" s="13">
        <v>44367</v>
      </c>
      <c r="C393" s="57"/>
      <c r="D393" s="57"/>
      <c r="E393" s="55"/>
      <c r="F393" s="55"/>
      <c r="G393" s="55"/>
      <c r="H393" s="55"/>
      <c r="I393" s="55"/>
      <c r="J393" s="55">
        <v>127.5</v>
      </c>
      <c r="K393" s="55">
        <v>115</v>
      </c>
      <c r="L393" s="55"/>
      <c r="M393" s="55"/>
      <c r="N393" s="55"/>
      <c r="O393" s="47">
        <v>67</v>
      </c>
      <c r="P393" s="47"/>
      <c r="Q393" s="55"/>
      <c r="R393" s="55"/>
      <c r="S393" s="55"/>
      <c r="T393" s="55"/>
      <c r="U393" s="55">
        <v>65</v>
      </c>
      <c r="V393" s="55"/>
      <c r="W393" s="55"/>
      <c r="X393" s="55">
        <v>121.5</v>
      </c>
      <c r="Y393" s="57"/>
      <c r="Z393" s="57"/>
      <c r="AA393" s="57"/>
      <c r="AB393" s="57"/>
      <c r="AC393" s="57"/>
      <c r="AD393" s="58"/>
      <c r="AE393" s="45">
        <v>122.35403307924354</v>
      </c>
      <c r="AF393" s="46">
        <f t="shared" si="178"/>
        <v>121.17605040892106</v>
      </c>
      <c r="AG393" s="15">
        <f t="shared" si="179"/>
        <v>1.4312697235928061E-2</v>
      </c>
      <c r="AH393" s="32">
        <f t="shared" si="180"/>
        <v>110.70423421670796</v>
      </c>
      <c r="AI393" s="31">
        <f t="shared" si="181"/>
        <v>9.4592734110911236E-2</v>
      </c>
    </row>
    <row r="394" spans="1:35">
      <c r="A394" s="35">
        <v>25</v>
      </c>
      <c r="B394" s="13">
        <v>44374</v>
      </c>
      <c r="C394" s="57"/>
      <c r="D394" s="57"/>
      <c r="E394" s="55"/>
      <c r="F394" s="55"/>
      <c r="G394" s="55"/>
      <c r="H394" s="55"/>
      <c r="I394" s="55"/>
      <c r="J394" s="55">
        <v>127.5</v>
      </c>
      <c r="K394" s="55">
        <v>116.66666666666667</v>
      </c>
      <c r="L394" s="55"/>
      <c r="M394" s="55"/>
      <c r="N394" s="55"/>
      <c r="O394" s="47"/>
      <c r="P394" s="47"/>
      <c r="Q394" s="55"/>
      <c r="R394" s="55"/>
      <c r="S394" s="55"/>
      <c r="T394" s="55"/>
      <c r="U394" s="55">
        <v>65</v>
      </c>
      <c r="V394" s="55"/>
      <c r="W394" s="55"/>
      <c r="X394" s="55">
        <v>120</v>
      </c>
      <c r="Y394" s="57"/>
      <c r="Z394" s="57"/>
      <c r="AA394" s="57"/>
      <c r="AB394" s="57"/>
      <c r="AC394" s="57"/>
      <c r="AD394" s="58"/>
      <c r="AE394" s="45">
        <v>122.96528894709255</v>
      </c>
      <c r="AF394" s="46">
        <f t="shared" ref="AF394:AF397" si="182">SUM(AE393:AE395)/3</f>
        <v>122.75264406363169</v>
      </c>
      <c r="AG394" s="15">
        <f t="shared" ref="AG394:AG397" si="183">(AF394-AF393)/AF393</f>
        <v>1.3010769449823273E-2</v>
      </c>
      <c r="AH394" s="32">
        <f t="shared" ref="AH394:AH397" si="184">AF341</f>
        <v>108.46621652756683</v>
      </c>
      <c r="AI394" s="31">
        <f t="shared" ref="AI394:AI397" si="185">(AF394-AF341)/AF341</f>
        <v>0.13171315450496929</v>
      </c>
    </row>
    <row r="395" spans="1:35">
      <c r="A395" s="35">
        <v>26</v>
      </c>
      <c r="B395" s="13">
        <v>44381</v>
      </c>
      <c r="C395" s="57"/>
      <c r="D395" s="57"/>
      <c r="E395" s="55"/>
      <c r="F395" s="55"/>
      <c r="G395" s="55"/>
      <c r="H395" s="55"/>
      <c r="I395" s="55"/>
      <c r="J395" s="55">
        <v>127.5</v>
      </c>
      <c r="K395" s="55">
        <v>116.66666666666667</v>
      </c>
      <c r="L395" s="55"/>
      <c r="M395" s="55"/>
      <c r="N395" s="55"/>
      <c r="O395" s="47"/>
      <c r="P395" s="47"/>
      <c r="Q395" s="55"/>
      <c r="R395" s="55"/>
      <c r="S395" s="55"/>
      <c r="T395" s="55"/>
      <c r="U395" s="55">
        <v>61</v>
      </c>
      <c r="V395" s="55"/>
      <c r="W395" s="55"/>
      <c r="X395" s="55">
        <v>120</v>
      </c>
      <c r="Y395" s="57"/>
      <c r="Z395" s="57"/>
      <c r="AA395" s="57"/>
      <c r="AB395" s="57"/>
      <c r="AC395" s="57"/>
      <c r="AD395" s="58"/>
      <c r="AE395" s="45">
        <v>122.93861016455901</v>
      </c>
      <c r="AF395" s="46">
        <f t="shared" si="182"/>
        <v>124.34746640296838</v>
      </c>
      <c r="AG395" s="15">
        <f t="shared" si="183"/>
        <v>1.2992162828769489E-2</v>
      </c>
      <c r="AH395" s="32">
        <f t="shared" si="184"/>
        <v>105.47184757449634</v>
      </c>
      <c r="AI395" s="31">
        <f t="shared" si="185"/>
        <v>0.17896357428592413</v>
      </c>
    </row>
    <row r="396" spans="1:35">
      <c r="A396" s="35">
        <v>27</v>
      </c>
      <c r="B396" s="13">
        <v>44388</v>
      </c>
      <c r="C396" s="57"/>
      <c r="D396" s="57"/>
      <c r="E396" s="55"/>
      <c r="F396" s="55"/>
      <c r="G396" s="55"/>
      <c r="H396" s="55"/>
      <c r="I396" s="55"/>
      <c r="J396" s="55">
        <v>135</v>
      </c>
      <c r="K396" s="55">
        <v>115.66666666666667</v>
      </c>
      <c r="L396" s="55"/>
      <c r="M396" s="55"/>
      <c r="N396" s="55"/>
      <c r="O396" s="47"/>
      <c r="P396" s="47"/>
      <c r="Q396" s="55"/>
      <c r="R396" s="55"/>
      <c r="S396" s="55"/>
      <c r="T396" s="55"/>
      <c r="U396" s="55">
        <v>61</v>
      </c>
      <c r="V396" s="55"/>
      <c r="W396" s="55"/>
      <c r="X396" s="55">
        <v>120</v>
      </c>
      <c r="Y396" s="57"/>
      <c r="Z396" s="57"/>
      <c r="AA396" s="57"/>
      <c r="AB396" s="57"/>
      <c r="AC396" s="57"/>
      <c r="AD396" s="58"/>
      <c r="AE396" s="45">
        <v>127.13850009725358</v>
      </c>
      <c r="AF396" s="46">
        <f t="shared" si="182"/>
        <v>126.24750677434348</v>
      </c>
      <c r="AG396" s="15">
        <f t="shared" si="183"/>
        <v>1.5280089143253676E-2</v>
      </c>
      <c r="AH396" s="32">
        <f t="shared" si="184"/>
        <v>100.68028883737122</v>
      </c>
      <c r="AI396" s="31">
        <f t="shared" si="185"/>
        <v>0.25394462245009009</v>
      </c>
    </row>
    <row r="397" spans="1:35">
      <c r="A397" s="35">
        <v>28</v>
      </c>
      <c r="B397" s="13">
        <v>44395</v>
      </c>
      <c r="C397" s="36"/>
      <c r="D397" s="36"/>
      <c r="E397" s="55"/>
      <c r="F397" s="55"/>
      <c r="G397" s="55"/>
      <c r="H397" s="55"/>
      <c r="I397" s="55"/>
      <c r="J397" s="55">
        <v>140</v>
      </c>
      <c r="K397" s="55">
        <v>111.66666666666667</v>
      </c>
      <c r="L397" s="55"/>
      <c r="M397" s="55"/>
      <c r="N397" s="55"/>
      <c r="O397" s="47"/>
      <c r="P397" s="47"/>
      <c r="Q397" s="55"/>
      <c r="R397" s="55"/>
      <c r="S397" s="55"/>
      <c r="T397" s="55"/>
      <c r="U397" s="55">
        <v>56</v>
      </c>
      <c r="V397" s="55"/>
      <c r="W397" s="55"/>
      <c r="X397" s="55">
        <v>120</v>
      </c>
      <c r="Y397" s="36"/>
      <c r="Z397" s="36"/>
      <c r="AA397" s="36"/>
      <c r="AB397" s="36"/>
      <c r="AC397" s="36"/>
      <c r="AD397" s="58"/>
      <c r="AE397" s="45">
        <v>128.66541006121781</v>
      </c>
      <c r="AF397" s="46">
        <f t="shared" si="182"/>
        <v>128.15644007322973</v>
      </c>
      <c r="AG397" s="15">
        <f t="shared" si="183"/>
        <v>1.5120562359289259E-2</v>
      </c>
      <c r="AH397" s="32">
        <f t="shared" si="184"/>
        <v>103.9657159380116</v>
      </c>
      <c r="AI397" s="31">
        <f t="shared" si="185"/>
        <v>0.23267982062126694</v>
      </c>
    </row>
    <row r="398" spans="1:35">
      <c r="A398" s="35">
        <v>29</v>
      </c>
      <c r="B398" s="13">
        <v>44402</v>
      </c>
      <c r="C398" s="36"/>
      <c r="D398" s="36"/>
      <c r="E398" s="55"/>
      <c r="F398" s="55"/>
      <c r="G398" s="55"/>
      <c r="H398" s="55"/>
      <c r="I398" s="55"/>
      <c r="J398" s="55">
        <v>140</v>
      </c>
      <c r="K398" s="55">
        <v>111.66666666666667</v>
      </c>
      <c r="L398" s="55"/>
      <c r="M398" s="55"/>
      <c r="N398" s="55"/>
      <c r="O398" s="47"/>
      <c r="P398" s="47"/>
      <c r="Q398" s="55"/>
      <c r="R398" s="55"/>
      <c r="S398" s="55"/>
      <c r="T398" s="55"/>
      <c r="U398" s="55">
        <v>56</v>
      </c>
      <c r="V398" s="55"/>
      <c r="W398" s="55"/>
      <c r="X398" s="55">
        <v>120</v>
      </c>
      <c r="Y398" s="36"/>
      <c r="Z398" s="36"/>
      <c r="AA398" s="36"/>
      <c r="AB398" s="36"/>
      <c r="AC398" s="36"/>
      <c r="AD398" s="58"/>
      <c r="AE398" s="45">
        <v>128.66541006121781</v>
      </c>
      <c r="AF398" s="46">
        <f t="shared" ref="AF398:AF399" si="186">SUM(AE397:AE399)/3</f>
        <v>128.45114053483837</v>
      </c>
      <c r="AG398" s="15">
        <f t="shared" ref="AG398:AG399" si="187">(AF398-AF397)/AF397</f>
        <v>2.2995368897594788E-3</v>
      </c>
      <c r="AH398" s="32">
        <f t="shared" ref="AH398:AH399" si="188">AF345</f>
        <v>110.45024021570367</v>
      </c>
      <c r="AI398" s="31">
        <f t="shared" ref="AI398:AI399" si="189">(AF398-AF345)/AF345</f>
        <v>0.16297746644986794</v>
      </c>
    </row>
    <row r="399" spans="1:35">
      <c r="A399" s="35">
        <v>30</v>
      </c>
      <c r="B399" s="13">
        <v>44409</v>
      </c>
      <c r="C399" s="36"/>
      <c r="D399" s="36"/>
      <c r="E399" s="55"/>
      <c r="F399" s="55"/>
      <c r="G399" s="55"/>
      <c r="H399" s="55"/>
      <c r="I399" s="55"/>
      <c r="J399" s="55">
        <v>140</v>
      </c>
      <c r="K399" s="55">
        <v>110</v>
      </c>
      <c r="L399" s="55"/>
      <c r="M399" s="55"/>
      <c r="N399" s="55"/>
      <c r="O399" s="47">
        <v>34</v>
      </c>
      <c r="P399" s="47"/>
      <c r="Q399" s="55"/>
      <c r="R399" s="55"/>
      <c r="S399" s="55"/>
      <c r="T399" s="55"/>
      <c r="U399" s="55">
        <v>54</v>
      </c>
      <c r="V399" s="55"/>
      <c r="W399" s="55"/>
      <c r="X399" s="55">
        <v>120</v>
      </c>
      <c r="Y399" s="36"/>
      <c r="Z399" s="36"/>
      <c r="AA399" s="36"/>
      <c r="AB399" s="36"/>
      <c r="AC399" s="36"/>
      <c r="AD399" s="58"/>
      <c r="AE399" s="45">
        <v>128.02260148207947</v>
      </c>
      <c r="AF399" s="46">
        <f t="shared" si="186"/>
        <v>121.89459283532669</v>
      </c>
      <c r="AG399" s="15">
        <f t="shared" si="187"/>
        <v>-5.1043125597887727E-2</v>
      </c>
      <c r="AH399" s="32">
        <f t="shared" si="188"/>
        <v>120.07651772861151</v>
      </c>
      <c r="AI399" s="31">
        <f t="shared" si="189"/>
        <v>1.5140971283196853E-2</v>
      </c>
    </row>
    <row r="400" spans="1:35">
      <c r="A400" s="35">
        <v>31</v>
      </c>
      <c r="B400" s="13">
        <f t="shared" ref="B400:B418" si="190">B399+7</f>
        <v>44416</v>
      </c>
      <c r="C400" s="36"/>
      <c r="D400" s="36"/>
      <c r="E400" s="36"/>
      <c r="F400" s="36"/>
      <c r="G400" s="36"/>
      <c r="H400" s="36"/>
      <c r="I400" s="36"/>
      <c r="J400" s="47" t="s">
        <v>42</v>
      </c>
      <c r="K400" s="47">
        <v>110</v>
      </c>
      <c r="L400" s="36"/>
      <c r="M400" s="36"/>
      <c r="N400" s="36"/>
      <c r="O400" s="47"/>
      <c r="P400" s="47"/>
      <c r="Q400" s="36"/>
      <c r="R400" s="36"/>
      <c r="S400" s="36"/>
      <c r="T400" s="36"/>
      <c r="U400" s="36">
        <v>53</v>
      </c>
      <c r="V400" s="36"/>
      <c r="W400" s="36"/>
      <c r="X400" s="47" t="s">
        <v>42</v>
      </c>
      <c r="Y400" s="36"/>
      <c r="Z400" s="36"/>
      <c r="AA400" s="36"/>
      <c r="AB400" s="36"/>
      <c r="AC400" s="36"/>
      <c r="AD400" s="58"/>
      <c r="AE400" s="45">
        <v>108.99576696268275</v>
      </c>
      <c r="AF400" s="46">
        <f t="shared" ref="AF400:AF402" si="191">SUM(AE399:AE401)/3</f>
        <v>127.10681608511031</v>
      </c>
      <c r="AG400" s="15">
        <f t="shared" ref="AG400:AG402" si="192">(AF400-AF399)/AF399</f>
        <v>4.2760085813035725E-2</v>
      </c>
      <c r="AH400" s="32">
        <f t="shared" ref="AH400:AH402" si="193">AF347</f>
        <v>122.9177666230634</v>
      </c>
      <c r="AI400" s="31">
        <f t="shared" ref="AI400:AI402" si="194">(AF400-AF347)/AF347</f>
        <v>3.4080097427192486E-2</v>
      </c>
    </row>
    <row r="401" spans="1:35">
      <c r="A401" s="35">
        <v>32</v>
      </c>
      <c r="B401" s="13">
        <f t="shared" si="190"/>
        <v>44423</v>
      </c>
      <c r="C401" s="36"/>
      <c r="D401" s="36"/>
      <c r="E401" s="36"/>
      <c r="F401" s="36"/>
      <c r="G401" s="36"/>
      <c r="H401" s="36"/>
      <c r="I401" s="36"/>
      <c r="J401" s="47">
        <v>167.5</v>
      </c>
      <c r="K401" s="47">
        <v>108.66666666666667</v>
      </c>
      <c r="L401" s="36"/>
      <c r="M401" s="36"/>
      <c r="N401" s="36"/>
      <c r="O401" s="47">
        <v>42.5</v>
      </c>
      <c r="P401" s="47"/>
      <c r="Q401" s="36"/>
      <c r="R401" s="36"/>
      <c r="S401" s="36"/>
      <c r="T401" s="36"/>
      <c r="U401" s="36">
        <v>56</v>
      </c>
      <c r="V401" s="36"/>
      <c r="W401" s="36"/>
      <c r="X401" s="47">
        <v>120</v>
      </c>
      <c r="Y401" s="36"/>
      <c r="Z401" s="36"/>
      <c r="AA401" s="36"/>
      <c r="AB401" s="36"/>
      <c r="AC401" s="36"/>
      <c r="AD401" s="58"/>
      <c r="AE401" s="45">
        <v>144.30207981056867</v>
      </c>
      <c r="AF401" s="46">
        <f t="shared" si="191"/>
        <v>128.95840490188709</v>
      </c>
      <c r="AG401" s="15">
        <f t="shared" si="192"/>
        <v>1.4567187455446644E-2</v>
      </c>
      <c r="AH401" s="32">
        <f t="shared" si="193"/>
        <v>118.46120531800459</v>
      </c>
      <c r="AI401" s="31">
        <f t="shared" si="194"/>
        <v>8.8612972961934447E-2</v>
      </c>
    </row>
    <row r="402" spans="1:35">
      <c r="A402" s="35">
        <v>33</v>
      </c>
      <c r="B402" s="13">
        <f t="shared" si="190"/>
        <v>44430</v>
      </c>
      <c r="C402" s="36"/>
      <c r="D402" s="36"/>
      <c r="E402" s="36"/>
      <c r="F402" s="36"/>
      <c r="G402" s="36"/>
      <c r="H402" s="36"/>
      <c r="I402" s="36"/>
      <c r="J402" s="47">
        <v>150</v>
      </c>
      <c r="K402" s="47">
        <v>108.33333333333333</v>
      </c>
      <c r="L402" s="36"/>
      <c r="M402" s="36"/>
      <c r="N402" s="36"/>
      <c r="O402" s="47">
        <v>29</v>
      </c>
      <c r="P402" s="47"/>
      <c r="Q402" s="36"/>
      <c r="R402" s="36"/>
      <c r="S402" s="36"/>
      <c r="T402" s="36"/>
      <c r="U402" s="36">
        <v>57</v>
      </c>
      <c r="V402" s="36"/>
      <c r="W402" s="36"/>
      <c r="X402" s="47">
        <v>125</v>
      </c>
      <c r="Y402" s="36"/>
      <c r="Z402" s="36"/>
      <c r="AA402" s="36"/>
      <c r="AB402" s="36"/>
      <c r="AC402" s="36"/>
      <c r="AD402" s="58"/>
      <c r="AE402" s="45">
        <v>133.57736793240986</v>
      </c>
      <c r="AF402" s="46">
        <f t="shared" si="191"/>
        <v>133.08901010831866</v>
      </c>
      <c r="AG402" s="15">
        <f t="shared" si="192"/>
        <v>3.2030523404613882E-2</v>
      </c>
      <c r="AH402" s="32">
        <f t="shared" si="193"/>
        <v>115.88608919128093</v>
      </c>
      <c r="AI402" s="31">
        <f t="shared" si="194"/>
        <v>0.14844681563671275</v>
      </c>
    </row>
    <row r="403" spans="1:35">
      <c r="A403" s="35">
        <v>34</v>
      </c>
      <c r="B403" s="13">
        <f t="shared" si="190"/>
        <v>44437</v>
      </c>
      <c r="C403" s="36"/>
      <c r="D403" s="36"/>
      <c r="E403" s="36"/>
      <c r="F403" s="36"/>
      <c r="G403" s="36"/>
      <c r="H403" s="36"/>
      <c r="I403" s="36"/>
      <c r="J403" s="47">
        <v>130</v>
      </c>
      <c r="K403" s="47">
        <v>108.33333333333333</v>
      </c>
      <c r="L403" s="36"/>
      <c r="M403" s="36"/>
      <c r="N403" s="36"/>
      <c r="O403" s="47">
        <v>30</v>
      </c>
      <c r="P403" s="47"/>
      <c r="Q403" s="36"/>
      <c r="R403" s="36"/>
      <c r="S403" s="36"/>
      <c r="T403" s="36"/>
      <c r="U403" s="36">
        <v>66</v>
      </c>
      <c r="V403" s="36"/>
      <c r="W403" s="36"/>
      <c r="X403" s="47">
        <v>120</v>
      </c>
      <c r="Y403" s="36"/>
      <c r="Z403" s="36"/>
      <c r="AA403" s="36"/>
      <c r="AB403" s="36"/>
      <c r="AC403" s="36"/>
      <c r="AD403" s="58"/>
      <c r="AE403" s="45">
        <v>121.38758258197748</v>
      </c>
      <c r="AF403" s="46">
        <f t="shared" ref="AF403:AF405" si="195">SUM(AE402:AE404)/3</f>
        <v>123.4168673740589</v>
      </c>
      <c r="AG403" s="15">
        <f t="shared" ref="AG403:AG405" si="196">(AF403-AF402)/AF402</f>
        <v>-7.2674240543135676E-2</v>
      </c>
      <c r="AH403" s="32">
        <f t="shared" ref="AH403:AH405" si="197">AF350</f>
        <v>114.22317501942864</v>
      </c>
      <c r="AI403" s="31">
        <f t="shared" ref="AI403:AI405" si="198">(AF403-AF350)/AF350</f>
        <v>8.0488853098913321E-2</v>
      </c>
    </row>
    <row r="404" spans="1:35">
      <c r="A404" s="35">
        <v>35</v>
      </c>
      <c r="B404" s="13">
        <f t="shared" si="190"/>
        <v>44444</v>
      </c>
      <c r="C404" s="36"/>
      <c r="D404" s="36"/>
      <c r="E404" s="36"/>
      <c r="F404" s="36"/>
      <c r="G404" s="36"/>
      <c r="H404" s="36"/>
      <c r="I404" s="36"/>
      <c r="J404" s="47">
        <v>120</v>
      </c>
      <c r="K404" s="47">
        <v>108.33333333333333</v>
      </c>
      <c r="L404" s="36"/>
      <c r="M404" s="36"/>
      <c r="N404" s="36"/>
      <c r="O404" s="47">
        <v>45.5</v>
      </c>
      <c r="P404" s="47"/>
      <c r="Q404" s="36"/>
      <c r="R404" s="36"/>
      <c r="S404" s="36"/>
      <c r="T404" s="36"/>
      <c r="U404" s="36">
        <v>65</v>
      </c>
      <c r="V404" s="36"/>
      <c r="W404" s="36"/>
      <c r="X404" s="47">
        <v>120</v>
      </c>
      <c r="Y404" s="36"/>
      <c r="Z404" s="36"/>
      <c r="AA404" s="36"/>
      <c r="AB404" s="36"/>
      <c r="AC404" s="36"/>
      <c r="AD404" s="58"/>
      <c r="AE404" s="45">
        <v>115.28565160778935</v>
      </c>
      <c r="AF404" s="46">
        <f t="shared" si="195"/>
        <v>117.32629779288918</v>
      </c>
      <c r="AG404" s="15">
        <f t="shared" si="196"/>
        <v>-4.9349571989297625E-2</v>
      </c>
      <c r="AH404" s="32">
        <f t="shared" si="197"/>
        <v>117.39895889150404</v>
      </c>
      <c r="AI404" s="31">
        <f t="shared" si="198"/>
        <v>-6.18924556920555E-4</v>
      </c>
    </row>
    <row r="405" spans="1:35">
      <c r="A405" s="35">
        <v>36</v>
      </c>
      <c r="B405" s="13">
        <f t="shared" si="190"/>
        <v>44451</v>
      </c>
      <c r="C405" s="36"/>
      <c r="D405" s="36"/>
      <c r="E405" s="36"/>
      <c r="F405" s="36"/>
      <c r="G405" s="36"/>
      <c r="H405" s="36"/>
      <c r="I405" s="36"/>
      <c r="J405" s="47">
        <v>120</v>
      </c>
      <c r="K405" s="47">
        <v>108.33333333333333</v>
      </c>
      <c r="L405" s="36"/>
      <c r="M405" s="36"/>
      <c r="N405" s="36"/>
      <c r="O405" s="47">
        <v>55</v>
      </c>
      <c r="P405" s="47"/>
      <c r="Q405" s="36"/>
      <c r="R405" s="36"/>
      <c r="S405" s="36"/>
      <c r="T405" s="36"/>
      <c r="U405" s="36">
        <v>68</v>
      </c>
      <c r="V405" s="36"/>
      <c r="W405" s="36"/>
      <c r="X405" s="47">
        <v>120</v>
      </c>
      <c r="Y405" s="36"/>
      <c r="Z405" s="36"/>
      <c r="AA405" s="36"/>
      <c r="AB405" s="36"/>
      <c r="AC405" s="36"/>
      <c r="AD405" s="58"/>
      <c r="AE405" s="45">
        <v>115.30565918890066</v>
      </c>
      <c r="AF405" s="46">
        <f t="shared" si="195"/>
        <v>114.96522042351167</v>
      </c>
      <c r="AG405" s="15">
        <f t="shared" si="196"/>
        <v>-2.012402516565736E-2</v>
      </c>
      <c r="AH405" s="32">
        <f t="shared" si="197"/>
        <v>121.6567234698219</v>
      </c>
      <c r="AI405" s="31">
        <f t="shared" si="198"/>
        <v>-5.5003150302417293E-2</v>
      </c>
    </row>
    <row r="406" spans="1:35">
      <c r="A406" s="35">
        <v>37</v>
      </c>
      <c r="B406" s="13">
        <f t="shared" si="190"/>
        <v>44458</v>
      </c>
      <c r="C406" s="36"/>
      <c r="D406" s="36"/>
      <c r="E406" s="36"/>
      <c r="F406" s="36"/>
      <c r="G406" s="36"/>
      <c r="H406" s="36"/>
      <c r="I406" s="36"/>
      <c r="J406" s="47">
        <v>117.5</v>
      </c>
      <c r="K406" s="47">
        <v>109.66666666666667</v>
      </c>
      <c r="L406" s="36"/>
      <c r="M406" s="36"/>
      <c r="N406" s="36"/>
      <c r="O406" s="47">
        <v>67</v>
      </c>
      <c r="P406" s="47"/>
      <c r="Q406" s="36"/>
      <c r="R406" s="36"/>
      <c r="S406" s="36"/>
      <c r="T406" s="36"/>
      <c r="U406" s="36">
        <v>72</v>
      </c>
      <c r="V406" s="36"/>
      <c r="W406" s="36"/>
      <c r="X406" s="47">
        <v>120</v>
      </c>
      <c r="Y406" s="36"/>
      <c r="Z406" s="36"/>
      <c r="AA406" s="36"/>
      <c r="AB406" s="36"/>
      <c r="AC406" s="36"/>
      <c r="AD406" s="58"/>
      <c r="AE406" s="45">
        <v>114.30435047384498</v>
      </c>
      <c r="AF406" s="46">
        <f t="shared" ref="AF406:AF408" si="199">SUM(AE405:AE407)/3</f>
        <v>113.15562376334664</v>
      </c>
      <c r="AG406" s="15">
        <f t="shared" ref="AG406:AG408" si="200">(AF406-AF405)/AF405</f>
        <v>-1.5740383513368577E-2</v>
      </c>
      <c r="AH406" s="32">
        <f t="shared" ref="AH406:AH408" si="201">AF353</f>
        <v>125.91606747448539</v>
      </c>
      <c r="AI406" s="31">
        <f t="shared" ref="AI406:AI408" si="202">(AF406-AF353)/AF353</f>
        <v>-0.10134086909698337</v>
      </c>
    </row>
    <row r="407" spans="1:35">
      <c r="A407" s="35">
        <v>38</v>
      </c>
      <c r="B407" s="13">
        <f t="shared" si="190"/>
        <v>44465</v>
      </c>
      <c r="C407" s="36"/>
      <c r="D407" s="36"/>
      <c r="E407" s="36"/>
      <c r="F407" s="36"/>
      <c r="G407" s="36"/>
      <c r="H407" s="36"/>
      <c r="I407" s="36"/>
      <c r="J407" s="47">
        <v>110</v>
      </c>
      <c r="K407" s="47">
        <v>110</v>
      </c>
      <c r="L407" s="36"/>
      <c r="M407" s="36"/>
      <c r="N407" s="36"/>
      <c r="O407" s="47">
        <v>67</v>
      </c>
      <c r="P407" s="47"/>
      <c r="Q407" s="36"/>
      <c r="R407" s="36"/>
      <c r="S407" s="36"/>
      <c r="T407" s="36"/>
      <c r="U407" s="36">
        <v>72</v>
      </c>
      <c r="V407" s="36"/>
      <c r="W407" s="36"/>
      <c r="X407" s="47">
        <v>120</v>
      </c>
      <c r="Y407" s="36"/>
      <c r="Z407" s="36"/>
      <c r="AA407" s="36"/>
      <c r="AB407" s="36"/>
      <c r="AC407" s="36"/>
      <c r="AD407" s="58"/>
      <c r="AE407" s="45">
        <v>109.85686162729429</v>
      </c>
      <c r="AF407" s="46">
        <f t="shared" si="199"/>
        <v>111.32379645750238</v>
      </c>
      <c r="AG407" s="15">
        <f t="shared" si="200"/>
        <v>-1.6188566196898315E-2</v>
      </c>
      <c r="AH407" s="32">
        <f t="shared" si="201"/>
        <v>131.8642426218623</v>
      </c>
      <c r="AI407" s="31">
        <f t="shared" si="202"/>
        <v>-0.15576964426408071</v>
      </c>
    </row>
    <row r="408" spans="1:35">
      <c r="A408" s="35">
        <v>39</v>
      </c>
      <c r="B408" s="13">
        <f t="shared" si="190"/>
        <v>44472</v>
      </c>
      <c r="C408" s="36"/>
      <c r="D408" s="36"/>
      <c r="E408" s="36"/>
      <c r="F408" s="36"/>
      <c r="G408" s="36"/>
      <c r="H408" s="36"/>
      <c r="I408" s="36"/>
      <c r="J408" s="47">
        <v>110</v>
      </c>
      <c r="K408" s="47">
        <v>110</v>
      </c>
      <c r="L408" s="36"/>
      <c r="M408" s="36"/>
      <c r="N408" s="36"/>
      <c r="O408" s="36">
        <v>67</v>
      </c>
      <c r="P408" s="36"/>
      <c r="Q408" s="36"/>
      <c r="R408" s="36"/>
      <c r="S408" s="36"/>
      <c r="T408" s="36"/>
      <c r="U408" s="36">
        <v>65</v>
      </c>
      <c r="V408" s="36"/>
      <c r="W408" s="36"/>
      <c r="X408" s="47">
        <v>120</v>
      </c>
      <c r="Y408" s="36"/>
      <c r="Z408" s="36"/>
      <c r="AA408" s="36"/>
      <c r="AB408" s="36"/>
      <c r="AC408" s="36"/>
      <c r="AD408" s="58"/>
      <c r="AE408" s="45">
        <v>109.81017727136789</v>
      </c>
      <c r="AF408" s="46">
        <f t="shared" si="199"/>
        <v>111.86040036661005</v>
      </c>
      <c r="AG408" s="15">
        <f t="shared" si="200"/>
        <v>4.8202084925527671E-3</v>
      </c>
      <c r="AH408" s="32">
        <f t="shared" si="201"/>
        <v>131.38511028374245</v>
      </c>
      <c r="AI408" s="31">
        <f t="shared" si="202"/>
        <v>-0.1486067171155572</v>
      </c>
    </row>
    <row r="409" spans="1:35">
      <c r="A409" s="35">
        <v>40</v>
      </c>
      <c r="B409" s="13">
        <f t="shared" si="190"/>
        <v>44479</v>
      </c>
      <c r="C409" s="36"/>
      <c r="D409" s="36"/>
      <c r="E409" s="36"/>
      <c r="F409" s="36"/>
      <c r="G409" s="36"/>
      <c r="H409" s="36"/>
      <c r="I409" s="36"/>
      <c r="J409" s="47">
        <v>120</v>
      </c>
      <c r="K409" s="47">
        <v>110</v>
      </c>
      <c r="L409" s="36"/>
      <c r="M409" s="36"/>
      <c r="N409" s="36"/>
      <c r="O409" s="36"/>
      <c r="P409" s="36"/>
      <c r="Q409" s="36"/>
      <c r="R409" s="36"/>
      <c r="S409" s="36"/>
      <c r="T409" s="36"/>
      <c r="U409" s="36">
        <v>65</v>
      </c>
      <c r="V409" s="36"/>
      <c r="W409" s="36"/>
      <c r="X409" s="47">
        <v>120</v>
      </c>
      <c r="Y409" s="36"/>
      <c r="Z409" s="36"/>
      <c r="AA409" s="36"/>
      <c r="AB409" s="36"/>
      <c r="AC409" s="36"/>
      <c r="AD409" s="58"/>
      <c r="AE409" s="45">
        <v>115.91416220116794</v>
      </c>
      <c r="AF409" s="46">
        <f t="shared" ref="AF409:AF411" si="203">SUM(AE408:AE410)/3</f>
        <v>121.04076121978987</v>
      </c>
      <c r="AG409" s="15">
        <f t="shared" ref="AG409:AG411" si="204">(AF409-AF408)/AF408</f>
        <v>8.2069801494471739E-2</v>
      </c>
      <c r="AH409" s="32">
        <f t="shared" ref="AH409:AH411" si="205">AF356</f>
        <v>137.78537621766665</v>
      </c>
      <c r="AI409" s="31">
        <f t="shared" ref="AI409:AI411" si="206">(AF409-AF356)/AF356</f>
        <v>-0.1215267937536742</v>
      </c>
    </row>
    <row r="410" spans="1:35">
      <c r="A410" s="35">
        <v>41</v>
      </c>
      <c r="B410" s="13">
        <f t="shared" si="190"/>
        <v>44486</v>
      </c>
      <c r="C410" s="36"/>
      <c r="D410" s="36"/>
      <c r="E410" s="36"/>
      <c r="F410" s="36"/>
      <c r="G410" s="36"/>
      <c r="H410" s="36"/>
      <c r="I410" s="36"/>
      <c r="J410" s="47">
        <v>155</v>
      </c>
      <c r="K410" s="47">
        <v>110.39999999999999</v>
      </c>
      <c r="L410" s="36"/>
      <c r="M410" s="36"/>
      <c r="N410" s="36"/>
      <c r="O410" s="36"/>
      <c r="P410" s="36"/>
      <c r="Q410" s="36"/>
      <c r="R410" s="36"/>
      <c r="S410" s="36"/>
      <c r="T410" s="36"/>
      <c r="U410" s="36">
        <v>65</v>
      </c>
      <c r="V410" s="36"/>
      <c r="W410" s="36"/>
      <c r="X410" s="47">
        <v>120</v>
      </c>
      <c r="Y410" s="36"/>
      <c r="Z410" s="36"/>
      <c r="AA410" s="36"/>
      <c r="AB410" s="36"/>
      <c r="AC410" s="36"/>
      <c r="AD410" s="58"/>
      <c r="AE410" s="45">
        <v>137.39794418683377</v>
      </c>
      <c r="AF410" s="46">
        <f t="shared" si="203"/>
        <v>131.44474111292752</v>
      </c>
      <c r="AG410" s="15">
        <f t="shared" si="204"/>
        <v>8.5954349495916918E-2</v>
      </c>
      <c r="AH410" s="32">
        <f t="shared" si="205"/>
        <v>143.13164264728573</v>
      </c>
      <c r="AI410" s="31">
        <f t="shared" si="206"/>
        <v>-8.1651417661417008E-2</v>
      </c>
    </row>
    <row r="411" spans="1:35">
      <c r="A411" s="35">
        <v>42</v>
      </c>
      <c r="B411" s="13">
        <f t="shared" si="190"/>
        <v>44493</v>
      </c>
      <c r="C411" s="36"/>
      <c r="D411" s="36"/>
      <c r="E411" s="36"/>
      <c r="F411" s="36"/>
      <c r="G411" s="36"/>
      <c r="H411" s="36"/>
      <c r="I411" s="36"/>
      <c r="J411" s="47">
        <v>160</v>
      </c>
      <c r="K411" s="47">
        <v>111.66666666666667</v>
      </c>
      <c r="L411" s="36"/>
      <c r="M411" s="36"/>
      <c r="N411" s="36"/>
      <c r="O411" s="36"/>
      <c r="P411" s="36"/>
      <c r="Q411" s="36"/>
      <c r="R411" s="36"/>
      <c r="S411" s="36"/>
      <c r="T411" s="36"/>
      <c r="U411" s="36">
        <v>63</v>
      </c>
      <c r="V411" s="36"/>
      <c r="W411" s="36"/>
      <c r="X411" s="47">
        <v>130</v>
      </c>
      <c r="Y411" s="36"/>
      <c r="Z411" s="36"/>
      <c r="AA411" s="36"/>
      <c r="AB411" s="36"/>
      <c r="AC411" s="36"/>
      <c r="AD411" s="58"/>
      <c r="AE411" s="45">
        <v>141.02211695078077</v>
      </c>
      <c r="AF411" s="46">
        <f t="shared" si="203"/>
        <v>146.73306444126698</v>
      </c>
      <c r="AG411" s="15">
        <f t="shared" si="204"/>
        <v>0.11630988960756423</v>
      </c>
      <c r="AH411" s="32">
        <f t="shared" si="205"/>
        <v>158.53727953078089</v>
      </c>
      <c r="AI411" s="31">
        <f t="shared" si="206"/>
        <v>-7.4457030702498359E-2</v>
      </c>
    </row>
    <row r="412" spans="1:35">
      <c r="A412" s="35">
        <v>43</v>
      </c>
      <c r="B412" s="13">
        <f t="shared" si="190"/>
        <v>44500</v>
      </c>
      <c r="C412" s="36"/>
      <c r="D412" s="36"/>
      <c r="E412" s="36"/>
      <c r="F412" s="36"/>
      <c r="G412" s="36"/>
      <c r="H412" s="36"/>
      <c r="I412" s="36"/>
      <c r="J412" s="47">
        <v>192.5</v>
      </c>
      <c r="K412" s="47">
        <v>113.33333333333333</v>
      </c>
      <c r="L412" s="36"/>
      <c r="M412" s="36"/>
      <c r="N412" s="36"/>
      <c r="O412" s="36"/>
      <c r="P412" s="36"/>
      <c r="Q412" s="36"/>
      <c r="R412" s="36"/>
      <c r="S412" s="36"/>
      <c r="T412" s="36"/>
      <c r="U412" s="36">
        <v>63</v>
      </c>
      <c r="V412" s="36"/>
      <c r="W412" s="36"/>
      <c r="X412" s="47">
        <v>157.5</v>
      </c>
      <c r="Y412" s="36"/>
      <c r="Z412" s="36"/>
      <c r="AA412" s="36"/>
      <c r="AB412" s="36"/>
      <c r="AC412" s="36"/>
      <c r="AD412" s="58"/>
      <c r="AE412" s="45">
        <v>161.77913218618644</v>
      </c>
      <c r="AF412" s="46">
        <f t="shared" ref="AF412:AF414" si="207">SUM(AE411:AE413)/3</f>
        <v>156.37961077282702</v>
      </c>
      <c r="AG412" s="15">
        <f t="shared" ref="AG412:AG414" si="208">(AF412-AF411)/AF411</f>
        <v>6.5742144541806935E-2</v>
      </c>
      <c r="AH412" s="32">
        <f t="shared" ref="AH412:AH414" si="209">AF359</f>
        <v>165.83657069989422</v>
      </c>
      <c r="AI412" s="31">
        <f t="shared" ref="AI412:AI414" si="210">(AF412-AF359)/AF359</f>
        <v>-5.7025780786199257E-2</v>
      </c>
    </row>
    <row r="413" spans="1:35">
      <c r="A413" s="35">
        <v>44</v>
      </c>
      <c r="B413" s="13">
        <f t="shared" si="190"/>
        <v>44507</v>
      </c>
      <c r="C413" s="36"/>
      <c r="D413" s="36"/>
      <c r="E413" s="36"/>
      <c r="F413" s="36"/>
      <c r="G413" s="36"/>
      <c r="H413" s="36"/>
      <c r="I413" s="36"/>
      <c r="J413" s="47">
        <v>200</v>
      </c>
      <c r="K413" s="47">
        <v>113.33333333333333</v>
      </c>
      <c r="L413" s="36"/>
      <c r="M413" s="36"/>
      <c r="N413" s="36"/>
      <c r="O413" s="36"/>
      <c r="P413" s="36"/>
      <c r="Q413" s="36"/>
      <c r="R413" s="36"/>
      <c r="S413" s="36"/>
      <c r="T413" s="36"/>
      <c r="U413" s="36">
        <v>61</v>
      </c>
      <c r="V413" s="36"/>
      <c r="W413" s="36"/>
      <c r="X413" s="47">
        <v>157.5</v>
      </c>
      <c r="Y413" s="36"/>
      <c r="Z413" s="36"/>
      <c r="AA413" s="36"/>
      <c r="AB413" s="36"/>
      <c r="AC413" s="36"/>
      <c r="AD413" s="58"/>
      <c r="AE413" s="45">
        <v>166.33758318151379</v>
      </c>
      <c r="AF413" s="46">
        <f t="shared" si="207"/>
        <v>162.78841590979619</v>
      </c>
      <c r="AG413" s="15">
        <f t="shared" si="208"/>
        <v>4.0982357644304718E-2</v>
      </c>
      <c r="AH413" s="32">
        <f t="shared" si="209"/>
        <v>162.44132775667825</v>
      </c>
      <c r="AI413" s="31">
        <f t="shared" si="210"/>
        <v>2.1366985724091256E-3</v>
      </c>
    </row>
    <row r="414" spans="1:35">
      <c r="A414" s="35">
        <v>45</v>
      </c>
      <c r="B414" s="13">
        <f t="shared" si="190"/>
        <v>44514</v>
      </c>
      <c r="C414" s="36"/>
      <c r="D414" s="36"/>
      <c r="E414" s="36"/>
      <c r="F414" s="36"/>
      <c r="G414" s="36"/>
      <c r="H414" s="36"/>
      <c r="I414" s="36"/>
      <c r="J414" s="47">
        <v>190</v>
      </c>
      <c r="K414" s="47">
        <v>113.33333333333333</v>
      </c>
      <c r="L414" s="36"/>
      <c r="M414" s="36"/>
      <c r="N414" s="36"/>
      <c r="O414" s="36"/>
      <c r="P414" s="36"/>
      <c r="Q414" s="36"/>
      <c r="R414" s="36"/>
      <c r="S414" s="36"/>
      <c r="T414" s="36"/>
      <c r="U414" s="36">
        <v>62</v>
      </c>
      <c r="V414" s="36"/>
      <c r="W414" s="36"/>
      <c r="X414" s="47">
        <v>157.5</v>
      </c>
      <c r="Y414" s="36"/>
      <c r="Z414" s="36"/>
      <c r="AA414" s="36"/>
      <c r="AB414" s="36"/>
      <c r="AC414" s="36"/>
      <c r="AD414" s="58"/>
      <c r="AE414" s="45">
        <v>160.24853236168835</v>
      </c>
      <c r="AF414" s="46">
        <f t="shared" si="207"/>
        <v>154.53644098884877</v>
      </c>
      <c r="AG414" s="15">
        <f t="shared" si="208"/>
        <v>-5.0691413604761516E-2</v>
      </c>
      <c r="AH414" s="32">
        <f t="shared" si="209"/>
        <v>151.12768835187299</v>
      </c>
      <c r="AI414" s="31">
        <f t="shared" si="210"/>
        <v>2.2555447477229481E-2</v>
      </c>
    </row>
    <row r="415" spans="1:35">
      <c r="A415" s="35">
        <v>46</v>
      </c>
      <c r="B415" s="13">
        <f t="shared" si="190"/>
        <v>44521</v>
      </c>
      <c r="C415" s="36"/>
      <c r="D415" s="36"/>
      <c r="E415" s="36"/>
      <c r="F415" s="36"/>
      <c r="G415" s="36"/>
      <c r="H415" s="36"/>
      <c r="I415" s="36"/>
      <c r="J415" s="47">
        <v>152.5</v>
      </c>
      <c r="K415" s="47">
        <v>111.66666666666667</v>
      </c>
      <c r="L415" s="36"/>
      <c r="M415" s="36"/>
      <c r="N415" s="36"/>
      <c r="O415" s="36"/>
      <c r="P415" s="36"/>
      <c r="Q415" s="36"/>
      <c r="R415" s="36"/>
      <c r="S415" s="36"/>
      <c r="T415" s="36"/>
      <c r="U415" s="36">
        <v>60</v>
      </c>
      <c r="V415" s="36"/>
      <c r="W415" s="36"/>
      <c r="X415" s="47">
        <v>180</v>
      </c>
      <c r="Y415" s="36"/>
      <c r="Z415" s="36"/>
      <c r="AA415" s="36"/>
      <c r="AB415" s="36"/>
      <c r="AC415" s="36"/>
      <c r="AD415" s="58"/>
      <c r="AE415" s="45">
        <v>137.02320742334413</v>
      </c>
      <c r="AF415" s="46">
        <f t="shared" ref="AF415:AF417" si="211">SUM(AE414:AE416)/3</f>
        <v>144.25700569317064</v>
      </c>
      <c r="AG415" s="15">
        <f t="shared" ref="AG415:AG417" si="212">(AF415-AF414)/AF414</f>
        <v>-6.6517872612453149E-2</v>
      </c>
      <c r="AH415" s="32">
        <f t="shared" ref="AH415:AH417" si="213">AF362</f>
        <v>137.26195527571772</v>
      </c>
      <c r="AI415" s="31">
        <f t="shared" ref="AI415:AI417" si="214">(AF415-AF362)/AF362</f>
        <v>5.0961319933130605E-2</v>
      </c>
    </row>
    <row r="416" spans="1:35">
      <c r="A416" s="35">
        <v>47</v>
      </c>
      <c r="B416" s="13">
        <f t="shared" si="190"/>
        <v>44528</v>
      </c>
      <c r="C416" s="36"/>
      <c r="D416" s="36"/>
      <c r="E416" s="36"/>
      <c r="F416" s="36"/>
      <c r="G416" s="36"/>
      <c r="H416" s="36"/>
      <c r="I416" s="36"/>
      <c r="J416" s="47">
        <v>150</v>
      </c>
      <c r="K416" s="47">
        <v>111.66666666666667</v>
      </c>
      <c r="L416" s="36"/>
      <c r="M416" s="36"/>
      <c r="N416" s="36"/>
      <c r="O416" s="36"/>
      <c r="P416" s="36"/>
      <c r="Q416" s="36"/>
      <c r="R416" s="36"/>
      <c r="S416" s="36"/>
      <c r="T416" s="36"/>
      <c r="U416" s="36">
        <v>60</v>
      </c>
      <c r="V416" s="36"/>
      <c r="W416" s="36"/>
      <c r="X416" s="47">
        <v>180</v>
      </c>
      <c r="Y416" s="36"/>
      <c r="Z416" s="36"/>
      <c r="AA416" s="36"/>
      <c r="AB416" s="36"/>
      <c r="AC416" s="36"/>
      <c r="AD416" s="58"/>
      <c r="AE416" s="45">
        <v>135.49927729447941</v>
      </c>
      <c r="AF416" s="46">
        <f t="shared" si="211"/>
        <v>135.00562854771439</v>
      </c>
      <c r="AG416" s="15">
        <f t="shared" si="212"/>
        <v>-6.4131215679975956E-2</v>
      </c>
      <c r="AH416" s="32">
        <f t="shared" si="213"/>
        <v>133.7997926684279</v>
      </c>
      <c r="AI416" s="31">
        <f t="shared" si="214"/>
        <v>9.0122402676266027E-3</v>
      </c>
    </row>
    <row r="417" spans="1:35">
      <c r="A417" s="35">
        <v>48</v>
      </c>
      <c r="B417" s="13">
        <f t="shared" si="190"/>
        <v>44535</v>
      </c>
      <c r="C417" s="36"/>
      <c r="D417" s="36"/>
      <c r="E417" s="36"/>
      <c r="F417" s="36"/>
      <c r="G417" s="36"/>
      <c r="H417" s="36"/>
      <c r="I417" s="36"/>
      <c r="J417" s="47">
        <v>145</v>
      </c>
      <c r="K417" s="47">
        <v>111.66666666666667</v>
      </c>
      <c r="L417" s="36"/>
      <c r="M417" s="36"/>
      <c r="N417" s="36"/>
      <c r="O417" s="36"/>
      <c r="P417" s="36"/>
      <c r="Q417" s="36"/>
      <c r="R417" s="36"/>
      <c r="S417" s="36"/>
      <c r="T417" s="36"/>
      <c r="U417" s="36">
        <v>62</v>
      </c>
      <c r="V417" s="36"/>
      <c r="W417" s="36"/>
      <c r="X417" s="47">
        <v>182.5</v>
      </c>
      <c r="Y417" s="36"/>
      <c r="Z417" s="36"/>
      <c r="AA417" s="36"/>
      <c r="AB417" s="36"/>
      <c r="AC417" s="36"/>
      <c r="AD417" s="58"/>
      <c r="AE417" s="45">
        <v>132.49440092531964</v>
      </c>
      <c r="AF417" s="46">
        <f t="shared" si="211"/>
        <v>132.70002371700741</v>
      </c>
      <c r="AG417" s="15">
        <f t="shared" si="212"/>
        <v>-1.7077842275976841E-2</v>
      </c>
      <c r="AH417" s="32">
        <f t="shared" si="213"/>
        <v>130.82989190131408</v>
      </c>
      <c r="AI417" s="31">
        <f t="shared" si="214"/>
        <v>1.4294377137481551E-2</v>
      </c>
    </row>
    <row r="418" spans="1:35">
      <c r="A418" s="35">
        <v>49</v>
      </c>
      <c r="B418" s="13">
        <f t="shared" si="190"/>
        <v>44542</v>
      </c>
      <c r="C418" s="36"/>
      <c r="D418" s="36"/>
      <c r="E418" s="36"/>
      <c r="F418" s="36"/>
      <c r="G418" s="36"/>
      <c r="H418" s="36"/>
      <c r="I418" s="36"/>
      <c r="J418" s="47">
        <v>140</v>
      </c>
      <c r="K418" s="47">
        <v>113.33333333333333</v>
      </c>
      <c r="L418" s="36"/>
      <c r="M418" s="36"/>
      <c r="N418" s="36"/>
      <c r="O418" s="36"/>
      <c r="P418" s="36"/>
      <c r="Q418" s="36"/>
      <c r="R418" s="36"/>
      <c r="S418" s="36"/>
      <c r="T418" s="36"/>
      <c r="U418" s="36">
        <v>68</v>
      </c>
      <c r="V418" s="36"/>
      <c r="W418" s="36"/>
      <c r="X418" s="47">
        <v>182.5</v>
      </c>
      <c r="Y418" s="36"/>
      <c r="Z418" s="36"/>
      <c r="AA418" s="36"/>
      <c r="AB418" s="36"/>
      <c r="AC418" s="36"/>
      <c r="AD418" s="58"/>
      <c r="AE418" s="45">
        <v>130.10639293122318</v>
      </c>
      <c r="AF418" s="46"/>
      <c r="AG418" s="15"/>
      <c r="AH418" s="32"/>
      <c r="AI418" s="31"/>
    </row>
    <row r="419" spans="1:35">
      <c r="A419" s="35"/>
      <c r="AD419" s="58"/>
      <c r="AE419" s="45"/>
      <c r="AF419" s="46"/>
      <c r="AG419" s="15"/>
      <c r="AH419" s="32"/>
      <c r="AI419" s="31"/>
    </row>
    <row r="420" spans="1:35">
      <c r="A420" s="35"/>
      <c r="AD420" s="58"/>
      <c r="AE420" s="45"/>
      <c r="AF420" s="46"/>
      <c r="AG420" s="15"/>
      <c r="AH420" s="32"/>
      <c r="AI420" s="31"/>
    </row>
    <row r="421" spans="1:35">
      <c r="A421" s="35"/>
      <c r="AD421" s="58"/>
      <c r="AE421" s="45"/>
      <c r="AF421" s="46"/>
      <c r="AG421" s="15"/>
      <c r="AH421" s="32"/>
      <c r="AI421" s="31"/>
    </row>
    <row r="422" spans="1:35">
      <c r="A422" s="35"/>
      <c r="AD422" s="58"/>
      <c r="AE422" s="45"/>
      <c r="AF422" s="46"/>
      <c r="AG422" s="15"/>
      <c r="AH422" s="32"/>
      <c r="AI422" s="3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2021-12-20T10:44:35Z</dcterms:modified>
</cp:coreProperties>
</file>