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E8B7211A-B378-40CC-81FF-C9EFDBA3DB24}" xr6:coauthVersionLast="47" xr6:coauthVersionMax="47" xr10:uidLastSave="{00000000-0000-0000-0000-000000000000}"/>
  <bookViews>
    <workbookView xWindow="1425" yWindow="1425" windowWidth="22365" windowHeight="13635" tabRatio="905" xr2:uid="{00000000-000D-0000-FFFF-FFFF00000000}"/>
  </bookViews>
  <sheets>
    <sheet name="Latin Am graph 2016-2020" sheetId="13" r:id="rId1"/>
    <sheet name="ACP graph 2016-2020" sheetId="14" r:id="rId2"/>
    <sheet name="EU graph 2016-2020" sheetId="15" r:id="rId3"/>
    <sheet name="data Latin Am" sheetId="2" r:id="rId4"/>
    <sheet name="data ACP" sheetId="4" r:id="rId5"/>
    <sheet name="data EU" sheetId="5" r:id="rId6"/>
  </sheets>
  <externalReferences>
    <externalReference r:id="rId7"/>
    <externalReference r:id="rId8"/>
  </externalReferences>
  <definedNames>
    <definedName name="_xlnm.Print_Area" localSheetId="5">'data EU'!$A$1:$AI$3</definedName>
    <definedName name="_xlnm.Print_Area" localSheetId="3">'data Latin Am'!$A$1:$AI$3</definedName>
    <definedName name="_xlnm.Print_Area" localSheetId="2">'EU graph 2016-2020'!$A$1:$Q$36</definedName>
    <definedName name="_xlnm.Print_Titles" localSheetId="4">'data ACP'!$1:$3</definedName>
    <definedName name="_xlnm.Print_Titles" localSheetId="5">'data EU'!$1:$3</definedName>
    <definedName name="_xlnm.Print_Titles" localSheetId="3">'data Latin Am'!$1:$3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24" i="5" l="1"/>
  <c r="AF425" i="5"/>
  <c r="AF426" i="5"/>
  <c r="AG426" i="5" s="1"/>
  <c r="B426" i="5"/>
  <c r="B427" i="5" s="1"/>
  <c r="AF424" i="4"/>
  <c r="AF425" i="4"/>
  <c r="AG425" i="4"/>
  <c r="AF426" i="4"/>
  <c r="AG426" i="4" s="1"/>
  <c r="B426" i="4"/>
  <c r="B427" i="4" s="1"/>
  <c r="AF424" i="2"/>
  <c r="AF425" i="2"/>
  <c r="AF426" i="2"/>
  <c r="AG426" i="2" l="1"/>
  <c r="AG425" i="5"/>
  <c r="AG425" i="2"/>
  <c r="AF421" i="5" l="1"/>
  <c r="AF422" i="5"/>
  <c r="AF423" i="5"/>
  <c r="AF421" i="4"/>
  <c r="AF422" i="4"/>
  <c r="AF423" i="4"/>
  <c r="AG424" i="4" s="1"/>
  <c r="AF421" i="2"/>
  <c r="AF422" i="2"/>
  <c r="AF423" i="2"/>
  <c r="AG424" i="2" s="1"/>
  <c r="B423" i="5"/>
  <c r="B424" i="5" s="1"/>
  <c r="B423" i="4"/>
  <c r="B424" i="4" s="1"/>
  <c r="B423" i="2"/>
  <c r="B424" i="2" s="1"/>
  <c r="B425" i="2" s="1"/>
  <c r="B426" i="2" s="1"/>
  <c r="B427" i="2" s="1"/>
  <c r="AG423" i="2" l="1"/>
  <c r="AG423" i="4"/>
  <c r="AG424" i="5"/>
  <c r="AG422" i="4"/>
  <c r="AG422" i="2"/>
  <c r="AG422" i="5"/>
  <c r="AG423" i="5"/>
  <c r="AF418" i="5"/>
  <c r="AF419" i="5"/>
  <c r="AG419" i="5" s="1"/>
  <c r="AF420" i="5"/>
  <c r="AG421" i="5" s="1"/>
  <c r="AF418" i="4"/>
  <c r="AF419" i="4"/>
  <c r="AF420" i="4"/>
  <c r="AF418" i="2"/>
  <c r="AF419" i="2"/>
  <c r="AG419" i="2" s="1"/>
  <c r="AF420" i="2"/>
  <c r="AG419" i="4" l="1"/>
  <c r="AG420" i="4"/>
  <c r="AG421" i="4"/>
  <c r="AG420" i="2"/>
  <c r="AG421" i="2"/>
  <c r="AG420" i="5"/>
  <c r="AF415" i="5"/>
  <c r="AF416" i="5"/>
  <c r="AG416" i="5"/>
  <c r="AF417" i="5"/>
  <c r="AG418" i="5" s="1"/>
  <c r="AF415" i="4"/>
  <c r="AF416" i="4"/>
  <c r="AG416" i="4" s="1"/>
  <c r="AF417" i="4"/>
  <c r="AG417" i="4" s="1"/>
  <c r="AF415" i="2"/>
  <c r="AF416" i="2"/>
  <c r="AG417" i="2" s="1"/>
  <c r="AF417" i="2"/>
  <c r="AG415" i="2" l="1"/>
  <c r="AG417" i="5"/>
  <c r="AG418" i="2"/>
  <c r="AG418" i="4"/>
  <c r="AG416" i="2"/>
  <c r="AF412" i="5"/>
  <c r="AF413" i="5"/>
  <c r="AG413" i="5"/>
  <c r="AF414" i="5"/>
  <c r="AF412" i="4"/>
  <c r="AF413" i="4"/>
  <c r="AG413" i="4" s="1"/>
  <c r="AF414" i="4"/>
  <c r="AG415" i="4" s="1"/>
  <c r="AF412" i="2"/>
  <c r="AF413" i="2"/>
  <c r="AG414" i="2" s="1"/>
  <c r="AF414" i="2"/>
  <c r="AG414" i="4" l="1"/>
  <c r="AG414" i="5"/>
  <c r="AG415" i="5"/>
  <c r="AG413" i="2"/>
  <c r="AF409" i="5" l="1"/>
  <c r="AF410" i="5"/>
  <c r="AG410" i="5" s="1"/>
  <c r="AF411" i="5"/>
  <c r="AF409" i="4"/>
  <c r="AF410" i="4"/>
  <c r="AF411" i="4"/>
  <c r="AF409" i="2"/>
  <c r="AF410" i="2"/>
  <c r="AF411" i="2"/>
  <c r="AG412" i="5" l="1"/>
  <c r="AG411" i="4"/>
  <c r="AG412" i="4"/>
  <c r="AG411" i="5"/>
  <c r="AG412" i="2"/>
  <c r="AG411" i="2"/>
  <c r="AG410" i="4"/>
  <c r="AG410" i="2"/>
  <c r="AF406" i="2" l="1"/>
  <c r="AF407" i="2"/>
  <c r="AG407" i="2" s="1"/>
  <c r="AF408" i="2"/>
  <c r="AF406" i="4"/>
  <c r="AG407" i="4" s="1"/>
  <c r="AF407" i="4"/>
  <c r="AF408" i="4"/>
  <c r="AF406" i="5"/>
  <c r="AF407" i="5"/>
  <c r="AF408" i="5"/>
  <c r="AG408" i="4" l="1"/>
  <c r="AG409" i="4"/>
  <c r="AG409" i="5"/>
  <c r="AG408" i="2"/>
  <c r="AG409" i="2"/>
  <c r="AG408" i="5"/>
  <c r="AG407" i="5"/>
  <c r="B400" i="5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AF403" i="5"/>
  <c r="AF404" i="5"/>
  <c r="AG404" i="5" s="1"/>
  <c r="AF405" i="5"/>
  <c r="AF403" i="4"/>
  <c r="AF404" i="4"/>
  <c r="AF405" i="4"/>
  <c r="AG406" i="4" s="1"/>
  <c r="AG405" i="4"/>
  <c r="AF403" i="2"/>
  <c r="AF404" i="2"/>
  <c r="AG404" i="2" s="1"/>
  <c r="AF405" i="2"/>
  <c r="AG405" i="2" s="1"/>
  <c r="AG404" i="4" l="1"/>
  <c r="AG406" i="2"/>
  <c r="AG405" i="5"/>
  <c r="AG406" i="5"/>
  <c r="AF400" i="5" l="1"/>
  <c r="AF401" i="5"/>
  <c r="AG401" i="5" s="1"/>
  <c r="AF402" i="5"/>
  <c r="AG403" i="5" s="1"/>
  <c r="AF400" i="4"/>
  <c r="AF401" i="4"/>
  <c r="AG401" i="4" s="1"/>
  <c r="AF402" i="4"/>
  <c r="AF400" i="2"/>
  <c r="AF401" i="2"/>
  <c r="AG401" i="2" s="1"/>
  <c r="AF402" i="2"/>
  <c r="AG402" i="2" l="1"/>
  <c r="AG403" i="2"/>
  <c r="AG402" i="4"/>
  <c r="AG403" i="4"/>
  <c r="AG402" i="5"/>
  <c r="B374" i="2" l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AF399" i="2" l="1"/>
  <c r="AF398" i="2"/>
  <c r="AF398" i="5"/>
  <c r="AF399" i="5"/>
  <c r="AF398" i="4"/>
  <c r="AF399" i="4"/>
  <c r="AG399" i="4" l="1"/>
  <c r="AG400" i="4"/>
  <c r="AG399" i="2"/>
  <c r="AG400" i="2"/>
  <c r="AG399" i="5"/>
  <c r="AG400" i="5"/>
  <c r="AF394" i="4"/>
  <c r="AF395" i="4"/>
  <c r="AF396" i="4"/>
  <c r="AF397" i="4"/>
  <c r="AF394" i="5"/>
  <c r="AF395" i="5"/>
  <c r="AG395" i="5"/>
  <c r="AF396" i="5"/>
  <c r="AF397" i="5"/>
  <c r="AG397" i="5" s="1"/>
  <c r="AF394" i="2"/>
  <c r="AF395" i="2"/>
  <c r="AF396" i="2"/>
  <c r="AF397" i="2"/>
  <c r="AG396" i="2" l="1"/>
  <c r="AG396" i="4"/>
  <c r="AG397" i="4"/>
  <c r="AG398" i="4"/>
  <c r="AG398" i="5"/>
  <c r="AG397" i="2"/>
  <c r="AG395" i="2"/>
  <c r="AG396" i="5"/>
  <c r="AG395" i="4"/>
  <c r="AG398" i="2"/>
  <c r="AF392" i="2" l="1"/>
  <c r="AF393" i="2"/>
  <c r="AF392" i="4"/>
  <c r="AF393" i="4"/>
  <c r="AF392" i="5"/>
  <c r="AF393" i="5"/>
  <c r="AG393" i="4" l="1"/>
  <c r="AG394" i="4"/>
  <c r="AG394" i="2"/>
  <c r="AG394" i="5"/>
  <c r="AG392" i="5"/>
  <c r="AG393" i="2"/>
  <c r="AG393" i="5"/>
  <c r="AF387" i="2"/>
  <c r="AF388" i="2"/>
  <c r="AF389" i="2"/>
  <c r="AF390" i="2"/>
  <c r="AG390" i="2" s="1"/>
  <c r="AF391" i="2"/>
  <c r="AF387" i="4"/>
  <c r="AG388" i="4" s="1"/>
  <c r="AF388" i="4"/>
  <c r="AF389" i="4"/>
  <c r="AG389" i="4" s="1"/>
  <c r="AF390" i="4"/>
  <c r="AF391" i="4"/>
  <c r="AF387" i="5"/>
  <c r="AF388" i="5"/>
  <c r="AG388" i="5"/>
  <c r="AF389" i="5"/>
  <c r="AF390" i="5"/>
  <c r="AF391" i="5"/>
  <c r="AG391" i="2" l="1"/>
  <c r="AG392" i="2"/>
  <c r="AG391" i="5"/>
  <c r="AG390" i="4"/>
  <c r="AG388" i="2"/>
  <c r="AG390" i="5"/>
  <c r="AG389" i="5"/>
  <c r="AG391" i="4"/>
  <c r="AG389" i="2"/>
  <c r="AG392" i="4"/>
  <c r="AF383" i="5"/>
  <c r="AF384" i="5"/>
  <c r="AG384" i="5"/>
  <c r="AF385" i="5"/>
  <c r="AF386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AF383" i="4"/>
  <c r="AF384" i="4"/>
  <c r="AF385" i="4"/>
  <c r="AG385" i="4" s="1"/>
  <c r="AF386" i="4"/>
  <c r="AF383" i="2"/>
  <c r="AF384" i="2"/>
  <c r="AF385" i="2"/>
  <c r="AF386" i="2"/>
  <c r="AG386" i="2" s="1"/>
  <c r="AG387" i="2" l="1"/>
  <c r="AG385" i="5"/>
  <c r="AG386" i="4"/>
  <c r="AG387" i="4"/>
  <c r="AG385" i="2"/>
  <c r="AG387" i="5"/>
  <c r="AG386" i="5"/>
  <c r="AG384" i="4"/>
  <c r="AG384" i="2"/>
  <c r="AF379" i="5"/>
  <c r="AF380" i="5"/>
  <c r="AF381" i="5"/>
  <c r="AF382" i="5"/>
  <c r="AG383" i="5" s="1"/>
  <c r="AF379" i="4"/>
  <c r="AF380" i="4"/>
  <c r="AG380" i="4" s="1"/>
  <c r="AF381" i="4"/>
  <c r="AF382" i="4"/>
  <c r="AG383" i="4" s="1"/>
  <c r="AG381" i="5" l="1"/>
  <c r="AG380" i="5"/>
  <c r="AG382" i="5"/>
  <c r="AG381" i="4"/>
  <c r="AG382" i="4"/>
  <c r="AF379" i="2"/>
  <c r="AF380" i="2"/>
  <c r="AF381" i="2"/>
  <c r="AF382" i="2"/>
  <c r="AG383" i="2" l="1"/>
  <c r="AG380" i="2"/>
  <c r="AG381" i="2"/>
  <c r="AG382" i="2"/>
  <c r="AF378" i="2"/>
  <c r="AG379" i="2" s="1"/>
  <c r="AF377" i="2" l="1"/>
  <c r="AG378" i="2" s="1"/>
  <c r="AF377" i="5"/>
  <c r="AF378" i="5"/>
  <c r="AF377" i="4"/>
  <c r="AF378" i="4"/>
  <c r="AG379" i="4" s="1"/>
  <c r="AG378" i="5" l="1"/>
  <c r="AG379" i="5"/>
  <c r="AG378" i="4"/>
  <c r="AF371" i="5" l="1"/>
  <c r="AF372" i="5"/>
  <c r="AF373" i="5"/>
  <c r="AF374" i="5"/>
  <c r="AF375" i="5"/>
  <c r="AF376" i="5"/>
  <c r="AG377" i="5" s="1"/>
  <c r="AF371" i="4"/>
  <c r="AF372" i="4"/>
  <c r="AF373" i="4"/>
  <c r="AF374" i="4"/>
  <c r="AF375" i="4"/>
  <c r="AF376" i="4"/>
  <c r="AG377" i="4" s="1"/>
  <c r="AF371" i="2"/>
  <c r="AF372" i="2"/>
  <c r="AF373" i="2"/>
  <c r="AF374" i="2"/>
  <c r="AF375" i="2"/>
  <c r="AF376" i="2"/>
  <c r="AG377" i="2" s="1"/>
  <c r="AH426" i="2" l="1"/>
  <c r="AI426" i="2"/>
  <c r="AG373" i="4"/>
  <c r="AH426" i="4"/>
  <c r="AI426" i="4"/>
  <c r="AG374" i="2"/>
  <c r="AH424" i="2"/>
  <c r="AI424" i="2"/>
  <c r="AH424" i="4"/>
  <c r="AI424" i="4"/>
  <c r="AG373" i="5"/>
  <c r="AH426" i="5"/>
  <c r="AI426" i="5"/>
  <c r="AG372" i="2"/>
  <c r="AH425" i="2"/>
  <c r="AI425" i="2"/>
  <c r="AG375" i="4"/>
  <c r="AH425" i="5"/>
  <c r="AI425" i="5"/>
  <c r="AH425" i="4"/>
  <c r="AI425" i="4"/>
  <c r="AH424" i="5"/>
  <c r="AI424" i="5"/>
  <c r="AG374" i="4"/>
  <c r="AG372" i="4"/>
  <c r="AG376" i="4"/>
  <c r="AG376" i="2"/>
  <c r="AG375" i="5"/>
  <c r="AG375" i="2"/>
  <c r="AG373" i="2"/>
  <c r="AG374" i="5"/>
  <c r="AG376" i="5"/>
  <c r="AG372" i="5"/>
  <c r="AF365" i="2"/>
  <c r="AF366" i="2"/>
  <c r="AF367" i="2"/>
  <c r="AF368" i="2"/>
  <c r="AF369" i="2"/>
  <c r="AF370" i="2"/>
  <c r="AF365" i="4"/>
  <c r="AF366" i="4"/>
  <c r="AF367" i="4"/>
  <c r="AG367" i="4"/>
  <c r="AF368" i="4"/>
  <c r="AF369" i="4"/>
  <c r="AF370" i="4"/>
  <c r="AF369" i="5"/>
  <c r="AF370" i="5"/>
  <c r="AF365" i="5"/>
  <c r="AF366" i="5"/>
  <c r="AF367" i="5"/>
  <c r="AF368" i="5"/>
  <c r="AG368" i="5" l="1"/>
  <c r="AH421" i="5"/>
  <c r="AI421" i="5"/>
  <c r="AG370" i="5"/>
  <c r="AH423" i="5"/>
  <c r="AI423" i="5"/>
  <c r="AH421" i="4"/>
  <c r="AI421" i="4"/>
  <c r="AH418" i="4"/>
  <c r="AI418" i="4"/>
  <c r="AH422" i="2"/>
  <c r="AI422" i="2"/>
  <c r="AH421" i="2"/>
  <c r="AI421" i="2"/>
  <c r="AH420" i="2"/>
  <c r="AI420" i="2"/>
  <c r="AH419" i="2"/>
  <c r="AI419" i="2"/>
  <c r="AH418" i="2"/>
  <c r="AI418" i="2"/>
  <c r="AG367" i="5"/>
  <c r="AH420" i="5"/>
  <c r="AI420" i="5"/>
  <c r="AH422" i="5"/>
  <c r="AI422" i="5"/>
  <c r="AH419" i="5"/>
  <c r="AI419" i="5"/>
  <c r="AG371" i="4"/>
  <c r="AH423" i="4"/>
  <c r="AI423" i="4"/>
  <c r="AH420" i="4"/>
  <c r="AI420" i="4"/>
  <c r="AG370" i="2"/>
  <c r="AH423" i="2"/>
  <c r="AI423" i="2"/>
  <c r="AH418" i="5"/>
  <c r="AI418" i="5"/>
  <c r="AH422" i="4"/>
  <c r="AI422" i="4"/>
  <c r="AH419" i="4"/>
  <c r="AI419" i="4"/>
  <c r="AG368" i="2"/>
  <c r="AG367" i="2"/>
  <c r="AG366" i="2"/>
  <c r="AG369" i="5"/>
  <c r="AG371" i="5"/>
  <c r="AG366" i="5"/>
  <c r="AG369" i="2"/>
  <c r="AG371" i="2"/>
  <c r="AG369" i="4"/>
  <c r="AG370" i="4"/>
  <c r="AG366" i="4"/>
  <c r="AG368" i="4"/>
  <c r="AF361" i="2"/>
  <c r="AF362" i="2"/>
  <c r="AF363" i="2"/>
  <c r="AG363" i="2"/>
  <c r="AF364" i="2"/>
  <c r="AF361" i="4"/>
  <c r="AF362" i="4"/>
  <c r="AF363" i="4"/>
  <c r="AF364" i="4"/>
  <c r="AF361" i="5"/>
  <c r="AF362" i="5"/>
  <c r="AF363" i="5"/>
  <c r="AF364" i="5"/>
  <c r="AH417" i="4" l="1"/>
  <c r="AI417" i="4"/>
  <c r="AG362" i="2"/>
  <c r="AH415" i="2"/>
  <c r="AI415" i="2"/>
  <c r="AH416" i="4"/>
  <c r="AI416" i="4"/>
  <c r="AH416" i="2"/>
  <c r="AI416" i="2"/>
  <c r="AH415" i="5"/>
  <c r="AI415" i="5"/>
  <c r="AH415" i="4"/>
  <c r="AI415" i="4"/>
  <c r="AG364" i="2"/>
  <c r="AH417" i="2"/>
  <c r="AI417" i="2"/>
  <c r="AG365" i="2"/>
  <c r="AG364" i="5"/>
  <c r="AH417" i="5"/>
  <c r="AI417" i="5"/>
  <c r="AG363" i="5"/>
  <c r="AH416" i="5"/>
  <c r="AI416" i="5"/>
  <c r="AH414" i="5"/>
  <c r="AI414" i="5"/>
  <c r="AH414" i="4"/>
  <c r="AI414" i="4"/>
  <c r="AH414" i="2"/>
  <c r="AI414" i="2"/>
  <c r="AG365" i="5"/>
  <c r="AG364" i="4"/>
  <c r="AG365" i="4"/>
  <c r="AG363" i="4"/>
  <c r="AG362" i="4"/>
  <c r="AG362" i="5"/>
  <c r="AF357" i="5"/>
  <c r="AF358" i="5"/>
  <c r="AF359" i="5"/>
  <c r="AF360" i="5"/>
  <c r="AF357" i="4"/>
  <c r="AF358" i="4"/>
  <c r="AF359" i="4"/>
  <c r="AF360" i="4"/>
  <c r="AF357" i="2"/>
  <c r="AF358" i="2"/>
  <c r="AF359" i="2"/>
  <c r="AF360" i="2"/>
  <c r="AH411" i="4" l="1"/>
  <c r="AI411" i="4"/>
  <c r="AH410" i="2"/>
  <c r="AI410" i="2"/>
  <c r="AH410" i="5"/>
  <c r="AI410" i="5"/>
  <c r="AG361" i="4"/>
  <c r="AH413" i="4"/>
  <c r="AI413" i="4"/>
  <c r="AH413" i="5"/>
  <c r="AI413" i="5"/>
  <c r="AG359" i="5"/>
  <c r="AH411" i="5"/>
  <c r="AI411" i="5"/>
  <c r="AH412" i="2"/>
  <c r="AI412" i="2"/>
  <c r="AH410" i="4"/>
  <c r="AI410" i="4"/>
  <c r="AH413" i="2"/>
  <c r="AI413" i="2"/>
  <c r="AG361" i="2"/>
  <c r="AH411" i="2"/>
  <c r="AI411" i="2"/>
  <c r="AH412" i="4"/>
  <c r="AI412" i="4"/>
  <c r="AH412" i="5"/>
  <c r="AI412" i="5"/>
  <c r="AG361" i="5"/>
  <c r="AG359" i="4"/>
  <c r="AG358" i="4"/>
  <c r="AG360" i="4"/>
  <c r="AG360" i="5"/>
  <c r="AG359" i="2"/>
  <c r="AG358" i="5"/>
  <c r="AG357" i="2"/>
  <c r="AG358" i="2"/>
  <c r="AG360" i="2"/>
  <c r="AF352" i="2"/>
  <c r="AF353" i="2"/>
  <c r="AF354" i="2"/>
  <c r="AF355" i="2"/>
  <c r="AF356" i="2"/>
  <c r="AF352" i="4"/>
  <c r="AF353" i="4"/>
  <c r="AF354" i="4"/>
  <c r="AF355" i="4"/>
  <c r="AF356" i="4"/>
  <c r="AF352" i="5"/>
  <c r="AF353" i="5"/>
  <c r="AF354" i="5"/>
  <c r="AF355" i="5"/>
  <c r="AF356" i="5"/>
  <c r="AG355" i="5" l="1"/>
  <c r="AH408" i="5"/>
  <c r="AI408" i="5"/>
  <c r="AH409" i="4"/>
  <c r="AI409" i="4"/>
  <c r="AH408" i="2"/>
  <c r="AI408" i="2"/>
  <c r="AH407" i="5"/>
  <c r="AI407" i="5"/>
  <c r="AG353" i="5"/>
  <c r="AH406" i="5"/>
  <c r="AI406" i="5"/>
  <c r="AH407" i="4"/>
  <c r="AI407" i="4"/>
  <c r="AG356" i="2"/>
  <c r="AH409" i="2"/>
  <c r="AI409" i="2"/>
  <c r="AG354" i="2"/>
  <c r="AH407" i="2"/>
  <c r="AI407" i="2"/>
  <c r="AH405" i="2"/>
  <c r="AI405" i="2"/>
  <c r="AH405" i="4"/>
  <c r="AI405" i="4"/>
  <c r="AH406" i="2"/>
  <c r="AI406" i="2"/>
  <c r="AG355" i="4"/>
  <c r="AH408" i="4"/>
  <c r="AI408" i="4"/>
  <c r="AG356" i="5"/>
  <c r="AH409" i="5"/>
  <c r="AI409" i="5"/>
  <c r="AH405" i="5"/>
  <c r="AI405" i="5"/>
  <c r="AG353" i="4"/>
  <c r="AH406" i="4"/>
  <c r="AI406" i="4"/>
  <c r="AG354" i="5"/>
  <c r="AG357" i="5"/>
  <c r="AG354" i="4"/>
  <c r="AG356" i="4"/>
  <c r="AG357" i="4"/>
  <c r="AG353" i="2"/>
  <c r="AG355" i="2"/>
  <c r="AF346" i="2"/>
  <c r="AF347" i="2"/>
  <c r="AF348" i="2"/>
  <c r="AG348" i="2"/>
  <c r="AF349" i="2"/>
  <c r="AF350" i="2"/>
  <c r="AF351" i="2"/>
  <c r="AG352" i="2" s="1"/>
  <c r="AF346" i="4"/>
  <c r="AF347" i="4"/>
  <c r="AF348" i="4"/>
  <c r="AF349" i="4"/>
  <c r="AF350" i="4"/>
  <c r="AF351" i="4"/>
  <c r="AF346" i="5"/>
  <c r="AF347" i="5"/>
  <c r="AF348" i="5"/>
  <c r="AF349" i="5"/>
  <c r="AF350" i="5"/>
  <c r="AF351" i="5"/>
  <c r="AG351" i="5"/>
  <c r="AH400" i="4" l="1"/>
  <c r="AI400" i="4"/>
  <c r="AH402" i="2"/>
  <c r="AI402" i="2"/>
  <c r="AH403" i="4"/>
  <c r="AI403" i="4"/>
  <c r="AH404" i="4"/>
  <c r="AI404" i="4"/>
  <c r="AH401" i="5"/>
  <c r="AI401" i="5"/>
  <c r="AH399" i="2"/>
  <c r="AI399" i="2"/>
  <c r="AH404" i="5"/>
  <c r="AI404" i="5"/>
  <c r="AH400" i="5"/>
  <c r="AI400" i="5"/>
  <c r="AH402" i="4"/>
  <c r="AI402" i="4"/>
  <c r="AH400" i="2"/>
  <c r="AI400" i="2"/>
  <c r="AG350" i="5"/>
  <c r="AH402" i="5"/>
  <c r="AI402" i="5"/>
  <c r="AH399" i="4"/>
  <c r="AI399" i="4"/>
  <c r="AH403" i="2"/>
  <c r="AI403" i="2"/>
  <c r="AG347" i="2"/>
  <c r="AH403" i="5"/>
  <c r="AI403" i="5"/>
  <c r="AG347" i="5"/>
  <c r="AH399" i="5"/>
  <c r="AI399" i="5"/>
  <c r="AH401" i="4"/>
  <c r="AI401" i="4"/>
  <c r="AH404" i="2"/>
  <c r="AI404" i="2"/>
  <c r="AG349" i="2"/>
  <c r="AH401" i="2"/>
  <c r="AI401" i="2"/>
  <c r="AG352" i="5"/>
  <c r="AG349" i="5"/>
  <c r="AG348" i="5"/>
  <c r="AG350" i="4"/>
  <c r="AG352" i="4"/>
  <c r="AG348" i="4"/>
  <c r="AG350" i="2"/>
  <c r="AG351" i="2"/>
  <c r="AG349" i="4"/>
  <c r="AG347" i="4"/>
  <c r="AG351" i="4"/>
  <c r="AF341" i="5"/>
  <c r="AF342" i="5"/>
  <c r="AF343" i="5"/>
  <c r="AF344" i="5"/>
  <c r="AF345" i="5"/>
  <c r="AG342" i="5" l="1"/>
  <c r="AH395" i="5"/>
  <c r="AI395" i="5"/>
  <c r="AH398" i="5"/>
  <c r="AI398" i="5"/>
  <c r="AH394" i="5"/>
  <c r="AI394" i="5"/>
  <c r="AH396" i="5"/>
  <c r="AI396" i="5"/>
  <c r="AH397" i="5"/>
  <c r="AI397" i="5"/>
  <c r="AG345" i="5"/>
  <c r="AG346" i="5"/>
  <c r="AG343" i="5"/>
  <c r="AG344" i="5"/>
  <c r="AF341" i="4" l="1"/>
  <c r="AF342" i="4"/>
  <c r="AF343" i="4"/>
  <c r="AF344" i="4"/>
  <c r="AF345" i="4"/>
  <c r="AF341" i="2"/>
  <c r="AF342" i="2"/>
  <c r="AF343" i="2"/>
  <c r="AF344" i="2"/>
  <c r="AF345" i="2"/>
  <c r="AH396" i="4" l="1"/>
  <c r="AI396" i="4"/>
  <c r="AG345" i="4"/>
  <c r="AH397" i="4"/>
  <c r="AI397" i="4"/>
  <c r="AG343" i="2"/>
  <c r="AH396" i="2"/>
  <c r="AI396" i="2"/>
  <c r="AH394" i="2"/>
  <c r="AI394" i="2"/>
  <c r="AH395" i="4"/>
  <c r="AI395" i="4"/>
  <c r="AG345" i="2"/>
  <c r="AH398" i="2"/>
  <c r="AI398" i="2"/>
  <c r="AG346" i="2"/>
  <c r="AG342" i="2"/>
  <c r="AH395" i="2"/>
  <c r="AI395" i="2"/>
  <c r="AH397" i="2"/>
  <c r="AI397" i="2"/>
  <c r="AG346" i="4"/>
  <c r="AH398" i="4"/>
  <c r="AI398" i="4"/>
  <c r="AH394" i="4"/>
  <c r="AI394" i="4"/>
  <c r="AG343" i="4"/>
  <c r="AG342" i="4"/>
  <c r="AG344" i="4"/>
  <c r="AG344" i="2"/>
  <c r="AF335" i="5"/>
  <c r="AF336" i="5"/>
  <c r="AF337" i="5"/>
  <c r="AG337" i="5"/>
  <c r="AF338" i="5"/>
  <c r="AF339" i="5"/>
  <c r="AF340" i="5"/>
  <c r="AF335" i="4"/>
  <c r="AF336" i="4"/>
  <c r="AG336" i="4" s="1"/>
  <c r="AF337" i="4"/>
  <c r="AF338" i="4"/>
  <c r="AF339" i="4"/>
  <c r="AG339" i="4" s="1"/>
  <c r="AF340" i="4"/>
  <c r="AF335" i="2"/>
  <c r="AF336" i="2"/>
  <c r="AF337" i="2"/>
  <c r="AG337" i="2" s="1"/>
  <c r="AF338" i="2"/>
  <c r="AF339" i="2"/>
  <c r="AG339" i="2"/>
  <c r="AF340" i="2"/>
  <c r="AI388" i="2" l="1"/>
  <c r="AH388" i="2"/>
  <c r="AH388" i="5"/>
  <c r="AI388" i="5"/>
  <c r="AH392" i="2"/>
  <c r="AI392" i="2"/>
  <c r="AH389" i="2"/>
  <c r="AI389" i="2"/>
  <c r="AH393" i="4"/>
  <c r="AI393" i="4"/>
  <c r="AH390" i="4"/>
  <c r="AI390" i="4"/>
  <c r="AH393" i="5"/>
  <c r="AI393" i="5"/>
  <c r="AG338" i="4"/>
  <c r="AI391" i="4"/>
  <c r="AH391" i="4"/>
  <c r="AH391" i="5"/>
  <c r="AI391" i="5"/>
  <c r="AH393" i="2"/>
  <c r="AI393" i="2"/>
  <c r="AH390" i="2"/>
  <c r="AI390" i="2"/>
  <c r="AG339" i="5"/>
  <c r="AH390" i="5"/>
  <c r="AI390" i="5"/>
  <c r="AG341" i="2"/>
  <c r="AI388" i="4"/>
  <c r="AH388" i="4"/>
  <c r="AG338" i="2"/>
  <c r="AH391" i="2"/>
  <c r="AI391" i="2"/>
  <c r="AG335" i="2"/>
  <c r="AH392" i="4"/>
  <c r="AI392" i="4"/>
  <c r="AH389" i="4"/>
  <c r="AI389" i="4"/>
  <c r="AH392" i="5"/>
  <c r="AI392" i="5"/>
  <c r="AH389" i="5"/>
  <c r="AI389" i="5"/>
  <c r="AG340" i="5"/>
  <c r="AG341" i="5"/>
  <c r="AG336" i="5"/>
  <c r="AG338" i="5"/>
  <c r="AG341" i="4"/>
  <c r="AG337" i="4"/>
  <c r="AG340" i="4"/>
  <c r="AG340" i="2"/>
  <c r="AG336" i="2"/>
  <c r="AF328" i="5"/>
  <c r="AF329" i="5"/>
  <c r="AF330" i="5"/>
  <c r="AF331" i="5"/>
  <c r="AF332" i="5"/>
  <c r="AF333" i="5"/>
  <c r="AF334" i="5"/>
  <c r="AF328" i="4"/>
  <c r="AF329" i="4"/>
  <c r="AF330" i="4"/>
  <c r="AF331" i="4"/>
  <c r="AG331" i="4"/>
  <c r="AF332" i="4"/>
  <c r="AF333" i="4"/>
  <c r="AG333" i="4"/>
  <c r="AF334" i="4"/>
  <c r="AF328" i="2"/>
  <c r="AF329" i="2"/>
  <c r="AF330" i="2"/>
  <c r="AG330" i="2"/>
  <c r="AF331" i="2"/>
  <c r="AF332" i="2"/>
  <c r="AG332" i="2" s="1"/>
  <c r="AF333" i="2"/>
  <c r="AF334" i="2"/>
  <c r="AI386" i="2" l="1"/>
  <c r="AH386" i="2"/>
  <c r="AH381" i="4"/>
  <c r="AI381" i="4"/>
  <c r="AH382" i="5"/>
  <c r="AI382" i="5"/>
  <c r="AH383" i="2"/>
  <c r="AI383" i="2"/>
  <c r="AG332" i="4"/>
  <c r="AH384" i="4"/>
  <c r="AI384" i="4"/>
  <c r="AH387" i="5"/>
  <c r="AI387" i="5"/>
  <c r="AH384" i="5"/>
  <c r="AI384" i="5"/>
  <c r="AH381" i="5"/>
  <c r="AI381" i="5"/>
  <c r="AG334" i="2"/>
  <c r="AH382" i="2"/>
  <c r="AI382" i="2"/>
  <c r="AH385" i="5"/>
  <c r="AI385" i="5"/>
  <c r="AH387" i="2"/>
  <c r="AI387" i="2"/>
  <c r="AH384" i="2"/>
  <c r="AI384" i="2"/>
  <c r="AH386" i="4"/>
  <c r="AI386" i="4"/>
  <c r="AG330" i="4"/>
  <c r="AH383" i="4"/>
  <c r="AI383" i="4"/>
  <c r="AH386" i="5"/>
  <c r="AI386" i="5"/>
  <c r="AG330" i="5"/>
  <c r="AH387" i="4"/>
  <c r="AI387" i="4"/>
  <c r="AH385" i="2"/>
  <c r="AI385" i="2"/>
  <c r="AH381" i="2"/>
  <c r="AI381" i="2"/>
  <c r="AH385" i="4"/>
  <c r="AI385" i="4"/>
  <c r="AH382" i="4"/>
  <c r="AI382" i="4"/>
  <c r="AG332" i="5"/>
  <c r="AG331" i="5"/>
  <c r="AH383" i="5"/>
  <c r="AI383" i="5"/>
  <c r="AG333" i="5"/>
  <c r="AG329" i="5"/>
  <c r="AG334" i="5"/>
  <c r="AG335" i="5"/>
  <c r="AG335" i="4"/>
  <c r="AG329" i="4"/>
  <c r="AG334" i="4"/>
  <c r="AG329" i="2"/>
  <c r="AG333" i="2"/>
  <c r="AG331" i="2"/>
  <c r="AF326" i="5"/>
  <c r="AF327" i="5"/>
  <c r="AF326" i="4"/>
  <c r="AF327" i="4"/>
  <c r="AF326" i="2"/>
  <c r="AF327" i="2"/>
  <c r="AG328" i="5" l="1"/>
  <c r="AH380" i="5"/>
  <c r="AI380" i="5"/>
  <c r="AG327" i="2"/>
  <c r="AH380" i="2"/>
  <c r="AI380" i="2"/>
  <c r="AH379" i="5"/>
  <c r="AI379" i="5"/>
  <c r="AH379" i="4"/>
  <c r="AI379" i="4"/>
  <c r="AH379" i="2"/>
  <c r="AI379" i="2"/>
  <c r="AH380" i="4"/>
  <c r="AI380" i="4"/>
  <c r="AG328" i="2"/>
  <c r="AG327" i="5"/>
  <c r="AG327" i="4"/>
  <c r="AG328" i="4"/>
  <c r="AF322" i="2"/>
  <c r="AF323" i="2"/>
  <c r="AF324" i="2"/>
  <c r="AG324" i="2"/>
  <c r="AF325" i="2"/>
  <c r="AG325" i="2"/>
  <c r="AF322" i="4"/>
  <c r="AF323" i="4"/>
  <c r="AG323" i="4"/>
  <c r="AF324" i="4"/>
  <c r="AF325" i="4"/>
  <c r="AH377" i="4" l="1"/>
  <c r="AI377" i="4"/>
  <c r="AH376" i="2"/>
  <c r="AI376" i="2"/>
  <c r="AH377" i="2"/>
  <c r="AI377" i="2"/>
  <c r="AH378" i="2"/>
  <c r="AI378" i="2"/>
  <c r="AG326" i="2"/>
  <c r="AG324" i="4"/>
  <c r="AH376" i="4"/>
  <c r="AI376" i="4"/>
  <c r="AG326" i="4"/>
  <c r="AH378" i="4"/>
  <c r="AI378" i="4"/>
  <c r="AH375" i="4"/>
  <c r="AI375" i="4"/>
  <c r="AG323" i="2"/>
  <c r="AH375" i="2"/>
  <c r="AI375" i="2"/>
  <c r="AG325" i="4"/>
  <c r="AF322" i="5"/>
  <c r="AF323" i="5"/>
  <c r="AF324" i="5"/>
  <c r="AF325" i="5"/>
  <c r="AH377" i="5" l="1"/>
  <c r="AI377" i="5"/>
  <c r="AH378" i="5"/>
  <c r="AI378" i="5"/>
  <c r="AH375" i="5"/>
  <c r="AI375" i="5"/>
  <c r="AG324" i="5"/>
  <c r="AH376" i="5"/>
  <c r="AI376" i="5"/>
  <c r="AG325" i="5"/>
  <c r="AG326" i="5"/>
  <c r="AG323" i="5"/>
  <c r="AF321" i="5"/>
  <c r="AF320" i="5"/>
  <c r="AF320" i="4"/>
  <c r="AF321" i="4"/>
  <c r="AF320" i="2"/>
  <c r="AF321" i="2"/>
  <c r="AG321" i="2"/>
  <c r="AG321" i="4" l="1"/>
  <c r="AH373" i="4"/>
  <c r="AI373" i="4"/>
  <c r="AG322" i="4"/>
  <c r="AH374" i="4"/>
  <c r="AI374" i="4"/>
  <c r="AH374" i="2"/>
  <c r="AI374" i="2"/>
  <c r="AG322" i="2"/>
  <c r="AH373" i="2"/>
  <c r="AI373" i="2"/>
  <c r="AH373" i="5"/>
  <c r="AI373" i="5"/>
  <c r="AG321" i="5"/>
  <c r="AH374" i="5"/>
  <c r="AI374" i="5"/>
  <c r="AG322" i="5"/>
  <c r="AD320" i="5"/>
  <c r="AC320" i="5"/>
  <c r="AB320" i="5"/>
  <c r="AD319" i="5"/>
  <c r="AC319" i="5"/>
  <c r="AB319" i="5"/>
  <c r="AD318" i="5"/>
  <c r="AC318" i="5"/>
  <c r="AB318" i="5"/>
  <c r="AD317" i="5"/>
  <c r="AC317" i="5"/>
  <c r="AB317" i="5"/>
  <c r="F320" i="5"/>
  <c r="E320" i="5"/>
  <c r="D320" i="5"/>
  <c r="C320" i="5"/>
  <c r="F319" i="5"/>
  <c r="E319" i="5"/>
  <c r="D319" i="5"/>
  <c r="C319" i="5"/>
  <c r="F318" i="5"/>
  <c r="E318" i="5"/>
  <c r="D318" i="5"/>
  <c r="C318" i="5"/>
  <c r="F317" i="5"/>
  <c r="E317" i="5"/>
  <c r="D317" i="5"/>
  <c r="C317" i="5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20" i="4"/>
  <c r="C319" i="4"/>
  <c r="C318" i="4"/>
  <c r="C317" i="4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I318" i="2" s="1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6" i="2"/>
  <c r="AF7" i="2"/>
  <c r="AF5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9" i="2"/>
  <c r="C318" i="2"/>
  <c r="C317" i="2"/>
  <c r="C320" i="2"/>
  <c r="AD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H320" i="2"/>
  <c r="I320" i="2"/>
  <c r="J320" i="2"/>
  <c r="K320" i="2"/>
  <c r="E320" i="2"/>
  <c r="F320" i="2"/>
  <c r="G320" i="2"/>
  <c r="D320" i="2"/>
  <c r="AH330" i="2" l="1"/>
  <c r="AI330" i="2"/>
  <c r="AH342" i="2"/>
  <c r="AI342" i="2"/>
  <c r="AH354" i="2"/>
  <c r="AI354" i="2"/>
  <c r="AH366" i="2"/>
  <c r="AI366" i="2"/>
  <c r="AH323" i="2"/>
  <c r="AI323" i="2"/>
  <c r="AH327" i="2"/>
  <c r="AI327" i="2"/>
  <c r="AI331" i="2"/>
  <c r="AH331" i="2"/>
  <c r="AH335" i="2"/>
  <c r="AI335" i="2"/>
  <c r="AH339" i="2"/>
  <c r="AI339" i="2"/>
  <c r="AH343" i="2"/>
  <c r="AI343" i="2"/>
  <c r="AH347" i="2"/>
  <c r="AI347" i="2"/>
  <c r="AH351" i="2"/>
  <c r="AI351" i="2"/>
  <c r="AH355" i="2"/>
  <c r="AI355" i="2"/>
  <c r="AH359" i="2"/>
  <c r="AI359" i="2"/>
  <c r="AH363" i="2"/>
  <c r="AI363" i="2"/>
  <c r="AH367" i="2"/>
  <c r="AI367" i="2"/>
  <c r="AH371" i="2"/>
  <c r="AI371" i="2"/>
  <c r="AH326" i="2"/>
  <c r="AI326" i="2"/>
  <c r="AH338" i="2"/>
  <c r="AI338" i="2"/>
  <c r="AH350" i="2"/>
  <c r="AI350" i="2"/>
  <c r="AH362" i="2"/>
  <c r="AI362" i="2"/>
  <c r="AI320" i="2"/>
  <c r="AH320" i="2"/>
  <c r="AH324" i="2"/>
  <c r="AI324" i="2"/>
  <c r="AH328" i="2"/>
  <c r="AI328" i="2"/>
  <c r="AH332" i="2"/>
  <c r="AI332" i="2"/>
  <c r="AI336" i="2"/>
  <c r="AH336" i="2"/>
  <c r="AI340" i="2"/>
  <c r="AH340" i="2"/>
  <c r="AH344" i="2"/>
  <c r="AI344" i="2"/>
  <c r="AH348" i="2"/>
  <c r="AI348" i="2"/>
  <c r="AH352" i="2"/>
  <c r="AI352" i="2"/>
  <c r="AH356" i="2"/>
  <c r="AI356" i="2"/>
  <c r="AH360" i="2"/>
  <c r="AI360" i="2"/>
  <c r="AH364" i="2"/>
  <c r="AI364" i="2"/>
  <c r="AH368" i="2"/>
  <c r="AI368" i="2"/>
  <c r="AH372" i="2"/>
  <c r="AI372" i="2"/>
  <c r="AG320" i="2"/>
  <c r="AH322" i="2"/>
  <c r="AI322" i="2"/>
  <c r="AH334" i="2"/>
  <c r="AI334" i="2"/>
  <c r="AH346" i="2"/>
  <c r="AI346" i="2"/>
  <c r="AH358" i="2"/>
  <c r="AI358" i="2"/>
  <c r="AH370" i="2"/>
  <c r="AI370" i="2"/>
  <c r="AH321" i="2"/>
  <c r="AI321" i="2"/>
  <c r="AH325" i="2"/>
  <c r="AI325" i="2"/>
  <c r="AH329" i="2"/>
  <c r="AI329" i="2"/>
  <c r="AH333" i="2"/>
  <c r="AI333" i="2"/>
  <c r="AH337" i="2"/>
  <c r="AI337" i="2"/>
  <c r="AH341" i="2"/>
  <c r="AI341" i="2"/>
  <c r="AH345" i="2"/>
  <c r="AI345" i="2"/>
  <c r="AH349" i="2"/>
  <c r="AI349" i="2"/>
  <c r="AH353" i="2"/>
  <c r="AI353" i="2"/>
  <c r="AH357" i="2"/>
  <c r="AI357" i="2"/>
  <c r="AH361" i="2"/>
  <c r="AI361" i="2"/>
  <c r="AH365" i="2"/>
  <c r="AI365" i="2"/>
  <c r="AH369" i="2"/>
  <c r="AI369" i="2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F5" i="5"/>
  <c r="L49" i="4"/>
  <c r="J49" i="4"/>
  <c r="AG55" i="5" l="1"/>
  <c r="AH329" i="5"/>
  <c r="AI329" i="5"/>
  <c r="AH352" i="5"/>
  <c r="AI352" i="5"/>
  <c r="AH344" i="5"/>
  <c r="AI344" i="5"/>
  <c r="AH336" i="5"/>
  <c r="AI336" i="5"/>
  <c r="AH328" i="5"/>
  <c r="AI328" i="5"/>
  <c r="AH320" i="5"/>
  <c r="AI320" i="5"/>
  <c r="AH369" i="5"/>
  <c r="AI369" i="5"/>
  <c r="AH367" i="5"/>
  <c r="AI367" i="5"/>
  <c r="AH351" i="5"/>
  <c r="AI351" i="5"/>
  <c r="AH343" i="5"/>
  <c r="AI343" i="5"/>
  <c r="AH335" i="5"/>
  <c r="AI335" i="5"/>
  <c r="AH327" i="5"/>
  <c r="AI327" i="5"/>
  <c r="AH345" i="5"/>
  <c r="AI345" i="5"/>
  <c r="AI359" i="5"/>
  <c r="AH359" i="5"/>
  <c r="AH366" i="5"/>
  <c r="AI366" i="5"/>
  <c r="AH358" i="5"/>
  <c r="AI358" i="5"/>
  <c r="AH350" i="5"/>
  <c r="AI350" i="5"/>
  <c r="AH342" i="5"/>
  <c r="AI342" i="5"/>
  <c r="AH334" i="5"/>
  <c r="AI334" i="5"/>
  <c r="AH326" i="5"/>
  <c r="AI326" i="5"/>
  <c r="AH353" i="5"/>
  <c r="AI353" i="5"/>
  <c r="AH360" i="5"/>
  <c r="AI360" i="5"/>
  <c r="AH365" i="5"/>
  <c r="AI365" i="5"/>
  <c r="AI357" i="5"/>
  <c r="AH357" i="5"/>
  <c r="AH349" i="5"/>
  <c r="AI349" i="5"/>
  <c r="AH341" i="5"/>
  <c r="AI341" i="5"/>
  <c r="AH333" i="5"/>
  <c r="AI333" i="5"/>
  <c r="AH325" i="5"/>
  <c r="AI325" i="5"/>
  <c r="AH337" i="5"/>
  <c r="AI337" i="5"/>
  <c r="AH368" i="5"/>
  <c r="AI368" i="5"/>
  <c r="AI372" i="5"/>
  <c r="AH372" i="5"/>
  <c r="AG320" i="5"/>
  <c r="AI364" i="5"/>
  <c r="AH364" i="5"/>
  <c r="AH356" i="5"/>
  <c r="AI356" i="5"/>
  <c r="AH348" i="5"/>
  <c r="AI348" i="5"/>
  <c r="AH340" i="5"/>
  <c r="AI340" i="5"/>
  <c r="AH332" i="5"/>
  <c r="AI332" i="5"/>
  <c r="AH324" i="5"/>
  <c r="AI324" i="5"/>
  <c r="AH361" i="5"/>
  <c r="AI361" i="5"/>
  <c r="AH371" i="5"/>
  <c r="AI371" i="5"/>
  <c r="AI355" i="5"/>
  <c r="AH355" i="5"/>
  <c r="AH347" i="5"/>
  <c r="AI347" i="5"/>
  <c r="AH331" i="5"/>
  <c r="AI331" i="5"/>
  <c r="AH323" i="5"/>
  <c r="AI323" i="5"/>
  <c r="AH321" i="5"/>
  <c r="AI321" i="5"/>
  <c r="AH363" i="5"/>
  <c r="AI363" i="5"/>
  <c r="AH339" i="5"/>
  <c r="AI339" i="5"/>
  <c r="AH370" i="5"/>
  <c r="AI370" i="5"/>
  <c r="AH362" i="5"/>
  <c r="AI362" i="5"/>
  <c r="AH354" i="5"/>
  <c r="AI354" i="5"/>
  <c r="AH346" i="5"/>
  <c r="AI346" i="5"/>
  <c r="AH338" i="5"/>
  <c r="AI338" i="5"/>
  <c r="AH330" i="5"/>
  <c r="AI330" i="5"/>
  <c r="AH322" i="5"/>
  <c r="AI322" i="5"/>
  <c r="AF319" i="4"/>
  <c r="AF318" i="4"/>
  <c r="AH371" i="4" l="1"/>
  <c r="AI371" i="4"/>
  <c r="AG320" i="4"/>
  <c r="AH372" i="4"/>
  <c r="AI372" i="4"/>
  <c r="AG319" i="4"/>
  <c r="AG319" i="2"/>
  <c r="X267" i="5" l="1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5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8" i="5"/>
  <c r="X269" i="5"/>
  <c r="X270" i="5"/>
  <c r="X271" i="5"/>
  <c r="X272" i="5"/>
  <c r="X273" i="5"/>
  <c r="X274" i="5"/>
  <c r="X275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4" i="5"/>
  <c r="E17" i="5" l="1"/>
  <c r="E13" i="5"/>
  <c r="W17" i="4"/>
  <c r="E17" i="4"/>
  <c r="D17" i="4"/>
  <c r="X10" i="4"/>
  <c r="AF317" i="4" l="1"/>
  <c r="B265" i="4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AH370" i="4" l="1"/>
  <c r="AI370" i="4"/>
  <c r="AF316" i="4"/>
  <c r="AG316" i="4" s="1"/>
  <c r="AF315" i="4"/>
  <c r="AF307" i="4"/>
  <c r="AF299" i="4"/>
  <c r="AF291" i="4"/>
  <c r="AF283" i="4"/>
  <c r="AF308" i="4"/>
  <c r="AF298" i="4"/>
  <c r="AF300" i="4"/>
  <c r="AF292" i="4"/>
  <c r="AF284" i="4"/>
  <c r="AF314" i="4"/>
  <c r="AF306" i="4"/>
  <c r="AF290" i="4"/>
  <c r="AF282" i="4"/>
  <c r="AF313" i="4"/>
  <c r="AF305" i="4"/>
  <c r="AF297" i="4"/>
  <c r="AF289" i="4"/>
  <c r="AF281" i="4"/>
  <c r="AF312" i="4"/>
  <c r="AF304" i="4"/>
  <c r="AF294" i="4"/>
  <c r="AF296" i="4"/>
  <c r="AF288" i="4"/>
  <c r="AF280" i="4"/>
  <c r="AF311" i="4"/>
  <c r="AF303" i="4"/>
  <c r="AF295" i="4"/>
  <c r="AF285" i="4"/>
  <c r="AF287" i="4"/>
  <c r="AF310" i="4"/>
  <c r="AF302" i="4"/>
  <c r="AF286" i="4"/>
  <c r="AG318" i="4"/>
  <c r="AF309" i="4"/>
  <c r="AF301" i="4"/>
  <c r="AF293" i="4"/>
  <c r="AG311" i="2"/>
  <c r="AG303" i="2"/>
  <c r="AG302" i="2"/>
  <c r="AG290" i="2"/>
  <c r="AG318" i="2"/>
  <c r="AG307" i="2"/>
  <c r="AG298" i="2"/>
  <c r="AG319" i="5"/>
  <c r="AG318" i="5"/>
  <c r="AF279" i="4"/>
  <c r="AF278" i="4"/>
  <c r="AF277" i="4"/>
  <c r="AH346" i="4" l="1"/>
  <c r="AI346" i="4"/>
  <c r="AH338" i="4"/>
  <c r="AI338" i="4"/>
  <c r="AH348" i="4"/>
  <c r="AI348" i="4"/>
  <c r="AH365" i="4"/>
  <c r="AI365" i="4"/>
  <c r="AH359" i="4"/>
  <c r="AI359" i="4"/>
  <c r="AH336" i="4"/>
  <c r="AI336" i="4"/>
  <c r="AH362" i="4"/>
  <c r="AI362" i="4"/>
  <c r="AI356" i="4"/>
  <c r="AH356" i="4"/>
  <c r="AG281" i="4"/>
  <c r="AH334" i="4"/>
  <c r="AI334" i="4"/>
  <c r="AG315" i="4"/>
  <c r="AH367" i="4"/>
  <c r="AI367" i="4"/>
  <c r="AH344" i="4"/>
  <c r="AI344" i="4"/>
  <c r="AH364" i="4"/>
  <c r="AI364" i="4"/>
  <c r="AH342" i="4"/>
  <c r="AI342" i="4"/>
  <c r="AH337" i="4"/>
  <c r="AI337" i="4"/>
  <c r="AH352" i="4"/>
  <c r="AI352" i="4"/>
  <c r="AH357" i="4"/>
  <c r="AI357" i="4"/>
  <c r="AG291" i="4"/>
  <c r="AH343" i="4"/>
  <c r="AI343" i="4"/>
  <c r="AH354" i="4"/>
  <c r="AI354" i="4"/>
  <c r="AH339" i="4"/>
  <c r="AI339" i="4"/>
  <c r="AH333" i="4"/>
  <c r="AI333" i="4"/>
  <c r="AH350" i="4"/>
  <c r="AI350" i="4"/>
  <c r="AI345" i="4"/>
  <c r="AH345" i="4"/>
  <c r="AH360" i="4"/>
  <c r="AI360" i="4"/>
  <c r="AH358" i="4"/>
  <c r="AI358" i="4"/>
  <c r="AH332" i="4"/>
  <c r="AI332" i="4"/>
  <c r="AH363" i="4"/>
  <c r="AI363" i="4"/>
  <c r="AH349" i="4"/>
  <c r="AI349" i="4"/>
  <c r="AI366" i="4"/>
  <c r="AH366" i="4"/>
  <c r="AH351" i="4"/>
  <c r="AI351" i="4"/>
  <c r="AG317" i="4"/>
  <c r="AH369" i="4"/>
  <c r="AI369" i="4"/>
  <c r="AH330" i="4"/>
  <c r="AI330" i="4"/>
  <c r="AH331" i="4"/>
  <c r="AI331" i="4"/>
  <c r="AI355" i="4"/>
  <c r="AH355" i="4"/>
  <c r="AH341" i="4"/>
  <c r="AI341" i="4"/>
  <c r="AH353" i="4"/>
  <c r="AI353" i="4"/>
  <c r="AH368" i="4"/>
  <c r="AI368" i="4"/>
  <c r="AH340" i="4"/>
  <c r="AI340" i="4"/>
  <c r="AH347" i="4"/>
  <c r="AI347" i="4"/>
  <c r="AH335" i="4"/>
  <c r="AI335" i="4"/>
  <c r="AH361" i="4"/>
  <c r="AI361" i="4"/>
  <c r="AG285" i="4"/>
  <c r="AG286" i="4"/>
  <c r="AG303" i="4"/>
  <c r="AG304" i="4"/>
  <c r="AG313" i="4"/>
  <c r="AG292" i="4"/>
  <c r="AG293" i="4"/>
  <c r="AG282" i="4"/>
  <c r="AG309" i="4"/>
  <c r="AG283" i="4"/>
  <c r="AG306" i="4"/>
  <c r="AG308" i="4"/>
  <c r="AG302" i="4"/>
  <c r="AG314" i="4"/>
  <c r="AG300" i="4"/>
  <c r="AG310" i="4"/>
  <c r="AG287" i="4"/>
  <c r="AG312" i="4"/>
  <c r="AG298" i="4"/>
  <c r="AG288" i="4"/>
  <c r="AG296" i="4"/>
  <c r="AG297" i="4"/>
  <c r="AG307" i="4"/>
  <c r="AG299" i="4"/>
  <c r="AG311" i="4"/>
  <c r="AG301" i="4"/>
  <c r="AG290" i="4"/>
  <c r="AG289" i="4"/>
  <c r="AG294" i="4"/>
  <c r="AG295" i="4"/>
  <c r="AG305" i="4"/>
  <c r="AG284" i="4"/>
  <c r="AG310" i="2"/>
  <c r="AG284" i="2"/>
  <c r="AG283" i="2"/>
  <c r="AG285" i="2"/>
  <c r="AG293" i="2"/>
  <c r="AG313" i="2"/>
  <c r="AG296" i="2"/>
  <c r="AG308" i="2"/>
  <c r="AG306" i="2"/>
  <c r="AG291" i="2"/>
  <c r="AG312" i="2"/>
  <c r="AG281" i="2"/>
  <c r="AG292" i="2"/>
  <c r="AG289" i="2"/>
  <c r="AG314" i="2"/>
  <c r="AG300" i="2"/>
  <c r="AG316" i="2"/>
  <c r="AG294" i="2"/>
  <c r="AG295" i="2"/>
  <c r="AG286" i="2"/>
  <c r="AG287" i="2"/>
  <c r="AG288" i="2"/>
  <c r="AG301" i="2"/>
  <c r="AG304" i="2"/>
  <c r="AG297" i="2"/>
  <c r="AG315" i="2"/>
  <c r="AG317" i="2"/>
  <c r="AG282" i="2"/>
  <c r="AG305" i="2"/>
  <c r="AG299" i="2"/>
  <c r="AG309" i="2"/>
  <c r="AG312" i="5"/>
  <c r="AG313" i="5"/>
  <c r="AG316" i="5"/>
  <c r="AG317" i="5"/>
  <c r="AG314" i="5"/>
  <c r="AG315" i="5"/>
  <c r="AG303" i="5"/>
  <c r="AG308" i="5"/>
  <c r="AG305" i="5"/>
  <c r="AG299" i="5"/>
  <c r="AG310" i="5"/>
  <c r="AG311" i="5"/>
  <c r="AG309" i="5"/>
  <c r="AG302" i="5"/>
  <c r="AG306" i="5"/>
  <c r="AG307" i="5"/>
  <c r="AG304" i="5"/>
  <c r="AG301" i="5"/>
  <c r="AG300" i="5"/>
  <c r="AG298" i="5"/>
  <c r="AG297" i="5"/>
  <c r="AG296" i="5"/>
  <c r="AG292" i="5"/>
  <c r="AG294" i="5"/>
  <c r="AG295" i="5"/>
  <c r="AG293" i="5"/>
  <c r="AG291" i="5"/>
  <c r="AG290" i="5"/>
  <c r="AG289" i="5"/>
  <c r="AG288" i="5"/>
  <c r="AG286" i="5"/>
  <c r="AG287" i="5"/>
  <c r="AG284" i="5"/>
  <c r="AG285" i="5"/>
  <c r="AG283" i="5"/>
  <c r="AG281" i="5"/>
  <c r="AG282" i="5"/>
  <c r="AG278" i="4"/>
  <c r="AG279" i="4"/>
  <c r="AG280" i="4"/>
  <c r="AG279" i="2"/>
  <c r="AG280" i="2"/>
  <c r="AG280" i="5" l="1"/>
  <c r="AG279" i="5" l="1"/>
  <c r="AG278" i="5" l="1"/>
  <c r="AG278" i="2" l="1"/>
  <c r="AF276" i="4" l="1"/>
  <c r="AH329" i="4" l="1"/>
  <c r="AI329" i="4"/>
  <c r="AG277" i="4"/>
  <c r="AG277" i="2"/>
  <c r="AG277" i="5"/>
  <c r="AF275" i="4"/>
  <c r="AF274" i="4"/>
  <c r="AF270" i="4"/>
  <c r="AF266" i="4"/>
  <c r="AF261" i="4"/>
  <c r="AF137" i="4"/>
  <c r="AF110" i="4"/>
  <c r="AH214" i="2"/>
  <c r="AH261" i="2"/>
  <c r="AF172" i="4"/>
  <c r="AF31" i="4"/>
  <c r="AF100" i="4"/>
  <c r="AF79" i="4"/>
  <c r="AF99" i="4"/>
  <c r="AF95" i="4"/>
  <c r="AF74" i="4"/>
  <c r="AF70" i="4"/>
  <c r="AF66" i="4"/>
  <c r="AF148" i="4"/>
  <c r="AF133" i="4"/>
  <c r="AF157" i="4"/>
  <c r="AF141" i="4"/>
  <c r="AF125" i="4"/>
  <c r="AF165" i="4"/>
  <c r="AF184" i="4"/>
  <c r="AF181" i="4"/>
  <c r="AF197" i="4"/>
  <c r="AF208" i="4"/>
  <c r="AH261" i="4" s="1"/>
  <c r="AF227" i="4"/>
  <c r="AF188" i="4"/>
  <c r="AF235" i="4"/>
  <c r="AF257" i="4"/>
  <c r="AF249" i="4"/>
  <c r="AF247" i="4"/>
  <c r="AH213" i="2"/>
  <c r="AH323" i="4" l="1"/>
  <c r="AI323" i="4"/>
  <c r="AH328" i="4"/>
  <c r="AI328" i="4"/>
  <c r="AH327" i="4"/>
  <c r="AI327" i="4"/>
  <c r="AF121" i="4"/>
  <c r="AH174" i="4" s="1"/>
  <c r="AF25" i="4"/>
  <c r="AH78" i="4" s="1"/>
  <c r="AF166" i="4"/>
  <c r="AF59" i="4"/>
  <c r="AF21" i="4"/>
  <c r="AF169" i="4"/>
  <c r="AH222" i="4" s="1"/>
  <c r="AF243" i="4"/>
  <c r="AH296" i="4" s="1"/>
  <c r="AF253" i="4"/>
  <c r="AH306" i="4" s="1"/>
  <c r="AF220" i="4"/>
  <c r="AH273" i="4" s="1"/>
  <c r="AF86" i="4"/>
  <c r="AH280" i="4"/>
  <c r="AI280" i="4"/>
  <c r="AF231" i="4"/>
  <c r="AF211" i="4"/>
  <c r="AH264" i="4" s="1"/>
  <c r="AF116" i="4"/>
  <c r="AH300" i="4"/>
  <c r="AI300" i="4"/>
  <c r="AH310" i="4"/>
  <c r="AI310" i="4"/>
  <c r="AH288" i="4"/>
  <c r="AI288" i="4"/>
  <c r="AF19" i="4"/>
  <c r="AF27" i="4"/>
  <c r="AH80" i="4" s="1"/>
  <c r="AF264" i="4"/>
  <c r="AF265" i="4"/>
  <c r="AG266" i="4" s="1"/>
  <c r="AF259" i="4"/>
  <c r="AF271" i="4"/>
  <c r="AF252" i="4"/>
  <c r="AF219" i="4"/>
  <c r="AH272" i="4" s="1"/>
  <c r="AF105" i="4"/>
  <c r="AH158" i="4" s="1"/>
  <c r="AF269" i="4"/>
  <c r="AG275" i="4"/>
  <c r="AF230" i="4"/>
  <c r="AG231" i="4" s="1"/>
  <c r="AF109" i="4"/>
  <c r="AF239" i="4"/>
  <c r="AH302" i="4"/>
  <c r="AI302" i="4"/>
  <c r="AF234" i="4"/>
  <c r="AI234" i="4" s="1"/>
  <c r="AF161" i="4"/>
  <c r="AH214" i="4" s="1"/>
  <c r="AF78" i="4"/>
  <c r="AG79" i="4" s="1"/>
  <c r="AF54" i="4"/>
  <c r="AH107" i="4" s="1"/>
  <c r="AF23" i="4"/>
  <c r="AH314" i="4"/>
  <c r="AI314" i="4"/>
  <c r="AH319" i="4"/>
  <c r="AI319" i="4"/>
  <c r="AF191" i="4"/>
  <c r="AH244" i="4" s="1"/>
  <c r="AF111" i="4"/>
  <c r="AH164" i="4" s="1"/>
  <c r="AG276" i="4"/>
  <c r="AH130" i="2"/>
  <c r="AI292" i="2"/>
  <c r="AH300" i="2"/>
  <c r="AI309" i="2"/>
  <c r="AH275" i="2"/>
  <c r="AH215" i="2"/>
  <c r="AH249" i="2"/>
  <c r="AH158" i="2"/>
  <c r="AI311" i="2"/>
  <c r="AH237" i="2"/>
  <c r="AH206" i="2"/>
  <c r="AH111" i="2"/>
  <c r="AH264" i="2"/>
  <c r="AH265" i="2"/>
  <c r="AI294" i="2"/>
  <c r="AH302" i="2"/>
  <c r="AH211" i="2"/>
  <c r="AH233" i="2"/>
  <c r="AG36" i="2"/>
  <c r="AH231" i="2"/>
  <c r="AI134" i="2"/>
  <c r="AH92" i="2"/>
  <c r="AH271" i="2"/>
  <c r="AH279" i="2"/>
  <c r="AI279" i="2"/>
  <c r="AH256" i="2"/>
  <c r="AH166" i="2"/>
  <c r="AH273" i="2"/>
  <c r="AH268" i="2"/>
  <c r="AG118" i="2"/>
  <c r="AG30" i="2"/>
  <c r="AH292" i="2"/>
  <c r="AI300" i="2"/>
  <c r="AH309" i="2"/>
  <c r="AH225" i="2"/>
  <c r="AG259" i="2"/>
  <c r="AH311" i="2"/>
  <c r="AI229" i="2"/>
  <c r="AH232" i="2"/>
  <c r="AH199" i="2"/>
  <c r="AH167" i="2"/>
  <c r="AG276" i="2"/>
  <c r="AH144" i="5"/>
  <c r="AH151" i="5"/>
  <c r="AH152" i="5"/>
  <c r="AH76" i="5"/>
  <c r="AH273" i="5"/>
  <c r="AH82" i="5"/>
  <c r="AH166" i="5"/>
  <c r="AH191" i="5"/>
  <c r="AH140" i="5"/>
  <c r="AH129" i="5"/>
  <c r="AH79" i="5"/>
  <c r="AH135" i="5"/>
  <c r="AH114" i="5"/>
  <c r="AH122" i="5"/>
  <c r="AH139" i="5"/>
  <c r="AH155" i="5"/>
  <c r="AH136" i="5"/>
  <c r="AH156" i="5"/>
  <c r="AH217" i="5"/>
  <c r="AH224" i="5"/>
  <c r="AH195" i="5"/>
  <c r="AH116" i="5"/>
  <c r="AH193" i="5"/>
  <c r="AH201" i="5"/>
  <c r="AH178" i="5"/>
  <c r="AH203" i="5"/>
  <c r="AH118" i="5"/>
  <c r="AH112" i="5"/>
  <c r="AH120" i="5"/>
  <c r="AH102" i="5"/>
  <c r="AH109" i="5"/>
  <c r="AH164" i="5"/>
  <c r="AH172" i="5"/>
  <c r="AH189" i="5"/>
  <c r="AG275" i="5"/>
  <c r="AG276" i="5"/>
  <c r="AH220" i="5"/>
  <c r="AH214" i="5"/>
  <c r="AH197" i="5"/>
  <c r="AH208" i="5"/>
  <c r="AH161" i="5"/>
  <c r="AH126" i="5"/>
  <c r="AH148" i="5"/>
  <c r="AH93" i="5"/>
  <c r="AH87" i="5"/>
  <c r="AG275" i="2"/>
  <c r="AF263" i="4"/>
  <c r="AF272" i="4"/>
  <c r="AF164" i="4"/>
  <c r="AF115" i="4"/>
  <c r="AH168" i="4" s="1"/>
  <c r="AF153" i="4"/>
  <c r="AH206" i="4" s="1"/>
  <c r="AF57" i="4"/>
  <c r="AH110" i="4" s="1"/>
  <c r="AF62" i="4"/>
  <c r="AH115" i="4" s="1"/>
  <c r="AF92" i="4"/>
  <c r="AH145" i="4" s="1"/>
  <c r="AF8" i="4"/>
  <c r="AH61" i="4" s="1"/>
  <c r="AF50" i="4"/>
  <c r="AH103" i="4" s="1"/>
  <c r="AF15" i="4"/>
  <c r="AH68" i="4" s="1"/>
  <c r="AF177" i="4"/>
  <c r="AH230" i="4" s="1"/>
  <c r="AH137" i="2"/>
  <c r="AF267" i="4"/>
  <c r="AF268" i="4"/>
  <c r="AF273" i="4"/>
  <c r="AH174" i="5"/>
  <c r="AH272" i="5"/>
  <c r="AH85" i="5"/>
  <c r="AH221" i="5"/>
  <c r="AG51" i="2"/>
  <c r="AH104" i="2"/>
  <c r="AH157" i="5"/>
  <c r="AF214" i="4"/>
  <c r="AH267" i="4" s="1"/>
  <c r="AF83" i="4"/>
  <c r="AH136" i="4" s="1"/>
  <c r="AI261" i="4"/>
  <c r="AF260" i="4"/>
  <c r="AF262" i="4"/>
  <c r="AF194" i="4"/>
  <c r="AI247" i="4" s="1"/>
  <c r="AF176" i="4"/>
  <c r="AH229" i="4" s="1"/>
  <c r="AF129" i="4"/>
  <c r="AH182" i="4" s="1"/>
  <c r="AF58" i="4"/>
  <c r="AG59" i="4" s="1"/>
  <c r="AF82" i="4"/>
  <c r="AF10" i="4"/>
  <c r="AH63" i="4" s="1"/>
  <c r="AF36" i="4"/>
  <c r="AH89" i="4" s="1"/>
  <c r="AF40" i="4"/>
  <c r="AH93" i="4" s="1"/>
  <c r="AF44" i="4"/>
  <c r="AH97" i="4" s="1"/>
  <c r="AG188" i="2"/>
  <c r="AH190" i="2"/>
  <c r="AF135" i="4"/>
  <c r="AI188" i="4" s="1"/>
  <c r="AF258" i="4"/>
  <c r="AH176" i="5"/>
  <c r="AH182" i="5"/>
  <c r="AH186" i="5"/>
  <c r="AH199" i="5"/>
  <c r="AH100" i="5"/>
  <c r="AH212" i="2"/>
  <c r="AF238" i="4"/>
  <c r="AF242" i="4"/>
  <c r="AF246" i="4"/>
  <c r="AH241" i="4"/>
  <c r="AF205" i="4"/>
  <c r="AH258" i="4" s="1"/>
  <c r="AF226" i="4"/>
  <c r="AH250" i="4"/>
  <c r="AF204" i="4"/>
  <c r="AF224" i="4"/>
  <c r="AH234" i="4"/>
  <c r="AH217" i="4"/>
  <c r="AH178" i="4"/>
  <c r="AH194" i="4"/>
  <c r="AF162" i="4"/>
  <c r="AH186" i="4"/>
  <c r="AH201" i="4"/>
  <c r="AI148" i="4"/>
  <c r="AH123" i="4"/>
  <c r="AH139" i="4"/>
  <c r="AH148" i="4"/>
  <c r="AF69" i="4"/>
  <c r="AH132" i="4"/>
  <c r="AH112" i="4"/>
  <c r="AF104" i="4"/>
  <c r="AH72" i="4"/>
  <c r="AH74" i="4"/>
  <c r="AH76" i="4"/>
  <c r="AF29" i="4"/>
  <c r="AI82" i="4" s="1"/>
  <c r="AF38" i="4"/>
  <c r="AF42" i="4"/>
  <c r="AF46" i="4"/>
  <c r="AI99" i="4" s="1"/>
  <c r="AF187" i="4"/>
  <c r="AF195" i="4"/>
  <c r="AF198" i="4"/>
  <c r="AF124" i="4"/>
  <c r="AF150" i="4"/>
  <c r="AF131" i="4"/>
  <c r="AI184" i="4" s="1"/>
  <c r="AF189" i="4"/>
  <c r="AF120" i="4"/>
  <c r="AF12" i="4"/>
  <c r="AH132" i="5"/>
  <c r="AI241" i="2"/>
  <c r="AI243" i="2"/>
  <c r="AI245" i="2"/>
  <c r="AI256" i="2"/>
  <c r="AI233" i="2"/>
  <c r="AH217" i="2"/>
  <c r="AH221" i="2"/>
  <c r="AH229" i="2"/>
  <c r="AG176" i="2"/>
  <c r="AH241" i="2"/>
  <c r="AH245" i="2"/>
  <c r="AG192" i="2"/>
  <c r="AI208" i="2"/>
  <c r="AH228" i="2"/>
  <c r="AI175" i="2"/>
  <c r="AG179" i="2"/>
  <c r="AI179" i="2"/>
  <c r="AI203" i="2"/>
  <c r="AH260" i="2"/>
  <c r="AH162" i="2"/>
  <c r="AH174" i="2"/>
  <c r="AH178" i="2"/>
  <c r="AH182" i="2"/>
  <c r="AH186" i="2"/>
  <c r="AG133" i="2"/>
  <c r="AH210" i="2"/>
  <c r="AG157" i="2"/>
  <c r="AH191" i="2"/>
  <c r="AI138" i="2"/>
  <c r="AH195" i="2"/>
  <c r="AI142" i="2"/>
  <c r="AH203" i="2"/>
  <c r="AI150" i="2"/>
  <c r="AH207" i="2"/>
  <c r="AG158" i="2"/>
  <c r="AH115" i="2"/>
  <c r="AI62" i="2"/>
  <c r="AH119" i="2"/>
  <c r="AI66" i="2"/>
  <c r="AH123" i="2"/>
  <c r="AI70" i="2"/>
  <c r="AH138" i="2"/>
  <c r="AH142" i="2"/>
  <c r="AI89" i="2"/>
  <c r="AH150" i="2"/>
  <c r="AI97" i="2"/>
  <c r="AH154" i="2"/>
  <c r="AI101" i="2"/>
  <c r="AH120" i="2"/>
  <c r="AG67" i="2"/>
  <c r="AI67" i="2"/>
  <c r="AI126" i="2"/>
  <c r="AG90" i="2"/>
  <c r="AH143" i="2"/>
  <c r="AG97" i="2"/>
  <c r="AI157" i="2"/>
  <c r="AG66" i="2"/>
  <c r="AH62" i="2"/>
  <c r="AG9" i="2"/>
  <c r="AH72" i="2"/>
  <c r="AG19" i="2"/>
  <c r="AH80" i="2"/>
  <c r="AG27" i="2"/>
  <c r="AH89" i="2"/>
  <c r="AG44" i="2"/>
  <c r="AH97" i="2"/>
  <c r="AG52" i="2"/>
  <c r="AH105" i="2"/>
  <c r="AH67" i="2"/>
  <c r="AG14" i="2"/>
  <c r="AH75" i="2"/>
  <c r="AG22" i="2"/>
  <c r="AH83" i="2"/>
  <c r="AH96" i="2"/>
  <c r="AG43" i="2"/>
  <c r="AF168" i="4"/>
  <c r="AF114" i="4"/>
  <c r="AH190" i="4"/>
  <c r="AF240" i="4"/>
  <c r="AF244" i="4"/>
  <c r="AF248" i="4"/>
  <c r="AF251" i="4"/>
  <c r="AF236" i="4"/>
  <c r="AF233" i="4"/>
  <c r="AF237" i="4"/>
  <c r="AF190" i="4"/>
  <c r="AF213" i="4"/>
  <c r="AH266" i="4" s="1"/>
  <c r="AF229" i="4"/>
  <c r="AF206" i="4"/>
  <c r="AH259" i="4" s="1"/>
  <c r="AF216" i="4"/>
  <c r="AH269" i="4" s="1"/>
  <c r="AF228" i="4"/>
  <c r="AF199" i="4"/>
  <c r="AI252" i="4" s="1"/>
  <c r="AF203" i="4"/>
  <c r="AF175" i="4"/>
  <c r="AF183" i="4"/>
  <c r="AG184" i="4" s="1"/>
  <c r="AF163" i="4"/>
  <c r="AF117" i="4"/>
  <c r="AF127" i="4"/>
  <c r="AF142" i="4"/>
  <c r="AF156" i="4"/>
  <c r="AG157" i="4" s="1"/>
  <c r="AF112" i="4"/>
  <c r="AI165" i="4" s="1"/>
  <c r="AF147" i="4"/>
  <c r="AF152" i="4"/>
  <c r="AF102" i="4"/>
  <c r="AF103" i="4"/>
  <c r="AF56" i="4"/>
  <c r="AF64" i="4"/>
  <c r="AF72" i="4"/>
  <c r="AF80" i="4"/>
  <c r="AF88" i="4"/>
  <c r="AI141" i="4" s="1"/>
  <c r="AF97" i="4"/>
  <c r="AF107" i="4"/>
  <c r="AF71" i="4"/>
  <c r="AF81" i="4"/>
  <c r="AG82" i="4" s="1"/>
  <c r="AF96" i="4"/>
  <c r="AF61" i="4"/>
  <c r="AF90" i="4"/>
  <c r="AF106" i="4"/>
  <c r="AF5" i="4"/>
  <c r="AI58" i="4" s="1"/>
  <c r="AF9" i="4"/>
  <c r="AG10" i="4" s="1"/>
  <c r="AF51" i="4"/>
  <c r="AF14" i="4"/>
  <c r="AG15" i="4" s="1"/>
  <c r="AF18" i="4"/>
  <c r="AF22" i="4"/>
  <c r="AG23" i="4" s="1"/>
  <c r="AF28" i="4"/>
  <c r="AF32" i="4"/>
  <c r="AF37" i="4"/>
  <c r="AF41" i="4"/>
  <c r="AF45" i="4"/>
  <c r="AF193" i="4"/>
  <c r="AF180" i="4"/>
  <c r="AF132" i="4"/>
  <c r="AG133" i="4" s="1"/>
  <c r="AF113" i="4"/>
  <c r="AI166" i="4" s="1"/>
  <c r="AF122" i="4"/>
  <c r="AF138" i="4"/>
  <c r="AH272" i="2"/>
  <c r="AH269" i="2"/>
  <c r="AG175" i="2"/>
  <c r="AG178" i="2"/>
  <c r="AI178" i="2"/>
  <c r="AI247" i="2"/>
  <c r="AG203" i="2"/>
  <c r="AH258" i="2"/>
  <c r="AH262" i="2"/>
  <c r="AH266" i="2"/>
  <c r="AI168" i="2"/>
  <c r="AG119" i="2"/>
  <c r="AI176" i="2"/>
  <c r="AI180" i="2"/>
  <c r="AI192" i="2"/>
  <c r="AI196" i="2"/>
  <c r="AI200" i="2"/>
  <c r="AG152" i="2"/>
  <c r="AH208" i="2"/>
  <c r="AG155" i="2"/>
  <c r="AH209" i="2"/>
  <c r="AG156" i="2"/>
  <c r="AH66" i="2"/>
  <c r="AH74" i="2"/>
  <c r="AH82" i="2"/>
  <c r="AH99" i="2"/>
  <c r="AG13" i="2"/>
  <c r="AG38" i="2"/>
  <c r="AG46" i="2"/>
  <c r="AF173" i="4"/>
  <c r="AF171" i="4"/>
  <c r="AG172" i="4" s="1"/>
  <c r="AF170" i="4"/>
  <c r="AF136" i="4"/>
  <c r="AH275" i="5"/>
  <c r="AF256" i="4"/>
  <c r="AF223" i="4"/>
  <c r="AF202" i="4"/>
  <c r="AH237" i="4"/>
  <c r="AH218" i="4"/>
  <c r="AG165" i="4"/>
  <c r="AH210" i="4"/>
  <c r="AF146" i="4"/>
  <c r="AF149" i="4"/>
  <c r="AF151" i="4"/>
  <c r="AF155" i="4"/>
  <c r="AH111" i="4"/>
  <c r="AH119" i="4"/>
  <c r="AH127" i="4"/>
  <c r="AI74" i="4"/>
  <c r="AH135" i="4"/>
  <c r="AF91" i="4"/>
  <c r="AG100" i="4"/>
  <c r="AH152" i="4"/>
  <c r="AF65" i="4"/>
  <c r="AF73" i="4"/>
  <c r="AF85" i="4"/>
  <c r="AH153" i="4"/>
  <c r="AF63" i="4"/>
  <c r="AF94" i="4"/>
  <c r="AF6" i="4"/>
  <c r="AF52" i="4"/>
  <c r="AF13" i="4"/>
  <c r="AF17" i="4"/>
  <c r="AI70" i="4" s="1"/>
  <c r="AH84" i="4"/>
  <c r="AF48" i="4"/>
  <c r="AF200" i="4"/>
  <c r="AF186" i="4"/>
  <c r="AF192" i="4"/>
  <c r="AH225" i="4"/>
  <c r="AF179" i="4"/>
  <c r="AF128" i="4"/>
  <c r="AI181" i="4" s="1"/>
  <c r="AH162" i="4"/>
  <c r="AF119" i="4"/>
  <c r="AF89" i="4"/>
  <c r="AF33" i="4"/>
  <c r="AI86" i="4" s="1"/>
  <c r="AF212" i="4"/>
  <c r="AH265" i="4" s="1"/>
  <c r="AG212" i="2"/>
  <c r="AI212" i="2"/>
  <c r="AG180" i="2"/>
  <c r="AH253" i="2"/>
  <c r="AG200" i="2"/>
  <c r="AG204" i="2"/>
  <c r="AH257" i="2"/>
  <c r="AH236" i="2"/>
  <c r="AI183" i="2"/>
  <c r="AI187" i="2"/>
  <c r="AH244" i="2"/>
  <c r="AG191" i="2"/>
  <c r="AI191" i="2"/>
  <c r="AG146" i="2"/>
  <c r="AH163" i="2"/>
  <c r="AG110" i="2"/>
  <c r="AI110" i="2"/>
  <c r="AG114" i="2"/>
  <c r="AH171" i="2"/>
  <c r="AH175" i="2"/>
  <c r="AG122" i="2"/>
  <c r="AH179" i="2"/>
  <c r="AG126" i="2"/>
  <c r="AH183" i="2"/>
  <c r="AG130" i="2"/>
  <c r="AG134" i="2"/>
  <c r="AH187" i="2"/>
  <c r="AH68" i="2"/>
  <c r="AG15" i="2"/>
  <c r="AH76" i="2"/>
  <c r="AG23" i="2"/>
  <c r="AG31" i="2"/>
  <c r="AH84" i="2"/>
  <c r="AH93" i="2"/>
  <c r="AH101" i="2"/>
  <c r="AG48" i="2"/>
  <c r="AH63" i="2"/>
  <c r="AG10" i="2"/>
  <c r="AH71" i="2"/>
  <c r="AG18" i="2"/>
  <c r="AG26" i="2"/>
  <c r="AH79" i="2"/>
  <c r="AH88" i="2"/>
  <c r="AH95" i="2"/>
  <c r="AG42" i="2"/>
  <c r="AH100" i="2"/>
  <c r="AG47" i="2"/>
  <c r="AH163" i="4"/>
  <c r="AG110" i="4"/>
  <c r="AH188" i="4"/>
  <c r="AI135" i="4"/>
  <c r="AF140" i="4"/>
  <c r="AF241" i="4"/>
  <c r="AF245" i="4"/>
  <c r="AF250" i="4"/>
  <c r="AF254" i="4"/>
  <c r="AF255" i="4"/>
  <c r="AF232" i="4"/>
  <c r="AF196" i="4"/>
  <c r="AG197" i="4" s="1"/>
  <c r="AF207" i="4"/>
  <c r="AH260" i="4" s="1"/>
  <c r="AF209" i="4"/>
  <c r="AH262" i="4" s="1"/>
  <c r="AF215" i="4"/>
  <c r="AH268" i="4" s="1"/>
  <c r="AF217" i="4"/>
  <c r="AH270" i="4" s="1"/>
  <c r="AF221" i="4"/>
  <c r="AH274" i="4" s="1"/>
  <c r="AF225" i="4"/>
  <c r="AF210" i="4"/>
  <c r="AH263" i="4" s="1"/>
  <c r="AF218" i="4"/>
  <c r="AH271" i="4" s="1"/>
  <c r="AF222" i="4"/>
  <c r="AH275" i="4" s="1"/>
  <c r="AF178" i="4"/>
  <c r="AF185" i="4"/>
  <c r="AI111" i="4"/>
  <c r="AF123" i="4"/>
  <c r="AF139" i="4"/>
  <c r="AF159" i="4"/>
  <c r="AF158" i="4"/>
  <c r="AF126" i="4"/>
  <c r="AF154" i="4"/>
  <c r="AF55" i="4"/>
  <c r="AF60" i="4"/>
  <c r="AF68" i="4"/>
  <c r="AF76" i="4"/>
  <c r="AF84" i="4"/>
  <c r="AF93" i="4"/>
  <c r="AF101" i="4"/>
  <c r="AF67" i="4"/>
  <c r="AF75" i="4"/>
  <c r="AF87" i="4"/>
  <c r="AF108" i="4"/>
  <c r="AF77" i="4"/>
  <c r="AF98" i="4"/>
  <c r="AF7" i="4"/>
  <c r="AF11" i="4"/>
  <c r="AF53" i="4"/>
  <c r="AF16" i="4"/>
  <c r="AF20" i="4"/>
  <c r="AF24" i="4"/>
  <c r="AF26" i="4"/>
  <c r="AF30" i="4"/>
  <c r="AF34" i="4"/>
  <c r="AF35" i="4"/>
  <c r="AF39" i="4"/>
  <c r="AF43" i="4"/>
  <c r="AF47" i="4"/>
  <c r="AI100" i="4" s="1"/>
  <c r="AF201" i="4"/>
  <c r="AF174" i="4"/>
  <c r="AI227" i="4" s="1"/>
  <c r="AF182" i="4"/>
  <c r="AF160" i="4"/>
  <c r="AF118" i="4"/>
  <c r="AF130" i="4"/>
  <c r="AH64" i="2"/>
  <c r="AG11" i="2"/>
  <c r="AI239" i="2"/>
  <c r="AH243" i="2"/>
  <c r="AH259" i="2"/>
  <c r="AH230" i="2"/>
  <c r="AG177" i="2"/>
  <c r="AH185" i="2"/>
  <c r="AG132" i="2"/>
  <c r="AH205" i="2"/>
  <c r="AI121" i="2"/>
  <c r="AI160" i="2"/>
  <c r="AG70" i="2"/>
  <c r="AI159" i="2"/>
  <c r="AH70" i="2"/>
  <c r="AH78" i="2"/>
  <c r="AH91" i="2"/>
  <c r="AH103" i="2"/>
  <c r="AH61" i="2"/>
  <c r="AG17" i="2"/>
  <c r="AI85" i="2"/>
  <c r="AG41" i="2"/>
  <c r="AH94" i="2"/>
  <c r="AF167" i="4"/>
  <c r="AH219" i="4"/>
  <c r="AG166" i="4"/>
  <c r="AF134" i="4"/>
  <c r="AF49" i="4"/>
  <c r="AG50" i="4" s="1"/>
  <c r="AH75" i="5"/>
  <c r="AG161" i="2"/>
  <c r="AI161" i="2"/>
  <c r="AG162" i="2"/>
  <c r="AI162" i="2"/>
  <c r="AG163" i="2"/>
  <c r="AG160" i="2"/>
  <c r="AI169" i="4" l="1"/>
  <c r="AG121" i="4"/>
  <c r="AG274" i="4"/>
  <c r="AH326" i="4"/>
  <c r="AI326" i="4"/>
  <c r="AH321" i="4"/>
  <c r="AI321" i="4"/>
  <c r="AH320" i="4"/>
  <c r="AI320" i="4"/>
  <c r="AG270" i="4"/>
  <c r="AH322" i="4"/>
  <c r="AI322" i="4"/>
  <c r="AI92" i="4"/>
  <c r="AH325" i="4"/>
  <c r="AI325" i="4"/>
  <c r="AG271" i="4"/>
  <c r="AI324" i="4"/>
  <c r="AH324" i="4"/>
  <c r="AG57" i="4"/>
  <c r="AI110" i="4"/>
  <c r="AG111" i="4"/>
  <c r="AH131" i="4"/>
  <c r="AG169" i="4"/>
  <c r="AG194" i="4"/>
  <c r="AI194" i="4"/>
  <c r="AH247" i="4"/>
  <c r="AG105" i="4"/>
  <c r="AG253" i="4"/>
  <c r="AG264" i="4"/>
  <c r="AG116" i="4"/>
  <c r="AH169" i="4"/>
  <c r="AI191" i="4"/>
  <c r="AG230" i="4"/>
  <c r="AG27" i="4"/>
  <c r="AI109" i="4"/>
  <c r="AG191" i="4"/>
  <c r="AG58" i="4"/>
  <c r="AG176" i="4"/>
  <c r="AI115" i="4"/>
  <c r="AI164" i="4"/>
  <c r="AI116" i="4"/>
  <c r="AI78" i="4"/>
  <c r="AI230" i="4"/>
  <c r="AI219" i="4"/>
  <c r="AI296" i="4"/>
  <c r="AI239" i="4"/>
  <c r="AI243" i="4"/>
  <c r="AG177" i="4"/>
  <c r="AG220" i="4"/>
  <c r="AI306" i="4"/>
  <c r="AG83" i="4"/>
  <c r="AI214" i="4"/>
  <c r="AG265" i="4"/>
  <c r="AI153" i="4"/>
  <c r="AI129" i="4"/>
  <c r="AI152" i="5"/>
  <c r="AH311" i="4"/>
  <c r="AI311" i="4"/>
  <c r="AH301" i="4"/>
  <c r="AI301" i="4"/>
  <c r="AH317" i="4"/>
  <c r="AI317" i="4"/>
  <c r="AH282" i="4"/>
  <c r="AI282" i="4"/>
  <c r="AG235" i="4"/>
  <c r="AH285" i="4"/>
  <c r="AI285" i="4"/>
  <c r="AH276" i="4"/>
  <c r="AI276" i="4"/>
  <c r="AH293" i="4"/>
  <c r="AI293" i="4"/>
  <c r="AH316" i="4"/>
  <c r="AI316" i="4"/>
  <c r="AI275" i="4"/>
  <c r="AH312" i="4"/>
  <c r="AI312" i="4"/>
  <c r="AH284" i="4"/>
  <c r="AI284" i="4"/>
  <c r="AG257" i="4"/>
  <c r="AH309" i="4"/>
  <c r="AI309" i="4"/>
  <c r="AH313" i="4"/>
  <c r="AI313" i="4"/>
  <c r="AH278" i="4"/>
  <c r="AI278" i="4"/>
  <c r="AH308" i="4"/>
  <c r="AI308" i="4"/>
  <c r="AI157" i="4"/>
  <c r="AH287" i="4"/>
  <c r="AI287" i="4"/>
  <c r="AH307" i="4"/>
  <c r="AI307" i="4"/>
  <c r="AH290" i="4"/>
  <c r="AI290" i="4"/>
  <c r="AH279" i="4"/>
  <c r="AI279" i="4"/>
  <c r="AH299" i="4"/>
  <c r="AI299" i="4"/>
  <c r="AH315" i="4"/>
  <c r="AI315" i="4"/>
  <c r="AI264" i="4"/>
  <c r="AH292" i="4"/>
  <c r="AI292" i="4"/>
  <c r="AH283" i="4"/>
  <c r="AI283" i="4"/>
  <c r="AH303" i="4"/>
  <c r="AI303" i="4"/>
  <c r="AG234" i="4"/>
  <c r="AH286" i="4"/>
  <c r="AI286" i="4"/>
  <c r="AH295" i="4"/>
  <c r="AI295" i="4"/>
  <c r="AH298" i="4"/>
  <c r="AI298" i="4"/>
  <c r="AH281" i="4"/>
  <c r="AI281" i="4"/>
  <c r="AH289" i="4"/>
  <c r="AI289" i="4"/>
  <c r="AH291" i="4"/>
  <c r="AI291" i="4"/>
  <c r="AH305" i="4"/>
  <c r="AI305" i="4"/>
  <c r="AH297" i="4"/>
  <c r="AI297" i="4"/>
  <c r="AI211" i="4"/>
  <c r="AH294" i="4"/>
  <c r="AI294" i="4"/>
  <c r="AH304" i="4"/>
  <c r="AI304" i="4"/>
  <c r="AH277" i="4"/>
  <c r="AI277" i="4"/>
  <c r="AH318" i="4"/>
  <c r="AI318" i="4"/>
  <c r="AI265" i="2"/>
  <c r="AH134" i="2"/>
  <c r="AI275" i="2"/>
  <c r="AI220" i="2"/>
  <c r="AI249" i="2"/>
  <c r="AI130" i="2"/>
  <c r="AI302" i="2"/>
  <c r="AI153" i="2"/>
  <c r="AG154" i="2"/>
  <c r="AG8" i="2"/>
  <c r="AG153" i="2"/>
  <c r="AH294" i="2"/>
  <c r="AI105" i="2"/>
  <c r="AI273" i="2"/>
  <c r="AI154" i="2"/>
  <c r="AG138" i="2"/>
  <c r="AI84" i="2"/>
  <c r="AH240" i="2"/>
  <c r="AH318" i="2"/>
  <c r="AG264" i="2"/>
  <c r="AG40" i="2"/>
  <c r="AI114" i="2"/>
  <c r="AG196" i="2"/>
  <c r="AG159" i="2"/>
  <c r="AI113" i="2"/>
  <c r="AH170" i="2"/>
  <c r="AG39" i="2"/>
  <c r="AI118" i="2"/>
  <c r="AI137" i="2"/>
  <c r="AI264" i="2"/>
  <c r="AI184" i="2"/>
  <c r="AG184" i="2"/>
  <c r="AI190" i="2"/>
  <c r="AI204" i="2"/>
  <c r="AI211" i="2"/>
  <c r="AI215" i="2"/>
  <c r="AI158" i="2"/>
  <c r="AG101" i="2"/>
  <c r="AG85" i="2"/>
  <c r="AH288" i="2"/>
  <c r="AI288" i="2"/>
  <c r="AH276" i="2"/>
  <c r="AI276" i="2"/>
  <c r="AH299" i="2"/>
  <c r="AI299" i="2"/>
  <c r="AH290" i="2"/>
  <c r="AI290" i="2"/>
  <c r="AG267" i="2"/>
  <c r="AH319" i="2"/>
  <c r="AI319" i="2"/>
  <c r="AH287" i="2"/>
  <c r="AI287" i="2"/>
  <c r="AH297" i="2"/>
  <c r="AI297" i="2"/>
  <c r="AH286" i="2"/>
  <c r="AI286" i="2"/>
  <c r="AH285" i="2"/>
  <c r="AI285" i="2"/>
  <c r="AH295" i="2"/>
  <c r="AI295" i="2"/>
  <c r="AI231" i="2"/>
  <c r="AH284" i="2"/>
  <c r="AI284" i="2"/>
  <c r="AH283" i="2"/>
  <c r="AI283" i="2"/>
  <c r="AG258" i="2"/>
  <c r="AH310" i="2"/>
  <c r="AI310" i="2"/>
  <c r="AH293" i="2"/>
  <c r="AI293" i="2"/>
  <c r="AG263" i="2"/>
  <c r="AH315" i="2"/>
  <c r="AI315" i="2"/>
  <c r="AH281" i="2"/>
  <c r="AI281" i="2"/>
  <c r="AH308" i="2"/>
  <c r="AI308" i="2"/>
  <c r="AH291" i="2"/>
  <c r="AI291" i="2"/>
  <c r="AG260" i="2"/>
  <c r="AH313" i="2"/>
  <c r="AI313" i="2"/>
  <c r="AH307" i="2"/>
  <c r="AI307" i="2"/>
  <c r="AH306" i="2"/>
  <c r="AI306" i="2"/>
  <c r="AH314" i="2"/>
  <c r="AI314" i="2"/>
  <c r="AH282" i="2"/>
  <c r="AI282" i="2"/>
  <c r="AH312" i="2"/>
  <c r="AI312" i="2"/>
  <c r="AH298" i="2"/>
  <c r="AI298" i="2"/>
  <c r="AH280" i="2"/>
  <c r="AI280" i="2"/>
  <c r="AH304" i="2"/>
  <c r="AI304" i="2"/>
  <c r="AH303" i="2"/>
  <c r="AI303" i="2"/>
  <c r="AH277" i="2"/>
  <c r="AI277" i="2"/>
  <c r="AG265" i="2"/>
  <c r="AH317" i="2"/>
  <c r="AI317" i="2"/>
  <c r="AH305" i="2"/>
  <c r="AI305" i="2"/>
  <c r="AG226" i="2"/>
  <c r="AH278" i="2"/>
  <c r="AI278" i="2"/>
  <c r="AH301" i="2"/>
  <c r="AI301" i="2"/>
  <c r="AH289" i="2"/>
  <c r="AI289" i="2"/>
  <c r="AH316" i="2"/>
  <c r="AI316" i="2"/>
  <c r="AH296" i="2"/>
  <c r="AI296" i="2"/>
  <c r="AH319" i="5"/>
  <c r="AI319" i="5"/>
  <c r="AH316" i="5"/>
  <c r="AI316" i="5"/>
  <c r="AH317" i="5"/>
  <c r="AI317" i="5"/>
  <c r="AH318" i="5"/>
  <c r="AI318" i="5"/>
  <c r="AH314" i="5"/>
  <c r="AI314" i="5"/>
  <c r="AG90" i="5"/>
  <c r="AG152" i="5"/>
  <c r="AH315" i="5"/>
  <c r="AI315" i="5"/>
  <c r="AH313" i="5"/>
  <c r="AI313" i="5"/>
  <c r="AH312" i="5"/>
  <c r="AI312" i="5"/>
  <c r="AH311" i="5"/>
  <c r="AI311" i="5"/>
  <c r="AH310" i="5"/>
  <c r="AI310" i="5"/>
  <c r="AH309" i="5"/>
  <c r="AI309" i="5"/>
  <c r="AH304" i="5"/>
  <c r="AI304" i="5"/>
  <c r="AH307" i="5"/>
  <c r="AI307" i="5"/>
  <c r="AH306" i="5"/>
  <c r="AI306" i="5"/>
  <c r="AI98" i="5"/>
  <c r="AH305" i="5"/>
  <c r="AI305" i="5"/>
  <c r="AH308" i="5"/>
  <c r="AI308" i="5"/>
  <c r="AH303" i="5"/>
  <c r="AI303" i="5"/>
  <c r="AH302" i="5"/>
  <c r="AI302" i="5"/>
  <c r="AH301" i="5"/>
  <c r="AI301" i="5"/>
  <c r="AH299" i="5"/>
  <c r="AI299" i="5"/>
  <c r="AH300" i="5"/>
  <c r="AI300" i="5"/>
  <c r="AH298" i="5"/>
  <c r="AI298" i="5"/>
  <c r="AG91" i="5"/>
  <c r="AH297" i="5"/>
  <c r="AI297" i="5"/>
  <c r="AG63" i="5"/>
  <c r="AH296" i="5"/>
  <c r="AI296" i="5"/>
  <c r="AI99" i="5"/>
  <c r="AG113" i="5"/>
  <c r="AH205" i="5"/>
  <c r="AH98" i="5"/>
  <c r="AG164" i="5"/>
  <c r="AG45" i="5"/>
  <c r="AH295" i="5"/>
  <c r="AI295" i="5"/>
  <c r="AH294" i="5"/>
  <c r="AI294" i="5"/>
  <c r="AH293" i="5"/>
  <c r="AI293" i="5"/>
  <c r="AG99" i="5"/>
  <c r="AH143" i="5"/>
  <c r="AH292" i="5"/>
  <c r="AI292" i="5"/>
  <c r="AI76" i="5"/>
  <c r="AH291" i="5"/>
  <c r="AI291" i="5"/>
  <c r="AI102" i="5"/>
  <c r="AG129" i="5"/>
  <c r="AG250" i="5"/>
  <c r="AG136" i="5"/>
  <c r="AG226" i="5"/>
  <c r="AI90" i="5"/>
  <c r="AH90" i="5"/>
  <c r="AH290" i="5"/>
  <c r="AI290" i="5"/>
  <c r="AI82" i="5"/>
  <c r="AI155" i="5"/>
  <c r="AG103" i="5"/>
  <c r="AG59" i="5"/>
  <c r="AG82" i="5"/>
  <c r="AG240" i="5"/>
  <c r="AG34" i="5"/>
  <c r="AI273" i="5"/>
  <c r="AG26" i="5"/>
  <c r="AI220" i="5"/>
  <c r="AH86" i="5"/>
  <c r="AI164" i="5"/>
  <c r="AG252" i="5"/>
  <c r="AG95" i="5"/>
  <c r="AI148" i="5"/>
  <c r="AG83" i="5"/>
  <c r="AG237" i="5"/>
  <c r="AG111" i="5"/>
  <c r="AH289" i="5"/>
  <c r="AI289" i="5"/>
  <c r="AI171" i="5"/>
  <c r="AI140" i="5"/>
  <c r="AI87" i="5"/>
  <c r="AI125" i="5"/>
  <c r="AG87" i="5"/>
  <c r="AG236" i="5"/>
  <c r="AH288" i="5"/>
  <c r="AI288" i="5"/>
  <c r="AI79" i="5"/>
  <c r="AI136" i="5"/>
  <c r="AI144" i="5"/>
  <c r="AG168" i="5"/>
  <c r="AG133" i="5"/>
  <c r="AH287" i="5"/>
  <c r="AI287" i="5"/>
  <c r="AH286" i="5"/>
  <c r="AI286" i="5"/>
  <c r="AG108" i="5"/>
  <c r="AG104" i="5"/>
  <c r="AG256" i="5"/>
  <c r="AI108" i="5"/>
  <c r="AI86" i="5"/>
  <c r="AG67" i="5"/>
  <c r="AH285" i="5"/>
  <c r="AI285" i="5"/>
  <c r="AG268" i="5"/>
  <c r="AH284" i="5"/>
  <c r="AI284" i="5"/>
  <c r="AG248" i="5"/>
  <c r="AG40" i="5"/>
  <c r="AG245" i="5"/>
  <c r="AH283" i="5"/>
  <c r="AI283" i="5"/>
  <c r="AH282" i="5"/>
  <c r="AI282" i="5"/>
  <c r="AG261" i="5"/>
  <c r="AG230" i="5"/>
  <c r="AI161" i="5"/>
  <c r="AG264" i="5"/>
  <c r="AG239" i="5"/>
  <c r="AG231" i="5"/>
  <c r="AG123" i="5"/>
  <c r="AG242" i="5"/>
  <c r="AG254" i="5"/>
  <c r="AG249" i="5"/>
  <c r="AI168" i="5"/>
  <c r="AG265" i="5"/>
  <c r="AH279" i="5"/>
  <c r="AI279" i="5"/>
  <c r="AG227" i="5"/>
  <c r="AH280" i="5"/>
  <c r="AI280" i="5"/>
  <c r="AH281" i="5"/>
  <c r="AI281" i="5"/>
  <c r="AG73" i="5"/>
  <c r="AH278" i="5"/>
  <c r="AI278" i="5"/>
  <c r="AI224" i="5"/>
  <c r="AH277" i="5"/>
  <c r="AI277" i="5"/>
  <c r="AI275" i="5"/>
  <c r="AH276" i="5"/>
  <c r="AI276" i="5"/>
  <c r="AI274" i="4"/>
  <c r="AG222" i="2"/>
  <c r="AH274" i="2"/>
  <c r="AG146" i="5"/>
  <c r="AG274" i="2"/>
  <c r="AI274" i="2"/>
  <c r="AG220" i="5"/>
  <c r="AI129" i="5"/>
  <c r="AH168" i="5"/>
  <c r="AG33" i="5"/>
  <c r="AG225" i="5"/>
  <c r="AG260" i="5"/>
  <c r="AG269" i="5"/>
  <c r="AI221" i="5"/>
  <c r="AH274" i="5"/>
  <c r="AG274" i="5"/>
  <c r="AI274" i="5"/>
  <c r="AG269" i="2"/>
  <c r="AG266" i="5"/>
  <c r="AG211" i="2"/>
  <c r="AH263" i="2"/>
  <c r="AG218" i="2"/>
  <c r="AH270" i="2"/>
  <c r="AG271" i="5"/>
  <c r="AG270" i="5"/>
  <c r="AG273" i="4"/>
  <c r="AI273" i="4"/>
  <c r="AI271" i="4"/>
  <c r="AG268" i="4"/>
  <c r="AI267" i="4"/>
  <c r="AG267" i="4"/>
  <c r="AI266" i="4"/>
  <c r="AI269" i="4"/>
  <c r="AI265" i="4"/>
  <c r="AG272" i="2"/>
  <c r="AI272" i="2"/>
  <c r="AG268" i="2"/>
  <c r="AI268" i="2"/>
  <c r="AG267" i="5"/>
  <c r="AG273" i="2"/>
  <c r="AG215" i="2"/>
  <c r="AH267" i="2"/>
  <c r="AI263" i="2"/>
  <c r="AI268" i="4"/>
  <c r="AG271" i="2"/>
  <c r="AI271" i="2"/>
  <c r="AI269" i="2"/>
  <c r="AI267" i="2"/>
  <c r="AI270" i="4"/>
  <c r="AG269" i="4"/>
  <c r="AG272" i="5"/>
  <c r="AI272" i="5"/>
  <c r="AI266" i="2"/>
  <c r="AG266" i="2"/>
  <c r="AI270" i="2"/>
  <c r="AG270" i="2"/>
  <c r="AG272" i="4"/>
  <c r="AI272" i="4"/>
  <c r="AG273" i="5"/>
  <c r="AG263" i="4"/>
  <c r="AI263" i="4"/>
  <c r="AG234" i="5"/>
  <c r="AG241" i="5"/>
  <c r="AG262" i="5"/>
  <c r="AH270" i="5"/>
  <c r="AI270" i="5"/>
  <c r="AH267" i="5"/>
  <c r="AI267" i="5"/>
  <c r="AH268" i="5"/>
  <c r="AI268" i="5"/>
  <c r="AH269" i="5"/>
  <c r="AI269" i="5"/>
  <c r="AG219" i="5"/>
  <c r="AH271" i="5"/>
  <c r="AI271" i="5"/>
  <c r="AG263" i="5"/>
  <c r="AH107" i="5"/>
  <c r="AG261" i="2"/>
  <c r="AI261" i="2"/>
  <c r="AG260" i="4"/>
  <c r="AI260" i="4"/>
  <c r="AG261" i="4"/>
  <c r="AG262" i="2"/>
  <c r="AI259" i="4"/>
  <c r="AI258" i="2"/>
  <c r="AI259" i="2"/>
  <c r="AG258" i="4"/>
  <c r="AI258" i="4"/>
  <c r="AG262" i="4"/>
  <c r="AI262" i="4"/>
  <c r="AI262" i="2"/>
  <c r="AI260" i="2"/>
  <c r="AG259" i="4"/>
  <c r="AG258" i="5"/>
  <c r="AG259" i="5"/>
  <c r="AH88" i="5"/>
  <c r="AG35" i="5"/>
  <c r="AH158" i="5"/>
  <c r="AG105" i="5"/>
  <c r="AH210" i="5"/>
  <c r="AG157" i="5"/>
  <c r="AI157" i="5"/>
  <c r="AH219" i="5"/>
  <c r="AG166" i="5"/>
  <c r="AI166" i="5"/>
  <c r="AG228" i="5"/>
  <c r="AH187" i="4"/>
  <c r="AG134" i="4"/>
  <c r="AI134" i="4"/>
  <c r="AH220" i="4"/>
  <c r="AI167" i="4"/>
  <c r="AG167" i="4"/>
  <c r="AH77" i="2"/>
  <c r="AG24" i="2"/>
  <c r="AH87" i="2"/>
  <c r="AG34" i="2"/>
  <c r="AG25" i="2"/>
  <c r="AI58" i="2"/>
  <c r="AH58" i="2"/>
  <c r="AG102" i="2"/>
  <c r="AH155" i="2"/>
  <c r="AI102" i="2"/>
  <c r="AH139" i="2"/>
  <c r="AG86" i="2"/>
  <c r="AI86" i="2"/>
  <c r="AG71" i="2"/>
  <c r="AH124" i="2"/>
  <c r="AI71" i="2"/>
  <c r="AH159" i="2"/>
  <c r="AG106" i="2"/>
  <c r="AI106" i="2"/>
  <c r="AH131" i="2"/>
  <c r="AG78" i="2"/>
  <c r="AI78" i="2"/>
  <c r="AH116" i="2"/>
  <c r="AG63" i="2"/>
  <c r="AI63" i="2"/>
  <c r="AH156" i="2"/>
  <c r="AG103" i="2"/>
  <c r="AI103" i="2"/>
  <c r="AH140" i="2"/>
  <c r="AG87" i="2"/>
  <c r="AI87" i="2"/>
  <c r="AH132" i="2"/>
  <c r="AG79" i="2"/>
  <c r="AI79" i="2"/>
  <c r="AH125" i="2"/>
  <c r="AG72" i="2"/>
  <c r="AI72" i="2"/>
  <c r="AH117" i="2"/>
  <c r="AG64" i="2"/>
  <c r="AI64" i="2"/>
  <c r="AH109" i="2"/>
  <c r="AG56" i="2"/>
  <c r="AH201" i="2"/>
  <c r="AG148" i="2"/>
  <c r="AI148" i="2"/>
  <c r="AH193" i="2"/>
  <c r="AG140" i="2"/>
  <c r="AI140" i="2"/>
  <c r="AI132" i="2"/>
  <c r="AG124" i="2"/>
  <c r="AH177" i="2"/>
  <c r="AI124" i="2"/>
  <c r="AG116" i="2"/>
  <c r="AH169" i="2"/>
  <c r="AI116" i="2"/>
  <c r="AH246" i="2"/>
  <c r="AG193" i="2"/>
  <c r="AI193" i="2"/>
  <c r="AH226" i="2"/>
  <c r="AG173" i="2"/>
  <c r="AI173" i="2"/>
  <c r="AH218" i="2"/>
  <c r="AG165" i="2"/>
  <c r="AI165" i="2"/>
  <c r="AG206" i="2"/>
  <c r="AI206" i="2"/>
  <c r="AH235" i="2"/>
  <c r="AG182" i="2"/>
  <c r="AI182" i="2"/>
  <c r="AH89" i="5"/>
  <c r="AG36" i="5"/>
  <c r="AG93" i="5"/>
  <c r="AH146" i="5"/>
  <c r="AH138" i="5"/>
  <c r="AG85" i="5"/>
  <c r="AI85" i="5"/>
  <c r="AH145" i="5"/>
  <c r="AG92" i="5"/>
  <c r="AI92" i="5"/>
  <c r="AH137" i="5"/>
  <c r="AG84" i="5"/>
  <c r="AI84" i="5"/>
  <c r="AH127" i="5"/>
  <c r="AG74" i="5"/>
  <c r="AH121" i="5"/>
  <c r="AG68" i="5"/>
  <c r="AH117" i="5"/>
  <c r="AG64" i="5"/>
  <c r="AH113" i="5"/>
  <c r="AG60" i="5"/>
  <c r="AH206" i="5"/>
  <c r="AG153" i="5"/>
  <c r="AI153" i="5"/>
  <c r="AH202" i="5"/>
  <c r="AG149" i="5"/>
  <c r="AI149" i="5"/>
  <c r="AH194" i="5"/>
  <c r="AG141" i="5"/>
  <c r="AI141" i="5"/>
  <c r="AH190" i="5"/>
  <c r="AG137" i="5"/>
  <c r="AI137" i="5"/>
  <c r="AH183" i="5"/>
  <c r="AG130" i="5"/>
  <c r="AI130" i="5"/>
  <c r="AH177" i="5"/>
  <c r="AG124" i="5"/>
  <c r="AI124" i="5"/>
  <c r="AH173" i="5"/>
  <c r="AG120" i="5"/>
  <c r="AI120" i="5"/>
  <c r="AI167" i="5"/>
  <c r="AH167" i="5"/>
  <c r="AG114" i="5"/>
  <c r="AI114" i="5"/>
  <c r="AH215" i="5"/>
  <c r="AG162" i="5"/>
  <c r="AI162" i="5"/>
  <c r="AG257" i="5"/>
  <c r="AG130" i="4"/>
  <c r="AH183" i="4"/>
  <c r="AI130" i="4"/>
  <c r="AH235" i="4"/>
  <c r="AG182" i="4"/>
  <c r="AI182" i="4"/>
  <c r="AH254" i="4"/>
  <c r="AI201" i="4"/>
  <c r="AG201" i="4"/>
  <c r="AH96" i="4"/>
  <c r="AG43" i="4"/>
  <c r="AG35" i="4"/>
  <c r="AH88" i="4"/>
  <c r="AH83" i="4"/>
  <c r="AG30" i="4"/>
  <c r="AH77" i="4"/>
  <c r="AG24" i="4"/>
  <c r="AH69" i="4"/>
  <c r="AG16" i="4"/>
  <c r="AH64" i="4"/>
  <c r="AG11" i="4"/>
  <c r="AH151" i="4"/>
  <c r="AG98" i="4"/>
  <c r="AI98" i="4"/>
  <c r="AH161" i="4"/>
  <c r="AG108" i="4"/>
  <c r="AI108" i="4"/>
  <c r="AG75" i="4"/>
  <c r="AH128" i="4"/>
  <c r="AI75" i="4"/>
  <c r="AH154" i="4"/>
  <c r="AG101" i="4"/>
  <c r="AI101" i="4"/>
  <c r="AH137" i="4"/>
  <c r="AG84" i="4"/>
  <c r="AI84" i="4"/>
  <c r="AG68" i="4"/>
  <c r="AH121" i="4"/>
  <c r="AI68" i="4"/>
  <c r="AH108" i="4"/>
  <c r="AG55" i="4"/>
  <c r="AH179" i="4"/>
  <c r="AG126" i="4"/>
  <c r="AI126" i="4"/>
  <c r="AI159" i="4"/>
  <c r="AH212" i="4"/>
  <c r="AG159" i="4"/>
  <c r="AH176" i="4"/>
  <c r="AG123" i="4"/>
  <c r="AI123" i="4"/>
  <c r="AI185" i="4"/>
  <c r="AH238" i="4"/>
  <c r="AI222" i="4"/>
  <c r="AG222" i="4"/>
  <c r="AG210" i="4"/>
  <c r="AI210" i="4"/>
  <c r="AG221" i="4"/>
  <c r="AI221" i="4"/>
  <c r="AG215" i="4"/>
  <c r="AI215" i="4"/>
  <c r="AI207" i="4"/>
  <c r="AG207" i="4"/>
  <c r="AG232" i="4"/>
  <c r="AI232" i="4"/>
  <c r="AG254" i="4"/>
  <c r="AI254" i="4"/>
  <c r="AG245" i="4"/>
  <c r="AI245" i="4"/>
  <c r="AG28" i="5"/>
  <c r="AH81" i="5"/>
  <c r="AH159" i="5"/>
  <c r="AG106" i="5"/>
  <c r="AH110" i="5"/>
  <c r="AG57" i="5"/>
  <c r="AH213" i="5"/>
  <c r="AG160" i="5"/>
  <c r="AI160" i="5"/>
  <c r="AG224" i="5"/>
  <c r="AG223" i="5"/>
  <c r="AI223" i="5"/>
  <c r="AH108" i="2"/>
  <c r="AG55" i="2"/>
  <c r="AG35" i="2"/>
  <c r="AI122" i="2"/>
  <c r="AG149" i="2"/>
  <c r="AH202" i="2"/>
  <c r="AI149" i="2"/>
  <c r="AG141" i="2"/>
  <c r="AH194" i="2"/>
  <c r="AI141" i="2"/>
  <c r="AG187" i="2"/>
  <c r="AH57" i="2"/>
  <c r="AI93" i="5"/>
  <c r="AG142" i="5"/>
  <c r="AG138" i="5"/>
  <c r="AI121" i="5"/>
  <c r="AG119" i="5"/>
  <c r="AI115" i="5"/>
  <c r="AI111" i="5"/>
  <c r="AG161" i="5"/>
  <c r="AG212" i="4"/>
  <c r="AI212" i="4"/>
  <c r="AH142" i="4"/>
  <c r="AG89" i="4"/>
  <c r="AI89" i="4"/>
  <c r="AH232" i="4"/>
  <c r="AG179" i="4"/>
  <c r="AI179" i="4"/>
  <c r="AH245" i="4"/>
  <c r="AG192" i="4"/>
  <c r="AI192" i="4"/>
  <c r="AH253" i="4"/>
  <c r="AG200" i="4"/>
  <c r="AI200" i="4"/>
  <c r="AG48" i="4"/>
  <c r="AH101" i="4"/>
  <c r="AG13" i="4"/>
  <c r="AH66" i="4"/>
  <c r="AH147" i="4"/>
  <c r="AG94" i="4"/>
  <c r="AI94" i="4"/>
  <c r="AH138" i="4"/>
  <c r="AG85" i="4"/>
  <c r="AI85" i="4"/>
  <c r="AG65" i="4"/>
  <c r="AH118" i="4"/>
  <c r="AI65" i="4"/>
  <c r="AG99" i="4"/>
  <c r="AI66" i="4"/>
  <c r="AG66" i="4"/>
  <c r="AI155" i="4"/>
  <c r="AH208" i="4"/>
  <c r="AG155" i="4"/>
  <c r="AH202" i="4"/>
  <c r="AG149" i="4"/>
  <c r="AI149" i="4"/>
  <c r="AG185" i="4"/>
  <c r="AG203" i="4"/>
  <c r="AH255" i="4"/>
  <c r="AG202" i="4"/>
  <c r="AI202" i="4"/>
  <c r="AG208" i="4"/>
  <c r="AH108" i="5"/>
  <c r="AG222" i="5"/>
  <c r="AI222" i="5"/>
  <c r="AG253" i="5"/>
  <c r="AH189" i="4"/>
  <c r="AG136" i="4"/>
  <c r="AI136" i="4"/>
  <c r="AH224" i="4"/>
  <c r="AI171" i="4"/>
  <c r="AG171" i="4"/>
  <c r="AH90" i="2"/>
  <c r="AG37" i="2"/>
  <c r="AG20" i="2"/>
  <c r="AH73" i="2"/>
  <c r="AH106" i="2"/>
  <c r="AG53" i="2"/>
  <c r="AG21" i="2"/>
  <c r="AI156" i="2"/>
  <c r="AH204" i="2"/>
  <c r="AG151" i="2"/>
  <c r="AI151" i="2"/>
  <c r="AG143" i="2"/>
  <c r="AH196" i="2"/>
  <c r="AI143" i="2"/>
  <c r="AG135" i="2"/>
  <c r="AH188" i="2"/>
  <c r="AI135" i="2"/>
  <c r="AH180" i="2"/>
  <c r="AG127" i="2"/>
  <c r="AI127" i="2"/>
  <c r="AH172" i="2"/>
  <c r="AI119" i="2"/>
  <c r="AH164" i="2"/>
  <c r="AG111" i="2"/>
  <c r="AI111" i="2"/>
  <c r="AG209" i="2"/>
  <c r="AI209" i="2"/>
  <c r="AH254" i="2"/>
  <c r="AG201" i="2"/>
  <c r="AI201" i="2"/>
  <c r="AG190" i="2"/>
  <c r="AH242" i="2"/>
  <c r="AG189" i="2"/>
  <c r="AI189" i="2"/>
  <c r="AH234" i="2"/>
  <c r="AG181" i="2"/>
  <c r="AI181" i="2"/>
  <c r="AH251" i="2"/>
  <c r="AG198" i="2"/>
  <c r="AI198" i="2"/>
  <c r="AH223" i="2"/>
  <c r="AG170" i="2"/>
  <c r="AI170" i="2"/>
  <c r="AG235" i="2"/>
  <c r="AI235" i="2"/>
  <c r="AG233" i="2"/>
  <c r="AI232" i="2"/>
  <c r="AG232" i="2"/>
  <c r="AG228" i="2"/>
  <c r="AI228" i="2"/>
  <c r="AI227" i="2"/>
  <c r="AG227" i="2"/>
  <c r="AI223" i="2"/>
  <c r="AG223" i="2"/>
  <c r="AI219" i="2"/>
  <c r="AG219" i="2"/>
  <c r="AG255" i="2"/>
  <c r="AI255" i="2"/>
  <c r="AG251" i="2"/>
  <c r="AI251" i="2"/>
  <c r="AG246" i="2"/>
  <c r="AI246" i="2"/>
  <c r="AG242" i="2"/>
  <c r="AI242" i="2"/>
  <c r="AG238" i="2"/>
  <c r="AI238" i="2"/>
  <c r="AG250" i="2"/>
  <c r="AI250" i="2"/>
  <c r="AH84" i="5"/>
  <c r="AG31" i="5"/>
  <c r="AH92" i="5"/>
  <c r="AG39" i="5"/>
  <c r="AI94" i="5"/>
  <c r="AH94" i="5"/>
  <c r="AG41" i="5"/>
  <c r="AH101" i="5"/>
  <c r="AG48" i="5"/>
  <c r="AG97" i="5"/>
  <c r="AH150" i="5"/>
  <c r="AH124" i="5"/>
  <c r="AG71" i="5"/>
  <c r="AG96" i="5"/>
  <c r="AH149" i="5"/>
  <c r="AH200" i="5"/>
  <c r="AG147" i="5"/>
  <c r="AI147" i="5"/>
  <c r="AH185" i="5"/>
  <c r="AG132" i="5"/>
  <c r="AI132" i="5"/>
  <c r="AH169" i="5"/>
  <c r="AG116" i="5"/>
  <c r="AI116" i="5"/>
  <c r="AG246" i="5"/>
  <c r="AH175" i="4"/>
  <c r="AG122" i="4"/>
  <c r="AI122" i="4"/>
  <c r="AH233" i="4"/>
  <c r="AI180" i="4"/>
  <c r="AG180" i="4"/>
  <c r="AH98" i="4"/>
  <c r="AG45" i="4"/>
  <c r="AH90" i="4"/>
  <c r="AG37" i="4"/>
  <c r="AH81" i="4"/>
  <c r="AG28" i="4"/>
  <c r="AH71" i="4"/>
  <c r="AG18" i="4"/>
  <c r="AG9" i="4"/>
  <c r="AH62" i="4"/>
  <c r="AH143" i="4"/>
  <c r="AG90" i="4"/>
  <c r="AI90" i="4"/>
  <c r="AH149" i="4"/>
  <c r="AI96" i="4"/>
  <c r="AH124" i="4"/>
  <c r="AG71" i="4"/>
  <c r="AI71" i="4"/>
  <c r="AH150" i="4"/>
  <c r="AG97" i="4"/>
  <c r="AI97" i="4"/>
  <c r="AH133" i="4"/>
  <c r="AG80" i="4"/>
  <c r="AI80" i="4"/>
  <c r="AH117" i="4"/>
  <c r="AG64" i="4"/>
  <c r="AI64" i="4"/>
  <c r="AH156" i="4"/>
  <c r="AG103" i="4"/>
  <c r="AI103" i="4"/>
  <c r="AG152" i="4"/>
  <c r="AH205" i="4"/>
  <c r="AI152" i="4"/>
  <c r="AH165" i="4"/>
  <c r="AG112" i="4"/>
  <c r="AI112" i="4"/>
  <c r="AH195" i="4"/>
  <c r="AG142" i="4"/>
  <c r="AI142" i="4"/>
  <c r="AH170" i="4"/>
  <c r="AG117" i="4"/>
  <c r="AI117" i="4"/>
  <c r="AH236" i="4"/>
  <c r="AI183" i="4"/>
  <c r="AG183" i="4"/>
  <c r="AH256" i="4"/>
  <c r="AI203" i="4"/>
  <c r="AG228" i="4"/>
  <c r="AI228" i="4"/>
  <c r="AG206" i="4"/>
  <c r="AI206" i="4"/>
  <c r="AG213" i="4"/>
  <c r="AI213" i="4"/>
  <c r="AG237" i="4"/>
  <c r="AI237" i="4"/>
  <c r="AG236" i="4"/>
  <c r="AI236" i="4"/>
  <c r="AG248" i="4"/>
  <c r="AI248" i="4"/>
  <c r="AG240" i="4"/>
  <c r="AI240" i="4"/>
  <c r="AH160" i="5"/>
  <c r="AG107" i="5"/>
  <c r="AI107" i="5"/>
  <c r="AH218" i="5"/>
  <c r="AG165" i="5"/>
  <c r="AI165" i="5"/>
  <c r="AG137" i="4"/>
  <c r="AH167" i="4"/>
  <c r="AG114" i="4"/>
  <c r="AI114" i="4"/>
  <c r="AG108" i="2"/>
  <c r="AH161" i="2"/>
  <c r="AI108" i="2"/>
  <c r="AH141" i="2"/>
  <c r="AG88" i="2"/>
  <c r="AI88" i="2"/>
  <c r="AH129" i="2"/>
  <c r="AG76" i="2"/>
  <c r="AI76" i="2"/>
  <c r="AH110" i="2"/>
  <c r="AG57" i="2"/>
  <c r="AG95" i="2"/>
  <c r="AH148" i="2"/>
  <c r="AI95" i="2"/>
  <c r="AI90" i="2"/>
  <c r="AG73" i="2"/>
  <c r="AH126" i="2"/>
  <c r="AI73" i="2"/>
  <c r="AH114" i="2"/>
  <c r="AG61" i="2"/>
  <c r="AI61" i="2"/>
  <c r="AH145" i="2"/>
  <c r="AG92" i="2"/>
  <c r="AI92" i="2"/>
  <c r="AH146" i="2"/>
  <c r="AG93" i="2"/>
  <c r="AI93" i="2"/>
  <c r="AI77" i="2"/>
  <c r="AG62" i="2"/>
  <c r="AG150" i="2"/>
  <c r="AI129" i="2"/>
  <c r="AG125" i="2"/>
  <c r="AG117" i="2"/>
  <c r="AG109" i="2"/>
  <c r="AG207" i="2"/>
  <c r="AI207" i="2"/>
  <c r="AH252" i="2"/>
  <c r="AG199" i="2"/>
  <c r="AI199" i="2"/>
  <c r="AH224" i="2"/>
  <c r="AG171" i="2"/>
  <c r="AI171" i="2"/>
  <c r="AH216" i="2"/>
  <c r="AI163" i="2"/>
  <c r="AG172" i="2"/>
  <c r="AG164" i="2"/>
  <c r="AG236" i="2"/>
  <c r="AI236" i="2"/>
  <c r="AI224" i="2"/>
  <c r="AI254" i="2"/>
  <c r="AI252" i="2"/>
  <c r="AG38" i="5"/>
  <c r="AH91" i="5"/>
  <c r="AG32" i="5"/>
  <c r="AG98" i="5"/>
  <c r="AH147" i="5"/>
  <c r="AG94" i="5"/>
  <c r="AG69" i="5"/>
  <c r="AG65" i="5"/>
  <c r="AG61" i="5"/>
  <c r="AH188" i="5"/>
  <c r="AG135" i="5"/>
  <c r="AI135" i="5"/>
  <c r="AI150" i="5"/>
  <c r="AG148" i="5"/>
  <c r="AH184" i="5"/>
  <c r="AG131" i="5"/>
  <c r="AI131" i="5"/>
  <c r="AG247" i="5"/>
  <c r="AG235" i="5"/>
  <c r="AG229" i="5"/>
  <c r="AH173" i="4"/>
  <c r="AG120" i="4"/>
  <c r="AI120" i="4"/>
  <c r="AH184" i="4"/>
  <c r="AG131" i="4"/>
  <c r="AI131" i="4"/>
  <c r="AH177" i="4"/>
  <c r="AG124" i="4"/>
  <c r="AI124" i="4"/>
  <c r="AH251" i="4"/>
  <c r="AG198" i="4"/>
  <c r="AH240" i="4"/>
  <c r="AI187" i="4"/>
  <c r="AG187" i="4"/>
  <c r="AG42" i="4"/>
  <c r="AH95" i="4"/>
  <c r="AH82" i="4"/>
  <c r="AG29" i="4"/>
  <c r="AI83" i="4"/>
  <c r="AG69" i="4"/>
  <c r="AH122" i="4"/>
  <c r="AI69" i="4"/>
  <c r="AI95" i="4"/>
  <c r="AG86" i="4"/>
  <c r="AG162" i="4"/>
  <c r="AH215" i="4"/>
  <c r="AI162" i="4"/>
  <c r="AG125" i="4"/>
  <c r="AG181" i="4"/>
  <c r="AG204" i="4"/>
  <c r="AH257" i="4"/>
  <c r="AI204" i="4"/>
  <c r="AG226" i="4"/>
  <c r="AI226" i="4"/>
  <c r="AG249" i="4"/>
  <c r="AG242" i="4"/>
  <c r="AI242" i="4"/>
  <c r="AH57" i="5"/>
  <c r="AH111" i="5"/>
  <c r="AG58" i="5"/>
  <c r="AH222" i="5"/>
  <c r="AG169" i="5"/>
  <c r="AI169" i="5"/>
  <c r="AG217" i="5"/>
  <c r="AI217" i="5"/>
  <c r="AG215" i="5"/>
  <c r="AI214" i="5"/>
  <c r="AG233" i="5"/>
  <c r="AG232" i="5"/>
  <c r="AH102" i="4"/>
  <c r="AG49" i="4"/>
  <c r="AH102" i="2"/>
  <c r="AG49" i="2"/>
  <c r="AG32" i="2"/>
  <c r="AH85" i="2"/>
  <c r="AH69" i="2"/>
  <c r="AG16" i="2"/>
  <c r="AG50" i="2"/>
  <c r="AG33" i="2"/>
  <c r="AH86" i="2"/>
  <c r="AG6" i="2"/>
  <c r="AH59" i="2"/>
  <c r="AH60" i="2"/>
  <c r="AG7" i="2"/>
  <c r="AG94" i="2"/>
  <c r="AH147" i="2"/>
  <c r="AI94" i="2"/>
  <c r="AG80" i="2"/>
  <c r="AH133" i="2"/>
  <c r="AI80" i="2"/>
  <c r="AH112" i="2"/>
  <c r="AG59" i="2"/>
  <c r="AI59" i="2"/>
  <c r="AH151" i="2"/>
  <c r="AG98" i="2"/>
  <c r="AI98" i="2"/>
  <c r="AH122" i="2"/>
  <c r="AG69" i="2"/>
  <c r="AI69" i="2"/>
  <c r="AG107" i="2"/>
  <c r="AH160" i="2"/>
  <c r="AI107" i="2"/>
  <c r="AG99" i="2"/>
  <c r="AH152" i="2"/>
  <c r="AI99" i="2"/>
  <c r="AH136" i="2"/>
  <c r="AG83" i="2"/>
  <c r="AI83" i="2"/>
  <c r="AH128" i="2"/>
  <c r="AG75" i="2"/>
  <c r="AI75" i="2"/>
  <c r="AH121" i="2"/>
  <c r="AG68" i="2"/>
  <c r="AI68" i="2"/>
  <c r="AH113" i="2"/>
  <c r="AG60" i="2"/>
  <c r="AI60" i="2"/>
  <c r="AI152" i="2"/>
  <c r="AG144" i="2"/>
  <c r="AH197" i="2"/>
  <c r="AI144" i="2"/>
  <c r="AH189" i="2"/>
  <c r="AG136" i="2"/>
  <c r="AI136" i="2"/>
  <c r="AG128" i="2"/>
  <c r="AH181" i="2"/>
  <c r="AI128" i="2"/>
  <c r="AG120" i="2"/>
  <c r="AH173" i="2"/>
  <c r="AI120" i="2"/>
  <c r="AH165" i="2"/>
  <c r="AG112" i="2"/>
  <c r="AI112" i="2"/>
  <c r="AI177" i="2"/>
  <c r="AH222" i="2"/>
  <c r="AG169" i="2"/>
  <c r="AI169" i="2"/>
  <c r="AG210" i="2"/>
  <c r="AI210" i="2"/>
  <c r="AH239" i="2"/>
  <c r="AG186" i="2"/>
  <c r="AI186" i="2"/>
  <c r="AH77" i="5"/>
  <c r="AG24" i="5"/>
  <c r="AH99" i="5"/>
  <c r="AG46" i="5"/>
  <c r="AH142" i="5"/>
  <c r="AG89" i="5"/>
  <c r="AI89" i="5"/>
  <c r="AH134" i="5"/>
  <c r="AG81" i="5"/>
  <c r="AI81" i="5"/>
  <c r="AH141" i="5"/>
  <c r="AG88" i="5"/>
  <c r="AI88" i="5"/>
  <c r="AH133" i="5"/>
  <c r="AG80" i="5"/>
  <c r="AI80" i="5"/>
  <c r="AH123" i="5"/>
  <c r="AG70" i="5"/>
  <c r="AH119" i="5"/>
  <c r="AG66" i="5"/>
  <c r="AH115" i="5"/>
  <c r="AG62" i="5"/>
  <c r="AH211" i="5"/>
  <c r="AG158" i="5"/>
  <c r="AI158" i="5"/>
  <c r="AH204" i="5"/>
  <c r="AG151" i="5"/>
  <c r="AI151" i="5"/>
  <c r="AH196" i="5"/>
  <c r="AG143" i="5"/>
  <c r="AI143" i="5"/>
  <c r="AH192" i="5"/>
  <c r="AG139" i="5"/>
  <c r="AI139" i="5"/>
  <c r="AH187" i="5"/>
  <c r="AG134" i="5"/>
  <c r="AI134" i="5"/>
  <c r="AH179" i="5"/>
  <c r="AG126" i="5"/>
  <c r="AI126" i="5"/>
  <c r="AH175" i="5"/>
  <c r="AG122" i="5"/>
  <c r="AI122" i="5"/>
  <c r="AH171" i="5"/>
  <c r="AG118" i="5"/>
  <c r="AI118" i="5"/>
  <c r="AG112" i="5"/>
  <c r="AH165" i="5"/>
  <c r="AI112" i="5"/>
  <c r="AH171" i="4"/>
  <c r="AG118" i="4"/>
  <c r="AI118" i="4"/>
  <c r="AG160" i="4"/>
  <c r="AH213" i="4"/>
  <c r="AI160" i="4"/>
  <c r="AH227" i="4"/>
  <c r="AG174" i="4"/>
  <c r="AI174" i="4"/>
  <c r="AH100" i="4"/>
  <c r="AG47" i="4"/>
  <c r="AH92" i="4"/>
  <c r="AG39" i="4"/>
  <c r="AH87" i="4"/>
  <c r="AG34" i="4"/>
  <c r="AH79" i="4"/>
  <c r="AG26" i="4"/>
  <c r="AH73" i="4"/>
  <c r="AG20" i="4"/>
  <c r="AG53" i="4"/>
  <c r="AH106" i="4"/>
  <c r="AH60" i="4"/>
  <c r="AG7" i="4"/>
  <c r="AH130" i="4"/>
  <c r="AG77" i="4"/>
  <c r="AI77" i="4"/>
  <c r="AH140" i="4"/>
  <c r="AG87" i="4"/>
  <c r="AI87" i="4"/>
  <c r="AH120" i="4"/>
  <c r="AG67" i="4"/>
  <c r="AI67" i="4"/>
  <c r="AH146" i="4"/>
  <c r="AG93" i="4"/>
  <c r="AI93" i="4"/>
  <c r="AH129" i="4"/>
  <c r="AG76" i="4"/>
  <c r="AI76" i="4"/>
  <c r="AH113" i="4"/>
  <c r="AG60" i="4"/>
  <c r="AI60" i="4"/>
  <c r="AG154" i="4"/>
  <c r="AH207" i="4"/>
  <c r="AI154" i="4"/>
  <c r="AG158" i="4"/>
  <c r="AH211" i="4"/>
  <c r="AI158" i="4"/>
  <c r="AG140" i="4"/>
  <c r="AH192" i="4"/>
  <c r="AG139" i="4"/>
  <c r="AI139" i="4"/>
  <c r="AH231" i="4"/>
  <c r="AG178" i="4"/>
  <c r="AI178" i="4"/>
  <c r="AG218" i="4"/>
  <c r="AI218" i="4"/>
  <c r="AG225" i="4"/>
  <c r="AI225" i="4"/>
  <c r="AI217" i="4"/>
  <c r="AG217" i="4"/>
  <c r="AG209" i="4"/>
  <c r="AI209" i="4"/>
  <c r="AH249" i="4"/>
  <c r="AG196" i="4"/>
  <c r="AG255" i="4"/>
  <c r="AI255" i="4"/>
  <c r="AG250" i="4"/>
  <c r="AI250" i="4"/>
  <c r="AG241" i="4"/>
  <c r="AI241" i="4"/>
  <c r="AI97" i="5"/>
  <c r="AH97" i="5"/>
  <c r="AG44" i="5"/>
  <c r="AH80" i="5"/>
  <c r="AG27" i="5"/>
  <c r="AG77" i="5"/>
  <c r="AH130" i="5"/>
  <c r="AI77" i="5"/>
  <c r="AH207" i="5"/>
  <c r="AG154" i="5"/>
  <c r="AI154" i="5"/>
  <c r="AG221" i="5"/>
  <c r="AG251" i="5"/>
  <c r="AH193" i="4"/>
  <c r="AI140" i="4"/>
  <c r="AG135" i="4"/>
  <c r="AG145" i="2"/>
  <c r="AH198" i="2"/>
  <c r="AI145" i="2"/>
  <c r="AG137" i="2"/>
  <c r="AG183" i="2"/>
  <c r="AI96" i="5"/>
  <c r="AH96" i="5"/>
  <c r="AG43" i="5"/>
  <c r="AG47" i="5"/>
  <c r="AH212" i="5"/>
  <c r="AG159" i="5"/>
  <c r="AI159" i="5"/>
  <c r="AG155" i="5"/>
  <c r="AI146" i="5"/>
  <c r="AG144" i="5"/>
  <c r="AI142" i="5"/>
  <c r="AG140" i="5"/>
  <c r="AI138" i="5"/>
  <c r="AI133" i="5"/>
  <c r="AI123" i="5"/>
  <c r="AG121" i="5"/>
  <c r="AI119" i="5"/>
  <c r="AG115" i="5"/>
  <c r="AI113" i="5"/>
  <c r="AH86" i="4"/>
  <c r="AG33" i="4"/>
  <c r="AH172" i="4"/>
  <c r="AG119" i="4"/>
  <c r="AI119" i="4"/>
  <c r="AG167" i="5"/>
  <c r="AG109" i="4"/>
  <c r="AH181" i="4"/>
  <c r="AG128" i="4"/>
  <c r="AI128" i="4"/>
  <c r="AI172" i="4"/>
  <c r="AH239" i="4"/>
  <c r="AI186" i="4"/>
  <c r="AG186" i="4"/>
  <c r="AG44" i="4"/>
  <c r="AG40" i="4"/>
  <c r="AG36" i="4"/>
  <c r="AG31" i="4"/>
  <c r="AH70" i="4"/>
  <c r="AG17" i="4"/>
  <c r="AH105" i="4"/>
  <c r="AG52" i="4"/>
  <c r="AH59" i="4"/>
  <c r="AG6" i="4"/>
  <c r="AH116" i="4"/>
  <c r="AG63" i="4"/>
  <c r="AI63" i="4"/>
  <c r="AH126" i="4"/>
  <c r="AG73" i="4"/>
  <c r="AI73" i="4"/>
  <c r="AH144" i="4"/>
  <c r="AG91" i="4"/>
  <c r="AI91" i="4"/>
  <c r="AG74" i="4"/>
  <c r="AG151" i="4"/>
  <c r="AH204" i="4"/>
  <c r="AI151" i="4"/>
  <c r="AH199" i="4"/>
  <c r="AI146" i="4"/>
  <c r="AG129" i="4"/>
  <c r="AI121" i="4"/>
  <c r="AI176" i="4"/>
  <c r="AI208" i="4"/>
  <c r="AI223" i="4"/>
  <c r="AG223" i="4"/>
  <c r="AG211" i="4"/>
  <c r="AI231" i="4"/>
  <c r="AG256" i="4"/>
  <c r="AI256" i="4"/>
  <c r="AH209" i="5"/>
  <c r="AG156" i="5"/>
  <c r="AI156" i="5"/>
  <c r="AI215" i="5"/>
  <c r="AH223" i="4"/>
  <c r="AI170" i="4"/>
  <c r="AG170" i="4"/>
  <c r="AH226" i="4"/>
  <c r="AG173" i="4"/>
  <c r="AI173" i="4"/>
  <c r="AH98" i="2"/>
  <c r="AG45" i="2"/>
  <c r="AH81" i="2"/>
  <c r="AG28" i="2"/>
  <c r="AH65" i="2"/>
  <c r="AG12" i="2"/>
  <c r="AH107" i="2"/>
  <c r="AG54" i="2"/>
  <c r="AG29" i="2"/>
  <c r="AI155" i="2"/>
  <c r="AH200" i="2"/>
  <c r="AG147" i="2"/>
  <c r="AI147" i="2"/>
  <c r="AH192" i="2"/>
  <c r="AG139" i="2"/>
  <c r="AI139" i="2"/>
  <c r="AH184" i="2"/>
  <c r="AG131" i="2"/>
  <c r="AI131" i="2"/>
  <c r="AH176" i="2"/>
  <c r="AG123" i="2"/>
  <c r="AI123" i="2"/>
  <c r="AH168" i="2"/>
  <c r="AG115" i="2"/>
  <c r="AI115" i="2"/>
  <c r="AG213" i="2"/>
  <c r="AI213" i="2"/>
  <c r="AI205" i="2"/>
  <c r="AG205" i="2"/>
  <c r="AH250" i="2"/>
  <c r="AG197" i="2"/>
  <c r="AI197" i="2"/>
  <c r="AH238" i="2"/>
  <c r="AI185" i="2"/>
  <c r="AH255" i="2"/>
  <c r="AG202" i="2"/>
  <c r="AI202" i="2"/>
  <c r="AH247" i="2"/>
  <c r="AG194" i="2"/>
  <c r="AI194" i="2"/>
  <c r="AH227" i="2"/>
  <c r="AG174" i="2"/>
  <c r="AI174" i="2"/>
  <c r="AH219" i="2"/>
  <c r="AG166" i="2"/>
  <c r="AI166" i="2"/>
  <c r="AG234" i="2"/>
  <c r="AI234" i="2"/>
  <c r="AG231" i="2"/>
  <c r="AG230" i="2"/>
  <c r="AI230" i="2"/>
  <c r="AI216" i="2"/>
  <c r="AG216" i="2"/>
  <c r="AG225" i="2"/>
  <c r="AI225" i="2"/>
  <c r="AG221" i="2"/>
  <c r="AI221" i="2"/>
  <c r="AG257" i="2"/>
  <c r="AI257" i="2"/>
  <c r="AG253" i="2"/>
  <c r="AI253" i="2"/>
  <c r="AG248" i="2"/>
  <c r="AI248" i="2"/>
  <c r="AI244" i="2"/>
  <c r="AG244" i="2"/>
  <c r="AG240" i="2"/>
  <c r="AI240" i="2"/>
  <c r="AI95" i="5"/>
  <c r="AH95" i="5"/>
  <c r="AG42" i="5"/>
  <c r="AH78" i="5"/>
  <c r="AG25" i="5"/>
  <c r="AH83" i="5"/>
  <c r="AG30" i="5"/>
  <c r="AH103" i="5"/>
  <c r="AG50" i="5"/>
  <c r="AG101" i="5"/>
  <c r="AH154" i="5"/>
  <c r="AI101" i="5"/>
  <c r="AH128" i="5"/>
  <c r="AG75" i="5"/>
  <c r="AI75" i="5"/>
  <c r="AH153" i="5"/>
  <c r="AG100" i="5"/>
  <c r="AI100" i="5"/>
  <c r="AH162" i="5"/>
  <c r="AG109" i="5"/>
  <c r="AI109" i="5"/>
  <c r="AH198" i="5"/>
  <c r="AG145" i="5"/>
  <c r="AI145" i="5"/>
  <c r="AH181" i="5"/>
  <c r="AG128" i="5"/>
  <c r="AI128" i="5"/>
  <c r="AH163" i="5"/>
  <c r="AG110" i="5"/>
  <c r="AI110" i="5"/>
  <c r="AH216" i="5"/>
  <c r="AG163" i="5"/>
  <c r="AI163" i="5"/>
  <c r="AG238" i="5"/>
  <c r="AH191" i="4"/>
  <c r="AG138" i="4"/>
  <c r="AI138" i="4"/>
  <c r="AH166" i="4"/>
  <c r="AG113" i="4"/>
  <c r="AI113" i="4"/>
  <c r="AH185" i="4"/>
  <c r="AG132" i="4"/>
  <c r="AI132" i="4"/>
  <c r="AH246" i="4"/>
  <c r="AI193" i="4"/>
  <c r="AG193" i="4"/>
  <c r="AH94" i="4"/>
  <c r="AG41" i="4"/>
  <c r="AH85" i="4"/>
  <c r="AG32" i="4"/>
  <c r="AH75" i="4"/>
  <c r="AG22" i="4"/>
  <c r="AH67" i="4"/>
  <c r="AG14" i="4"/>
  <c r="AH104" i="4"/>
  <c r="AG51" i="4"/>
  <c r="AH58" i="4"/>
  <c r="AH159" i="4"/>
  <c r="AG106" i="4"/>
  <c r="AI106" i="4"/>
  <c r="AG61" i="4"/>
  <c r="AH114" i="4"/>
  <c r="AI61" i="4"/>
  <c r="AH134" i="4"/>
  <c r="AG81" i="4"/>
  <c r="AI81" i="4"/>
  <c r="AH160" i="4"/>
  <c r="AG107" i="4"/>
  <c r="AI107" i="4"/>
  <c r="AH141" i="4"/>
  <c r="AG88" i="4"/>
  <c r="AI88" i="4"/>
  <c r="AH125" i="4"/>
  <c r="AG72" i="4"/>
  <c r="AI72" i="4"/>
  <c r="AG56" i="4"/>
  <c r="AH109" i="4"/>
  <c r="AH155" i="4"/>
  <c r="AG102" i="4"/>
  <c r="AI102" i="4"/>
  <c r="AH200" i="4"/>
  <c r="AG147" i="4"/>
  <c r="AI147" i="4"/>
  <c r="AI156" i="4"/>
  <c r="AH209" i="4"/>
  <c r="AG156" i="4"/>
  <c r="AH180" i="4"/>
  <c r="AG127" i="4"/>
  <c r="AI127" i="4"/>
  <c r="AG163" i="4"/>
  <c r="AH216" i="4"/>
  <c r="AI163" i="4"/>
  <c r="AH228" i="4"/>
  <c r="AG175" i="4"/>
  <c r="AI175" i="4"/>
  <c r="AH252" i="4"/>
  <c r="AI199" i="4"/>
  <c r="AG199" i="4"/>
  <c r="AG216" i="4"/>
  <c r="AI216" i="4"/>
  <c r="AG229" i="4"/>
  <c r="AI229" i="4"/>
  <c r="AH243" i="4"/>
  <c r="AG190" i="4"/>
  <c r="AI190" i="4"/>
  <c r="AG233" i="4"/>
  <c r="AI233" i="4"/>
  <c r="AG251" i="4"/>
  <c r="AI251" i="4"/>
  <c r="AG244" i="4"/>
  <c r="AI244" i="4"/>
  <c r="AH131" i="5"/>
  <c r="AG78" i="5"/>
  <c r="AI78" i="5"/>
  <c r="AG56" i="5"/>
  <c r="AH223" i="5"/>
  <c r="AG170" i="5"/>
  <c r="AI170" i="5"/>
  <c r="AG216" i="5"/>
  <c r="AI216" i="5"/>
  <c r="AI137" i="4"/>
  <c r="AH221" i="4"/>
  <c r="AI168" i="4"/>
  <c r="AG168" i="4"/>
  <c r="AG100" i="2"/>
  <c r="AH153" i="2"/>
  <c r="AI100" i="2"/>
  <c r="AG82" i="2"/>
  <c r="AH135" i="2"/>
  <c r="AI82" i="2"/>
  <c r="AH118" i="2"/>
  <c r="AG65" i="2"/>
  <c r="AI65" i="2"/>
  <c r="AH157" i="2"/>
  <c r="AG104" i="2"/>
  <c r="AI104" i="2"/>
  <c r="AH149" i="2"/>
  <c r="AG96" i="2"/>
  <c r="AI96" i="2"/>
  <c r="AG74" i="2"/>
  <c r="AH127" i="2"/>
  <c r="AI74" i="2"/>
  <c r="AG105" i="2"/>
  <c r="AH144" i="2"/>
  <c r="AG91" i="2"/>
  <c r="AI91" i="2"/>
  <c r="AG89" i="2"/>
  <c r="AI81" i="2"/>
  <c r="AG81" i="2"/>
  <c r="AG77" i="2"/>
  <c r="AG58" i="2"/>
  <c r="AI146" i="2"/>
  <c r="AG142" i="2"/>
  <c r="AI133" i="2"/>
  <c r="AG129" i="2"/>
  <c r="AI125" i="2"/>
  <c r="AG121" i="2"/>
  <c r="AI117" i="2"/>
  <c r="AG113" i="2"/>
  <c r="AI109" i="2"/>
  <c r="AH248" i="2"/>
  <c r="AG195" i="2"/>
  <c r="AI195" i="2"/>
  <c r="AH220" i="2"/>
  <c r="AG167" i="2"/>
  <c r="AI167" i="2"/>
  <c r="AG214" i="2"/>
  <c r="AI214" i="2"/>
  <c r="AG208" i="2"/>
  <c r="AI188" i="2"/>
  <c r="AG185" i="2"/>
  <c r="AI172" i="2"/>
  <c r="AG168" i="2"/>
  <c r="AI164" i="2"/>
  <c r="AG237" i="2"/>
  <c r="AI237" i="2"/>
  <c r="AG229" i="2"/>
  <c r="AI217" i="2"/>
  <c r="AG217" i="2"/>
  <c r="AI226" i="2"/>
  <c r="AG224" i="2"/>
  <c r="AI222" i="2"/>
  <c r="AG220" i="2"/>
  <c r="AI218" i="2"/>
  <c r="AG256" i="2"/>
  <c r="AG254" i="2"/>
  <c r="AG252" i="2"/>
  <c r="AG249" i="2"/>
  <c r="AG247" i="2"/>
  <c r="AG245" i="2"/>
  <c r="AG243" i="2"/>
  <c r="AG241" i="2"/>
  <c r="AG239" i="2"/>
  <c r="AG84" i="2"/>
  <c r="AG218" i="5"/>
  <c r="AI218" i="5"/>
  <c r="AG29" i="5"/>
  <c r="AG23" i="5"/>
  <c r="AG37" i="5"/>
  <c r="AG49" i="5"/>
  <c r="AI103" i="5"/>
  <c r="AI91" i="5"/>
  <c r="AI83" i="5"/>
  <c r="AG79" i="5"/>
  <c r="AG102" i="5"/>
  <c r="AG86" i="5"/>
  <c r="AG76" i="5"/>
  <c r="AH125" i="5"/>
  <c r="AG72" i="5"/>
  <c r="AG150" i="5"/>
  <c r="AH180" i="5"/>
  <c r="AG127" i="5"/>
  <c r="AI127" i="5"/>
  <c r="AG125" i="5"/>
  <c r="AG117" i="5"/>
  <c r="AH170" i="5"/>
  <c r="AI117" i="5"/>
  <c r="AG171" i="5"/>
  <c r="AG244" i="5"/>
  <c r="AG243" i="5"/>
  <c r="AI219" i="5"/>
  <c r="AG255" i="5"/>
  <c r="AH65" i="4"/>
  <c r="AG12" i="4"/>
  <c r="AI189" i="4"/>
  <c r="AH242" i="4"/>
  <c r="AG189" i="4"/>
  <c r="AG150" i="4"/>
  <c r="AH203" i="4"/>
  <c r="AI150" i="4"/>
  <c r="AI177" i="4"/>
  <c r="AH248" i="4"/>
  <c r="AG195" i="4"/>
  <c r="AI195" i="4"/>
  <c r="AG46" i="4"/>
  <c r="AH99" i="4"/>
  <c r="AH91" i="4"/>
  <c r="AG38" i="4"/>
  <c r="AG25" i="4"/>
  <c r="AG21" i="4"/>
  <c r="AG19" i="4"/>
  <c r="AG54" i="4"/>
  <c r="AG8" i="4"/>
  <c r="AH157" i="4"/>
  <c r="AG104" i="4"/>
  <c r="AI104" i="4"/>
  <c r="AI59" i="4"/>
  <c r="AG92" i="4"/>
  <c r="AI79" i="4"/>
  <c r="AI105" i="4"/>
  <c r="AG95" i="4"/>
  <c r="AG96" i="4"/>
  <c r="AG78" i="4"/>
  <c r="AG70" i="4"/>
  <c r="AI62" i="4"/>
  <c r="AG62" i="4"/>
  <c r="AG153" i="4"/>
  <c r="AG148" i="4"/>
  <c r="AI133" i="4"/>
  <c r="AI161" i="4"/>
  <c r="AG161" i="4"/>
  <c r="AG141" i="4"/>
  <c r="AI125" i="4"/>
  <c r="AG115" i="4"/>
  <c r="AG164" i="4"/>
  <c r="AG224" i="4"/>
  <c r="AI224" i="4"/>
  <c r="AI220" i="4"/>
  <c r="AG214" i="4"/>
  <c r="AI205" i="4"/>
  <c r="AG205" i="4"/>
  <c r="AG227" i="4"/>
  <c r="AG219" i="4"/>
  <c r="AG188" i="4"/>
  <c r="AI235" i="4"/>
  <c r="AI257" i="4"/>
  <c r="AI253" i="4"/>
  <c r="AI249" i="4"/>
  <c r="AG246" i="4"/>
  <c r="AI246" i="4"/>
  <c r="AG238" i="4"/>
  <c r="AI238" i="4"/>
  <c r="AG252" i="4"/>
  <c r="AG247" i="4"/>
  <c r="AG243" i="4"/>
  <c r="AG239" i="4"/>
  <c r="AG54" i="5" l="1"/>
  <c r="AH106" i="5"/>
  <c r="AI106" i="5"/>
  <c r="AH105" i="5"/>
  <c r="AI105" i="5"/>
  <c r="AG51" i="5"/>
  <c r="AH104" i="5"/>
  <c r="AI104" i="5"/>
  <c r="AG53" i="5"/>
  <c r="AG52" i="5"/>
  <c r="AH74" i="5" l="1"/>
  <c r="AI74" i="5"/>
  <c r="AG22" i="5"/>
  <c r="AH73" i="5" l="1"/>
  <c r="AI73" i="5"/>
  <c r="AG21" i="5"/>
  <c r="AH71" i="5" l="1"/>
  <c r="AI71" i="5"/>
  <c r="AH72" i="5"/>
  <c r="AI72" i="5"/>
  <c r="AG19" i="5"/>
  <c r="AG20" i="5"/>
  <c r="AH70" i="5" l="1"/>
  <c r="AI70" i="5"/>
  <c r="AG18" i="5"/>
  <c r="AH69" i="5" l="1"/>
  <c r="AI69" i="5"/>
  <c r="AG17" i="5"/>
  <c r="AH68" i="5" l="1"/>
  <c r="AI68" i="5"/>
  <c r="AG16" i="5"/>
  <c r="AH67" i="5" l="1"/>
  <c r="AI67" i="5"/>
  <c r="AG15" i="5"/>
  <c r="AH66" i="5" l="1"/>
  <c r="AI66" i="5"/>
  <c r="AG14" i="5"/>
  <c r="AG13" i="5" l="1"/>
  <c r="AH65" i="5"/>
  <c r="AI65" i="5"/>
  <c r="AH64" i="5" l="1"/>
  <c r="AI64" i="5"/>
  <c r="AG12" i="5"/>
  <c r="AH63" i="5" l="1"/>
  <c r="AI63" i="5"/>
  <c r="AG11" i="5"/>
  <c r="AH62" i="5" l="1"/>
  <c r="AI62" i="5"/>
  <c r="AG10" i="5"/>
  <c r="AI61" i="5" l="1"/>
  <c r="AG9" i="5"/>
  <c r="AH61" i="5"/>
  <c r="AI59" i="5"/>
  <c r="AH59" i="5" l="1"/>
  <c r="AI58" i="5"/>
  <c r="AG7" i="5" l="1"/>
  <c r="AI60" i="5"/>
  <c r="AG6" i="5"/>
  <c r="AG8" i="5"/>
  <c r="AH60" i="5"/>
  <c r="AH58" i="5"/>
  <c r="AF144" i="4" l="1"/>
  <c r="AF145" i="4"/>
  <c r="AI144" i="4"/>
  <c r="AF143" i="4"/>
  <c r="AH198" i="4" l="1"/>
  <c r="AI198" i="4"/>
  <c r="AG146" i="4"/>
  <c r="AH196" i="4"/>
  <c r="AI196" i="4"/>
  <c r="AH197" i="4"/>
  <c r="AI197" i="4"/>
  <c r="AG145" i="4"/>
  <c r="AI145" i="4"/>
  <c r="AG143" i="4"/>
  <c r="AI143" i="4"/>
  <c r="AG144" i="4"/>
  <c r="AI175" i="5" l="1"/>
  <c r="AH235" i="5"/>
  <c r="AI189" i="5"/>
  <c r="AI181" i="5"/>
  <c r="AI185" i="5"/>
  <c r="AG178" i="5"/>
  <c r="AI237" i="5"/>
  <c r="AH236" i="5"/>
  <c r="AH229" i="5"/>
  <c r="AI186" i="5"/>
  <c r="AI232" i="5"/>
  <c r="AH233" i="5"/>
  <c r="AH243" i="5"/>
  <c r="AI243" i="5"/>
  <c r="AI177" i="5"/>
  <c r="AH230" i="5"/>
  <c r="AI230" i="5"/>
  <c r="AI190" i="5"/>
  <c r="AG190" i="5" l="1"/>
  <c r="AI242" i="5"/>
  <c r="AH242" i="5"/>
  <c r="AI182" i="5"/>
  <c r="AI235" i="5"/>
  <c r="AI184" i="5"/>
  <c r="AI228" i="5"/>
  <c r="AH228" i="5"/>
  <c r="AH237" i="5"/>
  <c r="AI231" i="5"/>
  <c r="AH231" i="5"/>
  <c r="AI178" i="5"/>
  <c r="AI234" i="5"/>
  <c r="AG182" i="5"/>
  <c r="AH234" i="5"/>
  <c r="AG185" i="5"/>
  <c r="AI238" i="5"/>
  <c r="AH238" i="5"/>
  <c r="AH232" i="5"/>
  <c r="AI176" i="5"/>
  <c r="AI233" i="5"/>
  <c r="AI229" i="5"/>
  <c r="AG177" i="5"/>
  <c r="AI183" i="5"/>
  <c r="AG180" i="5"/>
  <c r="AG184" i="5"/>
  <c r="AI180" i="5"/>
  <c r="AI236" i="5"/>
  <c r="AI239" i="5"/>
  <c r="AG181" i="5"/>
  <c r="AG183" i="5"/>
  <c r="AG186" i="5"/>
  <c r="AH239" i="5"/>
  <c r="AG176" i="5"/>
  <c r="AI179" i="5"/>
  <c r="AG179" i="5"/>
  <c r="AH245" i="5"/>
  <c r="AI245" i="5"/>
  <c r="AG189" i="5"/>
  <c r="AH241" i="5"/>
  <c r="AI241" i="5"/>
  <c r="AH240" i="5"/>
  <c r="AI240" i="5"/>
  <c r="AI191" i="5"/>
  <c r="AH244" i="5"/>
  <c r="AI244" i="5"/>
  <c r="AG175" i="5"/>
  <c r="AH227" i="5"/>
  <c r="AI227" i="5"/>
  <c r="AH226" i="5"/>
  <c r="AI226" i="5"/>
  <c r="AH225" i="5"/>
  <c r="AI225" i="5"/>
  <c r="AG191" i="5"/>
  <c r="AG192" i="5"/>
  <c r="AI192" i="5"/>
  <c r="AG173" i="5"/>
  <c r="AI173" i="5"/>
  <c r="AI187" i="5"/>
  <c r="AG187" i="5"/>
  <c r="AI188" i="5"/>
  <c r="AG188" i="5"/>
  <c r="AI172" i="5"/>
  <c r="AG172" i="5"/>
  <c r="AG174" i="5"/>
  <c r="AI174" i="5"/>
  <c r="AH261" i="5" l="1"/>
  <c r="AI261" i="5" l="1"/>
  <c r="AI208" i="5"/>
  <c r="AH266" i="5"/>
  <c r="AI266" i="5"/>
  <c r="AH264" i="5"/>
  <c r="AI264" i="5"/>
  <c r="AI212" i="5"/>
  <c r="AH265" i="5"/>
  <c r="AI265" i="5"/>
  <c r="AI210" i="5"/>
  <c r="AH263" i="5"/>
  <c r="AI263" i="5"/>
  <c r="AG208" i="5"/>
  <c r="AH260" i="5"/>
  <c r="AI260" i="5"/>
  <c r="AH262" i="5"/>
  <c r="AI262" i="5"/>
  <c r="AH258" i="5"/>
  <c r="AI258" i="5"/>
  <c r="AH259" i="5"/>
  <c r="AI259" i="5"/>
  <c r="AI206" i="5"/>
  <c r="AI204" i="5"/>
  <c r="AH257" i="5"/>
  <c r="AI257" i="5"/>
  <c r="AH256" i="5"/>
  <c r="AI256" i="5"/>
  <c r="AH255" i="5"/>
  <c r="AI255" i="5"/>
  <c r="AI201" i="5"/>
  <c r="AH254" i="5"/>
  <c r="AI254" i="5"/>
  <c r="AH253" i="5"/>
  <c r="AI253" i="5"/>
  <c r="AH252" i="5"/>
  <c r="AI252" i="5"/>
  <c r="AH251" i="5"/>
  <c r="AI251" i="5"/>
  <c r="AH250" i="5"/>
  <c r="AI250" i="5"/>
  <c r="AH248" i="5"/>
  <c r="AI248" i="5"/>
  <c r="AH247" i="5"/>
  <c r="AI247" i="5"/>
  <c r="AI196" i="5"/>
  <c r="AH249" i="5"/>
  <c r="AI249" i="5"/>
  <c r="AH246" i="5"/>
  <c r="AI246" i="5"/>
  <c r="AG212" i="5"/>
  <c r="AG210" i="5"/>
  <c r="AG213" i="5"/>
  <c r="AI213" i="5"/>
  <c r="AG214" i="5"/>
  <c r="AI211" i="5"/>
  <c r="AG211" i="5"/>
  <c r="AG206" i="5"/>
  <c r="AG204" i="5"/>
  <c r="AG209" i="5"/>
  <c r="AI209" i="5"/>
  <c r="AG207" i="5"/>
  <c r="AI207" i="5"/>
  <c r="AG205" i="5"/>
  <c r="AI205" i="5"/>
  <c r="AG201" i="5"/>
  <c r="AG196" i="5"/>
  <c r="AI203" i="5"/>
  <c r="AG203" i="5"/>
  <c r="AI202" i="5"/>
  <c r="AG202" i="5"/>
  <c r="AG193" i="5"/>
  <c r="AI200" i="5"/>
  <c r="AG200" i="5"/>
  <c r="AI199" i="5"/>
  <c r="AG199" i="5"/>
  <c r="AG198" i="5"/>
  <c r="AI198" i="5"/>
  <c r="AG197" i="5"/>
  <c r="AI197" i="5"/>
  <c r="AI193" i="5"/>
  <c r="AG194" i="5"/>
  <c r="AI194" i="5"/>
  <c r="AI195" i="5"/>
  <c r="AG19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MATYS Ewa (AGRI)</author>
  </authors>
  <commentList>
    <comment ref="J26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MATYS Ewa (AGRI):</t>
        </r>
        <r>
          <rPr>
            <sz val="9"/>
            <color indexed="81"/>
            <rFont val="Tahoma"/>
            <family val="2"/>
          </rPr>
          <t xml:space="preserve">
notifications missing… this was a simple average of last 5 weeks</t>
        </r>
      </text>
    </comment>
  </commentList>
</comments>
</file>

<file path=xl/sharedStrings.xml><?xml version="1.0" encoding="utf-8"?>
<sst xmlns="http://schemas.openxmlformats.org/spreadsheetml/2006/main" count="118" uniqueCount="43">
  <si>
    <t>DK</t>
  </si>
  <si>
    <t>EL</t>
  </si>
  <si>
    <t>NL</t>
  </si>
  <si>
    <t>UK</t>
  </si>
  <si>
    <t>-</t>
  </si>
  <si>
    <t>3-week</t>
  </si>
  <si>
    <t>1-week</t>
  </si>
  <si>
    <t>Δ week</t>
  </si>
  <si>
    <t>Δ year</t>
  </si>
  <si>
    <t>year-1</t>
  </si>
  <si>
    <t>CZ</t>
  </si>
  <si>
    <t>EE</t>
  </si>
  <si>
    <t>CY</t>
  </si>
  <si>
    <t>LT</t>
  </si>
  <si>
    <t>LV</t>
  </si>
  <si>
    <t>HU</t>
  </si>
  <si>
    <t>MT</t>
  </si>
  <si>
    <t>PL</t>
  </si>
  <si>
    <t>SI</t>
  </si>
  <si>
    <t>SK</t>
  </si>
  <si>
    <t>BE</t>
  </si>
  <si>
    <t>DE</t>
  </si>
  <si>
    <t>ES</t>
  </si>
  <si>
    <t>FR</t>
  </si>
  <si>
    <t>IE</t>
  </si>
  <si>
    <t>IT</t>
  </si>
  <si>
    <t>AT</t>
  </si>
  <si>
    <t>PT</t>
  </si>
  <si>
    <t>FI</t>
  </si>
  <si>
    <t>SE</t>
  </si>
  <si>
    <t>LU</t>
  </si>
  <si>
    <t>Δ 3 w.</t>
  </si>
  <si>
    <t>RO</t>
  </si>
  <si>
    <t>BG</t>
  </si>
  <si>
    <t>HR</t>
  </si>
  <si>
    <t>AVERAGE WHOLESALE PRICES OF ACP BANANAS IN €/100 KGs</t>
  </si>
  <si>
    <r>
      <t xml:space="preserve">EU weighted average  </t>
    </r>
    <r>
      <rPr>
        <b/>
        <i/>
        <sz val="9"/>
        <color theme="3"/>
        <rFont val="Arial MT"/>
      </rPr>
      <t>(UK price excluded)</t>
    </r>
  </si>
  <si>
    <t>AVERAGE WHOLESALE PRICES OF BANANAS FROM LATIN AMERICA IN €/100 KGs</t>
  </si>
  <si>
    <t>AVERAGE WHOLESALE PRICES OF BANANAS PRODUCED IN THE EU IN €/100 KGs</t>
  </si>
  <si>
    <t>source: Members States and UK notifications pursuant to Art 1 and Annex I (5) of Commission Regulation (EU) 2017/1185</t>
  </si>
  <si>
    <t>week</t>
  </si>
  <si>
    <t>ending 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</si>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</sst>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0"/>
    <numFmt numFmtId="166" formatCode="dd\-mm\-yy"/>
    <numFmt numFmtId="167" formatCode="\+0%;\-0%"/>
  </numFmts>
  <fonts count="36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b/>
      <sz val="9"/>
      <name val="Arial MT"/>
    </font>
    <font>
      <sz val="9"/>
      <name val="Arial MT"/>
    </font>
    <font>
      <b/>
      <sz val="10"/>
      <name val="Times New Roman"/>
      <family val="1"/>
    </font>
    <font>
      <sz val="8"/>
      <name val="Arial MT"/>
    </font>
    <font>
      <sz val="8"/>
      <name val="Times New Roman"/>
      <family val="1"/>
    </font>
    <font>
      <sz val="11"/>
      <color indexed="8"/>
      <name val="Calibri"/>
      <family val="2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MT"/>
    </font>
    <font>
      <b/>
      <sz val="12"/>
      <color theme="1"/>
      <name val="Arial MT"/>
    </font>
    <font>
      <sz val="9"/>
      <color theme="3"/>
      <name val="Arial MT"/>
    </font>
    <font>
      <b/>
      <sz val="9"/>
      <color theme="3"/>
      <name val="Arial MT"/>
    </font>
    <font>
      <sz val="8"/>
      <color theme="3"/>
      <name val="Arial MT"/>
    </font>
    <font>
      <b/>
      <i/>
      <sz val="9"/>
      <color theme="3"/>
      <name val="Arial MT"/>
    </font>
    <font>
      <b/>
      <sz val="9"/>
      <color theme="0"/>
      <name val="Arial MT"/>
    </font>
    <font>
      <b/>
      <i/>
      <sz val="8"/>
      <name val="Arial MT"/>
    </font>
    <font>
      <b/>
      <sz val="8"/>
      <color rgb="FFFF0000"/>
      <name val="Arial MT"/>
    </font>
    <font>
      <sz val="8"/>
      <color theme="0"/>
      <name val="Arial MT"/>
    </font>
    <font>
      <sz val="8"/>
      <color indexed="10"/>
      <name val="Arial MT"/>
    </font>
    <font>
      <sz val="10"/>
      <color theme="4" tint="0.59999389629810485"/>
      <name val="Times New Roman"/>
      <family val="1"/>
    </font>
    <font>
      <i/>
      <sz val="8"/>
      <name val="Arial MT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double">
        <color indexed="64"/>
      </left>
      <right/>
      <top/>
      <bottom style="thin">
        <color theme="3"/>
      </bottom>
      <diagonal/>
    </border>
  </borders>
  <cellStyleXfs count="15">
    <xf numFmtId="0" fontId="0" fillId="0" borderId="0"/>
    <xf numFmtId="0" fontId="13" fillId="0" borderId="0"/>
    <xf numFmtId="9" fontId="12" fillId="0" borderId="0" applyFont="0" applyFill="0" applyBorder="0" applyAlignment="0" applyProtection="0"/>
    <xf numFmtId="0" fontId="11" fillId="0" borderId="0"/>
    <xf numFmtId="164" fontId="19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15" fillId="0" borderId="0" xfId="1" applyFont="1"/>
    <xf numFmtId="0" fontId="15" fillId="0" borderId="0" xfId="1" applyFont="1" applyBorder="1"/>
    <xf numFmtId="0" fontId="16" fillId="0" borderId="0" xfId="0" applyFont="1"/>
    <xf numFmtId="0" fontId="15" fillId="2" borderId="0" xfId="1" applyFont="1" applyFill="1"/>
    <xf numFmtId="0" fontId="14" fillId="2" borderId="0" xfId="1" applyFont="1" applyFill="1" applyAlignment="1">
      <alignment horizontal="center"/>
    </xf>
    <xf numFmtId="2" fontId="0" fillId="0" borderId="0" xfId="0" applyNumberFormat="1"/>
    <xf numFmtId="0" fontId="12" fillId="0" borderId="0" xfId="0" applyFont="1"/>
    <xf numFmtId="165" fontId="0" fillId="0" borderId="0" xfId="0" applyNumberFormat="1"/>
    <xf numFmtId="0" fontId="20" fillId="0" borderId="0" xfId="0" applyFont="1"/>
    <xf numFmtId="2" fontId="15" fillId="0" borderId="0" xfId="1" applyNumberFormat="1" applyFont="1"/>
    <xf numFmtId="1" fontId="15" fillId="0" borderId="0" xfId="1" applyNumberFormat="1" applyFont="1"/>
    <xf numFmtId="1" fontId="25" fillId="0" borderId="1" xfId="1" applyNumberFormat="1" applyFont="1" applyBorder="1" applyAlignment="1">
      <alignment horizontal="center"/>
    </xf>
    <xf numFmtId="166" fontId="27" fillId="0" borderId="0" xfId="0" applyNumberFormat="1" applyFont="1" applyBorder="1" applyProtection="1"/>
    <xf numFmtId="0" fontId="25" fillId="0" borderId="0" xfId="1" applyFont="1"/>
    <xf numFmtId="167" fontId="27" fillId="0" borderId="0" xfId="1" applyNumberFormat="1" applyFont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25" fillId="4" borderId="1" xfId="1" applyFont="1" applyFill="1" applyBorder="1"/>
    <xf numFmtId="0" fontId="26" fillId="4" borderId="1" xfId="1" applyFont="1" applyFill="1" applyBorder="1" applyAlignment="1">
      <alignment horizontal="center"/>
    </xf>
    <xf numFmtId="0" fontId="15" fillId="0" borderId="0" xfId="0" applyFont="1"/>
    <xf numFmtId="0" fontId="25" fillId="0" borderId="0" xfId="1" applyFont="1" applyBorder="1"/>
    <xf numFmtId="0" fontId="15" fillId="4" borderId="0" xfId="1" applyFont="1" applyFill="1"/>
    <xf numFmtId="0" fontId="25" fillId="4" borderId="0" xfId="1" applyFont="1" applyFill="1"/>
    <xf numFmtId="0" fontId="15" fillId="4" borderId="0" xfId="1" applyFont="1" applyFill="1" applyAlignment="1">
      <alignment horizontal="center"/>
    </xf>
    <xf numFmtId="0" fontId="15" fillId="4" borderId="0" xfId="1" applyFont="1" applyFill="1" applyBorder="1"/>
    <xf numFmtId="0" fontId="14" fillId="4" borderId="0" xfId="1" applyFont="1" applyFill="1" applyBorder="1" applyAlignment="1">
      <alignment horizontal="center"/>
    </xf>
    <xf numFmtId="0" fontId="15" fillId="4" borderId="2" xfId="1" applyFont="1" applyFill="1" applyBorder="1"/>
    <xf numFmtId="0" fontId="15" fillId="4" borderId="2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Continuous"/>
    </xf>
    <xf numFmtId="0" fontId="15" fillId="3" borderId="2" xfId="1" applyFont="1" applyFill="1" applyBorder="1" applyAlignment="1">
      <alignment horizontal="center"/>
    </xf>
    <xf numFmtId="2" fontId="17" fillId="0" borderId="0" xfId="1" applyNumberFormat="1" applyFont="1" applyBorder="1" applyAlignment="1">
      <alignment horizontal="center"/>
    </xf>
    <xf numFmtId="167" fontId="17" fillId="0" borderId="2" xfId="1" applyNumberFormat="1" applyFont="1" applyBorder="1" applyAlignment="1">
      <alignment horizontal="center"/>
    </xf>
    <xf numFmtId="1" fontId="17" fillId="0" borderId="0" xfId="1" applyNumberFormat="1" applyFont="1" applyBorder="1" applyAlignment="1">
      <alignment horizontal="center"/>
    </xf>
    <xf numFmtId="0" fontId="29" fillId="6" borderId="0" xfId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31" fillId="0" borderId="0" xfId="1" applyFont="1"/>
    <xf numFmtId="0" fontId="17" fillId="0" borderId="0" xfId="1" applyFont="1"/>
    <xf numFmtId="0" fontId="31" fillId="0" borderId="4" xfId="1" applyFont="1" applyBorder="1"/>
    <xf numFmtId="166" fontId="27" fillId="0" borderId="4" xfId="0" applyNumberFormat="1" applyFont="1" applyBorder="1" applyProtection="1"/>
    <xf numFmtId="167" fontId="27" fillId="0" borderId="4" xfId="1" applyNumberFormat="1" applyFont="1" applyBorder="1" applyAlignment="1">
      <alignment horizontal="center"/>
    </xf>
    <xf numFmtId="2" fontId="17" fillId="0" borderId="4" xfId="1" applyNumberFormat="1" applyFont="1" applyBorder="1" applyAlignment="1">
      <alignment horizontal="center"/>
    </xf>
    <xf numFmtId="167" fontId="17" fillId="0" borderId="3" xfId="1" applyNumberFormat="1" applyFont="1" applyBorder="1" applyAlignment="1">
      <alignment horizontal="center"/>
    </xf>
    <xf numFmtId="1" fontId="17" fillId="0" borderId="4" xfId="1" applyNumberFormat="1" applyFont="1" applyBorder="1" applyAlignment="1">
      <alignment horizontal="center"/>
    </xf>
    <xf numFmtId="0" fontId="17" fillId="0" borderId="0" xfId="0" applyFont="1"/>
    <xf numFmtId="0" fontId="32" fillId="6" borderId="0" xfId="0" applyFont="1" applyFill="1"/>
    <xf numFmtId="1" fontId="27" fillId="0" borderId="1" xfId="1" applyNumberFormat="1" applyFont="1" applyBorder="1" applyAlignment="1">
      <alignment horizontal="center"/>
    </xf>
    <xf numFmtId="1" fontId="33" fillId="0" borderId="0" xfId="1" applyNumberFormat="1" applyFont="1" applyFill="1" applyBorder="1" applyAlignment="1">
      <alignment horizontal="center"/>
    </xf>
    <xf numFmtId="1" fontId="17" fillId="0" borderId="0" xfId="0" applyNumberFormat="1" applyFont="1"/>
    <xf numFmtId="1" fontId="32" fillId="6" borderId="0" xfId="0" applyNumberFormat="1" applyFont="1" applyFill="1"/>
    <xf numFmtId="1" fontId="17" fillId="0" borderId="4" xfId="0" applyNumberFormat="1" applyFont="1" applyBorder="1"/>
    <xf numFmtId="1" fontId="32" fillId="6" borderId="4" xfId="0" applyNumberFormat="1" applyFont="1" applyFill="1" applyBorder="1"/>
    <xf numFmtId="1" fontId="27" fillId="0" borderId="5" xfId="1" applyNumberFormat="1" applyFont="1" applyBorder="1" applyAlignment="1">
      <alignment horizontal="center"/>
    </xf>
    <xf numFmtId="1" fontId="33" fillId="0" borderId="4" xfId="1" applyNumberFormat="1" applyFont="1" applyFill="1" applyBorder="1" applyAlignment="1">
      <alignment horizontal="center"/>
    </xf>
    <xf numFmtId="9" fontId="17" fillId="0" borderId="0" xfId="2" applyFont="1"/>
    <xf numFmtId="9" fontId="17" fillId="0" borderId="4" xfId="2" applyFont="1" applyBorder="1"/>
    <xf numFmtId="1" fontId="17" fillId="0" borderId="0" xfId="1" applyNumberFormat="1" applyFont="1"/>
    <xf numFmtId="1" fontId="32" fillId="6" borderId="0" xfId="1" applyNumberFormat="1" applyFont="1" applyFill="1"/>
    <xf numFmtId="2" fontId="17" fillId="0" borderId="0" xfId="1" applyNumberFormat="1" applyFont="1"/>
    <xf numFmtId="0" fontId="32" fillId="6" borderId="0" xfId="1" applyFont="1" applyFill="1"/>
    <xf numFmtId="1" fontId="27" fillId="5" borderId="1" xfId="1" applyNumberFormat="1" applyFont="1" applyFill="1" applyBorder="1" applyAlignment="1">
      <alignment horizontal="center"/>
    </xf>
    <xf numFmtId="1" fontId="17" fillId="0" borderId="4" xfId="1" applyNumberFormat="1" applyFont="1" applyBorder="1"/>
    <xf numFmtId="1" fontId="32" fillId="6" borderId="4" xfId="1" applyNumberFormat="1" applyFont="1" applyFill="1" applyBorder="1"/>
    <xf numFmtId="0" fontId="25" fillId="4" borderId="0" xfId="1" applyFont="1" applyFill="1" applyBorder="1"/>
    <xf numFmtId="0" fontId="15" fillId="3" borderId="0" xfId="1" applyFont="1" applyFill="1" applyBorder="1"/>
    <xf numFmtId="0" fontId="25" fillId="3" borderId="0" xfId="1" applyFont="1" applyFill="1" applyBorder="1"/>
    <xf numFmtId="0" fontId="15" fillId="3" borderId="0" xfId="1" applyFont="1" applyFill="1" applyBorder="1" applyAlignment="1">
      <alignment horizontal="center"/>
    </xf>
    <xf numFmtId="1" fontId="27" fillId="0" borderId="0" xfId="1" applyNumberFormat="1" applyFont="1" applyBorder="1" applyAlignment="1">
      <alignment horizontal="center"/>
    </xf>
    <xf numFmtId="1" fontId="25" fillId="0" borderId="0" xfId="1" applyNumberFormat="1" applyFont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0" fillId="0" borderId="0" xfId="0" applyBorder="1"/>
    <xf numFmtId="0" fontId="34" fillId="5" borderId="0" xfId="0" applyFont="1" applyFill="1" applyBorder="1"/>
    <xf numFmtId="0" fontId="0" fillId="5" borderId="0" xfId="0" applyFill="1"/>
    <xf numFmtId="0" fontId="15" fillId="2" borderId="0" xfId="1" applyFont="1" applyFill="1" applyAlignment="1">
      <alignment horizontal="right" wrapText="1"/>
    </xf>
    <xf numFmtId="0" fontId="15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1" fontId="35" fillId="0" borderId="0" xfId="0" applyNumberFormat="1" applyFont="1"/>
    <xf numFmtId="0" fontId="15" fillId="0" borderId="4" xfId="1" applyFont="1" applyBorder="1"/>
    <xf numFmtId="1" fontId="15" fillId="0" borderId="4" xfId="1" applyNumberFormat="1" applyFont="1" applyBorder="1"/>
    <xf numFmtId="1" fontId="25" fillId="0" borderId="5" xfId="1" applyNumberFormat="1" applyFont="1" applyBorder="1" applyAlignment="1">
      <alignment horizontal="center"/>
    </xf>
    <xf numFmtId="0" fontId="15" fillId="7" borderId="0" xfId="1" applyFont="1" applyFill="1"/>
    <xf numFmtId="0" fontId="15" fillId="7" borderId="4" xfId="1" applyFont="1" applyFill="1" applyBorder="1"/>
    <xf numFmtId="1" fontId="25" fillId="0" borderId="4" xfId="1" applyNumberFormat="1" applyFont="1" applyBorder="1" applyAlignment="1">
      <alignment horizontal="center"/>
    </xf>
    <xf numFmtId="1" fontId="32" fillId="6" borderId="2" xfId="0" applyNumberFormat="1" applyFont="1" applyFill="1" applyBorder="1"/>
    <xf numFmtId="1" fontId="32" fillId="6" borderId="3" xfId="0" applyNumberFormat="1" applyFont="1" applyFill="1" applyBorder="1"/>
    <xf numFmtId="0" fontId="0" fillId="0" borderId="0" xfId="0" applyFill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0" xfId="1" quotePrefix="1" applyFont="1" applyFill="1" applyAlignment="1">
      <alignment horizontal="center"/>
    </xf>
    <xf numFmtId="0" fontId="24" fillId="2" borderId="0" xfId="1" quotePrefix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26" fillId="4" borderId="0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23" fillId="2" borderId="0" xfId="1" quotePrefix="1" applyFont="1" applyFill="1" applyAlignment="1">
      <alignment horizontal="center"/>
    </xf>
    <xf numFmtId="0" fontId="23" fillId="2" borderId="0" xfId="1" quotePrefix="1" applyFont="1" applyFill="1" applyBorder="1" applyAlignment="1">
      <alignment horizontal="center"/>
    </xf>
  </cellXfs>
  <cellStyles count="15">
    <cellStyle name="Comma 2" xfId="4" xr:uid="{00000000-0005-0000-0000-000000000000}"/>
    <cellStyle name="Normal 10" xfId="12" xr:uid="{00000000-0005-0000-0000-000002000000}"/>
    <cellStyle name="Normal 11" xfId="13" xr:uid="{00000000-0005-0000-0000-000003000000}"/>
    <cellStyle name="Normal 12" xfId="14" xr:uid="{00000000-0005-0000-0000-000004000000}"/>
    <cellStyle name="Normal 2" xfId="3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Normal 9" xfId="11" xr:uid="{00000000-0005-0000-0000-00000C000000}"/>
    <cellStyle name="Normal_ECU" xfId="1" xr:uid="{00000000-0005-0000-0000-00000D000000}"/>
    <cellStyle name="Procent" xfId="2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 EU wholesale prices of yellow bananas imported from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Latin America </a:t>
            </a:r>
            <a:endParaRPr lang="fr-BE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720199844485957"/>
          <c:y val="8.452961179679663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89179261218907"/>
          <c:y val="8.5306285963017606E-2"/>
          <c:w val="0.85915205719506371"/>
          <c:h val="0.77342955457579277"/>
        </c:manualLayout>
      </c:layout>
      <c:scatterChart>
        <c:scatterStyle val="lineMarker"/>
        <c:varyColors val="0"/>
        <c:ser>
          <c:idx val="1"/>
          <c:order val="0"/>
          <c:tx>
            <c:v>2017</c:v>
          </c:tx>
          <c:marker>
            <c:symbol val="square"/>
            <c:size val="5"/>
          </c:marker>
          <c:xVal>
            <c:numRef>
              <c:f>'data Latin Am'!$A$161:$A$212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Am'!$AF$161:$AF$212</c:f>
              <c:numCache>
                <c:formatCode>0</c:formatCode>
                <c:ptCount val="52"/>
                <c:pt idx="0">
                  <c:v>92.654544547960498</c:v>
                </c:pt>
                <c:pt idx="1">
                  <c:v>93.847472775071239</c:v>
                </c:pt>
                <c:pt idx="2">
                  <c:v>94.263936025755626</c:v>
                </c:pt>
                <c:pt idx="3">
                  <c:v>94.871107654335461</c:v>
                </c:pt>
                <c:pt idx="4">
                  <c:v>95.738347823205004</c:v>
                </c:pt>
                <c:pt idx="5">
                  <c:v>96.830518820733744</c:v>
                </c:pt>
                <c:pt idx="6">
                  <c:v>97.390434176967972</c:v>
                </c:pt>
                <c:pt idx="7">
                  <c:v>97.805837920130656</c:v>
                </c:pt>
                <c:pt idx="8">
                  <c:v>98.092777843573913</c:v>
                </c:pt>
                <c:pt idx="9">
                  <c:v>98.26386229621717</c:v>
                </c:pt>
                <c:pt idx="10">
                  <c:v>98.277419214074783</c:v>
                </c:pt>
                <c:pt idx="11">
                  <c:v>98.671148758137406</c:v>
                </c:pt>
                <c:pt idx="12">
                  <c:v>100.41472169730987</c:v>
                </c:pt>
                <c:pt idx="13">
                  <c:v>102.54268296989433</c:v>
                </c:pt>
                <c:pt idx="14">
                  <c:v>104.6059899402397</c:v>
                </c:pt>
                <c:pt idx="15">
                  <c:v>105.54908573422419</c:v>
                </c:pt>
                <c:pt idx="16">
                  <c:v>106.45707327622239</c:v>
                </c:pt>
                <c:pt idx="17">
                  <c:v>106.9549411967436</c:v>
                </c:pt>
                <c:pt idx="18">
                  <c:v>106.89242461452527</c:v>
                </c:pt>
                <c:pt idx="19">
                  <c:v>105.19200366699464</c:v>
                </c:pt>
                <c:pt idx="20">
                  <c:v>103.9599847260028</c:v>
                </c:pt>
                <c:pt idx="21">
                  <c:v>103.11950636687884</c:v>
                </c:pt>
                <c:pt idx="22">
                  <c:v>105.27159050836974</c:v>
                </c:pt>
                <c:pt idx="23">
                  <c:v>104.14936680181711</c:v>
                </c:pt>
                <c:pt idx="24">
                  <c:v>102.01393413936212</c:v>
                </c:pt>
                <c:pt idx="25">
                  <c:v>97.567066927802259</c:v>
                </c:pt>
                <c:pt idx="26">
                  <c:v>95.418890436578451</c:v>
                </c:pt>
                <c:pt idx="27">
                  <c:v>93.891642487377496</c:v>
                </c:pt>
                <c:pt idx="28">
                  <c:v>92.680654165590965</c:v>
                </c:pt>
                <c:pt idx="29">
                  <c:v>91.766171893813009</c:v>
                </c:pt>
                <c:pt idx="30">
                  <c:v>91.063132766360397</c:v>
                </c:pt>
                <c:pt idx="31">
                  <c:v>89.975901142569001</c:v>
                </c:pt>
                <c:pt idx="32">
                  <c:v>88.2475402307346</c:v>
                </c:pt>
                <c:pt idx="33">
                  <c:v>87.170137571595603</c:v>
                </c:pt>
                <c:pt idx="34">
                  <c:v>87.242064355769188</c:v>
                </c:pt>
                <c:pt idx="35">
                  <c:v>88.669257736978167</c:v>
                </c:pt>
                <c:pt idx="36">
                  <c:v>90.203593188272251</c:v>
                </c:pt>
                <c:pt idx="37">
                  <c:v>91.376052426973118</c:v>
                </c:pt>
                <c:pt idx="38">
                  <c:v>92.2220839292021</c:v>
                </c:pt>
                <c:pt idx="39">
                  <c:v>93.405778918674287</c:v>
                </c:pt>
                <c:pt idx="40">
                  <c:v>93.350167294202478</c:v>
                </c:pt>
                <c:pt idx="41">
                  <c:v>93.545549136017371</c:v>
                </c:pt>
                <c:pt idx="42">
                  <c:v>92.02888928724434</c:v>
                </c:pt>
                <c:pt idx="43">
                  <c:v>93.247874904824627</c:v>
                </c:pt>
                <c:pt idx="44">
                  <c:v>93.327607291329585</c:v>
                </c:pt>
                <c:pt idx="45">
                  <c:v>98.559792510249906</c:v>
                </c:pt>
                <c:pt idx="46">
                  <c:v>98.00692019074539</c:v>
                </c:pt>
                <c:pt idx="47">
                  <c:v>98.261352201756949</c:v>
                </c:pt>
                <c:pt idx="48">
                  <c:v>94.661347857691979</c:v>
                </c:pt>
                <c:pt idx="49">
                  <c:v>95.463083626591242</c:v>
                </c:pt>
                <c:pt idx="50">
                  <c:v>94.477905944443179</c:v>
                </c:pt>
                <c:pt idx="51">
                  <c:v>94.309135939622408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32-446D-A493-145123538D33}"/>
            </c:ext>
          </c:extLst>
        </c:ser>
        <c:ser>
          <c:idx val="2"/>
          <c:order val="1"/>
          <c:tx>
            <c:v>2018</c:v>
          </c:tx>
          <c:marker>
            <c:symbol val="triangle"/>
            <c:size val="6"/>
          </c:marker>
          <c:xVal>
            <c:numRef>
              <c:f>'data Latin Am'!$A$213:$A$264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Am'!$AF$213:$AF$264</c:f>
              <c:numCache>
                <c:formatCode>0</c:formatCode>
                <c:ptCount val="52"/>
                <c:pt idx="0">
                  <c:v>95.564342991178322</c:v>
                </c:pt>
                <c:pt idx="1">
                  <c:v>98.127405011794608</c:v>
                </c:pt>
                <c:pt idx="2">
                  <c:v>100.65964805477302</c:v>
                </c:pt>
                <c:pt idx="3">
                  <c:v>102.12640973138939</c:v>
                </c:pt>
                <c:pt idx="4">
                  <c:v>104.91487892537657</c:v>
                </c:pt>
                <c:pt idx="5">
                  <c:v>107.14661773332917</c:v>
                </c:pt>
                <c:pt idx="6">
                  <c:v>108.77954727444059</c:v>
                </c:pt>
                <c:pt idx="7">
                  <c:v>108.78426250800528</c:v>
                </c:pt>
                <c:pt idx="8">
                  <c:v>109.32884075759779</c:v>
                </c:pt>
                <c:pt idx="9">
                  <c:v>109.53378095988057</c:v>
                </c:pt>
                <c:pt idx="10">
                  <c:v>110.15733888478245</c:v>
                </c:pt>
                <c:pt idx="11">
                  <c:v>109.27441049484806</c:v>
                </c:pt>
                <c:pt idx="12">
                  <c:v>109.03694456035463</c:v>
                </c:pt>
                <c:pt idx="13">
                  <c:v>108.40881511519524</c:v>
                </c:pt>
                <c:pt idx="14">
                  <c:v>106.89366016126235</c:v>
                </c:pt>
                <c:pt idx="15">
                  <c:v>103.93271657518206</c:v>
                </c:pt>
                <c:pt idx="16">
                  <c:v>100.31097777418665</c:v>
                </c:pt>
                <c:pt idx="17">
                  <c:v>97.325631854382337</c:v>
                </c:pt>
                <c:pt idx="18">
                  <c:v>94.149602009169143</c:v>
                </c:pt>
                <c:pt idx="19">
                  <c:v>93.806990995900591</c:v>
                </c:pt>
                <c:pt idx="20">
                  <c:v>93.218482909724727</c:v>
                </c:pt>
                <c:pt idx="21">
                  <c:v>94.323969771625897</c:v>
                </c:pt>
                <c:pt idx="22">
                  <c:v>94.46915831372597</c:v>
                </c:pt>
                <c:pt idx="23">
                  <c:v>94.508780982034793</c:v>
                </c:pt>
                <c:pt idx="24">
                  <c:v>93.758785005331404</c:v>
                </c:pt>
                <c:pt idx="25">
                  <c:v>92.713238223240396</c:v>
                </c:pt>
                <c:pt idx="26">
                  <c:v>92.584936810345027</c:v>
                </c:pt>
                <c:pt idx="27">
                  <c:v>92.697353492718847</c:v>
                </c:pt>
                <c:pt idx="28">
                  <c:v>92.11571069048243</c:v>
                </c:pt>
                <c:pt idx="29">
                  <c:v>90.912887700006436</c:v>
                </c:pt>
                <c:pt idx="30">
                  <c:v>89.973348787316993</c:v>
                </c:pt>
                <c:pt idx="31">
                  <c:v>89.577918383279084</c:v>
                </c:pt>
                <c:pt idx="32">
                  <c:v>89.751648298264058</c:v>
                </c:pt>
                <c:pt idx="33">
                  <c:v>90.425422853958437</c:v>
                </c:pt>
                <c:pt idx="34">
                  <c:v>91.045560098697976</c:v>
                </c:pt>
                <c:pt idx="35">
                  <c:v>91.789535810024077</c:v>
                </c:pt>
                <c:pt idx="36">
                  <c:v>92.181880375923058</c:v>
                </c:pt>
                <c:pt idx="37">
                  <c:v>93.253001133234861</c:v>
                </c:pt>
                <c:pt idx="38">
                  <c:v>94.137386660671382</c:v>
                </c:pt>
                <c:pt idx="39">
                  <c:v>94.834018386251969</c:v>
                </c:pt>
                <c:pt idx="40">
                  <c:v>95.188899010053504</c:v>
                </c:pt>
                <c:pt idx="41">
                  <c:v>94.539731035467128</c:v>
                </c:pt>
                <c:pt idx="42">
                  <c:v>93.945238253149796</c:v>
                </c:pt>
                <c:pt idx="43">
                  <c:v>92.554028505138106</c:v>
                </c:pt>
                <c:pt idx="44">
                  <c:v>91.717373905706665</c:v>
                </c:pt>
                <c:pt idx="45">
                  <c:v>90.752452852031979</c:v>
                </c:pt>
                <c:pt idx="46">
                  <c:v>90.126786435348166</c:v>
                </c:pt>
                <c:pt idx="47">
                  <c:v>89.995123824793993</c:v>
                </c:pt>
                <c:pt idx="48">
                  <c:v>89.835144161174981</c:v>
                </c:pt>
                <c:pt idx="49">
                  <c:v>89.919388188211414</c:v>
                </c:pt>
                <c:pt idx="50">
                  <c:v>86.312865280659977</c:v>
                </c:pt>
                <c:pt idx="51">
                  <c:v>86.932699239594186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32-446D-A493-145123538D33}"/>
            </c:ext>
          </c:extLst>
        </c:ser>
        <c:ser>
          <c:idx val="3"/>
          <c:order val="2"/>
          <c:tx>
            <c:v>2019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pPr>
              <a:noFill/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'data Latin Am'!$A$265:$A$316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Am'!$AF$265:$AF$316</c:f>
              <c:numCache>
                <c:formatCode>0</c:formatCode>
                <c:ptCount val="52"/>
                <c:pt idx="0">
                  <c:v>87.640681630300719</c:v>
                </c:pt>
                <c:pt idx="1">
                  <c:v>92.686913183208674</c:v>
                </c:pt>
                <c:pt idx="2">
                  <c:v>93.661450583862646</c:v>
                </c:pt>
                <c:pt idx="3">
                  <c:v>94.686306032256695</c:v>
                </c:pt>
                <c:pt idx="4">
                  <c:v>95.022091098611028</c:v>
                </c:pt>
                <c:pt idx="5">
                  <c:v>96.475008423035931</c:v>
                </c:pt>
                <c:pt idx="6">
                  <c:v>98.498059053146392</c:v>
                </c:pt>
                <c:pt idx="7">
                  <c:v>100.69808277187859</c:v>
                </c:pt>
                <c:pt idx="8">
                  <c:v>102.47677611114831</c:v>
                </c:pt>
                <c:pt idx="9">
                  <c:v>103.82393817412446</c:v>
                </c:pt>
                <c:pt idx="10">
                  <c:v>105.0061743516253</c:v>
                </c:pt>
                <c:pt idx="11">
                  <c:v>105.37710001589949</c:v>
                </c:pt>
                <c:pt idx="12">
                  <c:v>103.9306562321557</c:v>
                </c:pt>
                <c:pt idx="13">
                  <c:v>103.30360536946118</c:v>
                </c:pt>
                <c:pt idx="14">
                  <c:v>101.0161052066223</c:v>
                </c:pt>
                <c:pt idx="15">
                  <c:v>102.17385706422681</c:v>
                </c:pt>
                <c:pt idx="16">
                  <c:v>101.23713356376209</c:v>
                </c:pt>
                <c:pt idx="17">
                  <c:v>101.45758436212667</c:v>
                </c:pt>
                <c:pt idx="18">
                  <c:v>99.715238817373248</c:v>
                </c:pt>
                <c:pt idx="19">
                  <c:v>98.769805439944093</c:v>
                </c:pt>
                <c:pt idx="20">
                  <c:v>98.517240743766095</c:v>
                </c:pt>
                <c:pt idx="21">
                  <c:v>98.236823513691036</c:v>
                </c:pt>
                <c:pt idx="22">
                  <c:v>94.528035429843996</c:v>
                </c:pt>
                <c:pt idx="23">
                  <c:v>94.401310328383488</c:v>
                </c:pt>
                <c:pt idx="24">
                  <c:v>93.967831884597274</c:v>
                </c:pt>
                <c:pt idx="25">
                  <c:v>97.12161251378997</c:v>
                </c:pt>
                <c:pt idx="26">
                  <c:v>96.298786204095961</c:v>
                </c:pt>
                <c:pt idx="27">
                  <c:v>97.372572823749167</c:v>
                </c:pt>
                <c:pt idx="28">
                  <c:v>95.460133430073427</c:v>
                </c:pt>
                <c:pt idx="29">
                  <c:v>97.327207830951849</c:v>
                </c:pt>
                <c:pt idx="30">
                  <c:v>95.217417960703884</c:v>
                </c:pt>
                <c:pt idx="31">
                  <c:v>96.3319851355201</c:v>
                </c:pt>
                <c:pt idx="32">
                  <c:v>93.850631732672085</c:v>
                </c:pt>
                <c:pt idx="33">
                  <c:v>93.279596085666356</c:v>
                </c:pt>
                <c:pt idx="34">
                  <c:v>93.858656976783536</c:v>
                </c:pt>
                <c:pt idx="35">
                  <c:v>94.193497255191076</c:v>
                </c:pt>
                <c:pt idx="36">
                  <c:v>95.146425181128166</c:v>
                </c:pt>
                <c:pt idx="37">
                  <c:v>95.187263756111804</c:v>
                </c:pt>
                <c:pt idx="38">
                  <c:v>96.034413972879534</c:v>
                </c:pt>
                <c:pt idx="39">
                  <c:v>96.209910288653404</c:v>
                </c:pt>
                <c:pt idx="40">
                  <c:v>96.030605055182676</c:v>
                </c:pt>
                <c:pt idx="41">
                  <c:v>95.505629769982605</c:v>
                </c:pt>
                <c:pt idx="42">
                  <c:v>95.116444326741842</c:v>
                </c:pt>
                <c:pt idx="43">
                  <c:v>95.175050884816969</c:v>
                </c:pt>
                <c:pt idx="44">
                  <c:v>94.893550587328093</c:v>
                </c:pt>
                <c:pt idx="45">
                  <c:v>94.902164095774538</c:v>
                </c:pt>
                <c:pt idx="46">
                  <c:v>94.729272790289656</c:v>
                </c:pt>
                <c:pt idx="47">
                  <c:v>94.751590345553083</c:v>
                </c:pt>
                <c:pt idx="48">
                  <c:v>94.744630168802743</c:v>
                </c:pt>
                <c:pt idx="49">
                  <c:v>96.549709153705521</c:v>
                </c:pt>
                <c:pt idx="50">
                  <c:v>96.35259675791319</c:v>
                </c:pt>
                <c:pt idx="51">
                  <c:v>96.870873828750163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FA-4A64-A6DD-3144239C2F90}"/>
            </c:ext>
          </c:extLst>
        </c:ser>
        <c:ser>
          <c:idx val="4"/>
          <c:order val="3"/>
          <c:tx>
            <c:v>2020</c:v>
          </c:tx>
          <c:spPr>
            <a:ln w="28575"/>
          </c:spPr>
          <c:xVal>
            <c:numRef>
              <c:f>'data Latin Am'!$A$317:$A$368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Am'!$AF$317:$AF$368</c:f>
              <c:numCache>
                <c:formatCode>0</c:formatCode>
                <c:ptCount val="52"/>
                <c:pt idx="0">
                  <c:v>95.467803657331999</c:v>
                </c:pt>
                <c:pt idx="1">
                  <c:v>97.005125862030226</c:v>
                </c:pt>
                <c:pt idx="2">
                  <c:v>97.632985927517055</c:v>
                </c:pt>
                <c:pt idx="3">
                  <c:v>98.667632157179824</c:v>
                </c:pt>
                <c:pt idx="4">
                  <c:v>99.520387727816612</c:v>
                </c:pt>
                <c:pt idx="5">
                  <c:v>100.95171387061646</c:v>
                </c:pt>
                <c:pt idx="6">
                  <c:v>101.97290943772735</c:v>
                </c:pt>
                <c:pt idx="7">
                  <c:v>101.97584010471439</c:v>
                </c:pt>
                <c:pt idx="8">
                  <c:v>101.93958439925738</c:v>
                </c:pt>
                <c:pt idx="9">
                  <c:v>101.78553978385339</c:v>
                </c:pt>
                <c:pt idx="10">
                  <c:v>100.75295566907954</c:v>
                </c:pt>
                <c:pt idx="11">
                  <c:v>99.90692476194495</c:v>
                </c:pt>
                <c:pt idx="12">
                  <c:v>99.376075483091952</c:v>
                </c:pt>
                <c:pt idx="13">
                  <c:v>100.0565210896179</c:v>
                </c:pt>
                <c:pt idx="14">
                  <c:v>99.470033697166045</c:v>
                </c:pt>
                <c:pt idx="15">
                  <c:v>98.281305477682508</c:v>
                </c:pt>
                <c:pt idx="16">
                  <c:v>98.483721026742373</c:v>
                </c:pt>
                <c:pt idx="17">
                  <c:v>98.84184918340371</c:v>
                </c:pt>
                <c:pt idx="18">
                  <c:v>99.880776011255705</c:v>
                </c:pt>
                <c:pt idx="19">
                  <c:v>99.461009665899681</c:v>
                </c:pt>
                <c:pt idx="20">
                  <c:v>99.226982111823304</c:v>
                </c:pt>
                <c:pt idx="21">
                  <c:v>98.521098320137298</c:v>
                </c:pt>
                <c:pt idx="22">
                  <c:v>98.22138234263349</c:v>
                </c:pt>
                <c:pt idx="23">
                  <c:v>97.954148017949322</c:v>
                </c:pt>
                <c:pt idx="24">
                  <c:v>97.591020536983649</c:v>
                </c:pt>
                <c:pt idx="25">
                  <c:v>96.595229494470416</c:v>
                </c:pt>
                <c:pt idx="26">
                  <c:v>95.582597593551824</c:v>
                </c:pt>
                <c:pt idx="27">
                  <c:v>95.027549856682128</c:v>
                </c:pt>
                <c:pt idx="28">
                  <c:v>94.518376294157932</c:v>
                </c:pt>
                <c:pt idx="29">
                  <c:v>93.972598344487935</c:v>
                </c:pt>
                <c:pt idx="30">
                  <c:v>93.502776699965807</c:v>
                </c:pt>
                <c:pt idx="31">
                  <c:v>93.001634516519402</c:v>
                </c:pt>
                <c:pt idx="32">
                  <c:v>93.009344571915747</c:v>
                </c:pt>
                <c:pt idx="33">
                  <c:v>92.631706390005391</c:v>
                </c:pt>
                <c:pt idx="34">
                  <c:v>93.061123317749733</c:v>
                </c:pt>
                <c:pt idx="35">
                  <c:v>93.595808861013097</c:v>
                </c:pt>
                <c:pt idx="36">
                  <c:v>93.654452344750666</c:v>
                </c:pt>
                <c:pt idx="37">
                  <c:v>93.183040214510811</c:v>
                </c:pt>
                <c:pt idx="38">
                  <c:v>93.166366416349206</c:v>
                </c:pt>
                <c:pt idx="39">
                  <c:v>93.386677505903393</c:v>
                </c:pt>
                <c:pt idx="40">
                  <c:v>93.19085780526585</c:v>
                </c:pt>
                <c:pt idx="41">
                  <c:v>92.001815114862211</c:v>
                </c:pt>
                <c:pt idx="42">
                  <c:v>91.165624023522298</c:v>
                </c:pt>
                <c:pt idx="43">
                  <c:v>90.712489822592318</c:v>
                </c:pt>
                <c:pt idx="44">
                  <c:v>90.808133875389331</c:v>
                </c:pt>
                <c:pt idx="45">
                  <c:v>90.983620466769011</c:v>
                </c:pt>
                <c:pt idx="46">
                  <c:v>91.704815355059694</c:v>
                </c:pt>
                <c:pt idx="47">
                  <c:v>92.03022529089499</c:v>
                </c:pt>
                <c:pt idx="48">
                  <c:v>92.473591117030921</c:v>
                </c:pt>
                <c:pt idx="49">
                  <c:v>92.243875858223461</c:v>
                </c:pt>
                <c:pt idx="50">
                  <c:v>92.410514161448148</c:v>
                </c:pt>
                <c:pt idx="51">
                  <c:v>90.632302658498517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11-430F-86D9-77B4C7E2F175}"/>
            </c:ext>
          </c:extLst>
        </c:ser>
        <c:ser>
          <c:idx val="0"/>
          <c:order val="4"/>
          <c:tx>
            <c:v>2021</c:v>
          </c:tx>
          <c:spPr>
            <a:ln w="34925"/>
          </c:spPr>
          <c:xVal>
            <c:numRef>
              <c:f>'data Latin Am'!$A$370:$A$421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Am'!$AF$370:$AF$421</c:f>
              <c:numCache>
                <c:formatCode>0</c:formatCode>
                <c:ptCount val="52"/>
                <c:pt idx="0">
                  <c:v>92.386309367009758</c:v>
                </c:pt>
                <c:pt idx="1">
                  <c:v>94.831830975694103</c:v>
                </c:pt>
                <c:pt idx="2">
                  <c:v>95.375019717574403</c:v>
                </c:pt>
                <c:pt idx="3">
                  <c:v>95.137332597447653</c:v>
                </c:pt>
                <c:pt idx="4">
                  <c:v>95.296211205019873</c:v>
                </c:pt>
                <c:pt idx="5">
                  <c:v>95.746388494504046</c:v>
                </c:pt>
                <c:pt idx="6">
                  <c:v>96.303549695005003</c:v>
                </c:pt>
                <c:pt idx="7">
                  <c:v>97.210759411126233</c:v>
                </c:pt>
                <c:pt idx="8">
                  <c:v>97.686369078245846</c:v>
                </c:pt>
                <c:pt idx="9">
                  <c:v>97.623452427594813</c:v>
                </c:pt>
                <c:pt idx="10">
                  <c:v>97.920899873314042</c:v>
                </c:pt>
                <c:pt idx="11">
                  <c:v>98.256632620459797</c:v>
                </c:pt>
                <c:pt idx="12">
                  <c:v>98.604971810962709</c:v>
                </c:pt>
                <c:pt idx="13">
                  <c:v>98.592734842844138</c:v>
                </c:pt>
                <c:pt idx="14">
                  <c:v>98.46975172815246</c:v>
                </c:pt>
                <c:pt idx="15">
                  <c:v>97.852975174007554</c:v>
                </c:pt>
                <c:pt idx="16">
                  <c:v>97.320105151404235</c:v>
                </c:pt>
                <c:pt idx="17">
                  <c:v>97.282353532951731</c:v>
                </c:pt>
                <c:pt idx="18">
                  <c:v>97.469034522368545</c:v>
                </c:pt>
                <c:pt idx="19">
                  <c:v>97.427434368507264</c:v>
                </c:pt>
                <c:pt idx="20">
                  <c:v>97.046414432050383</c:v>
                </c:pt>
                <c:pt idx="21">
                  <c:v>96.621375359135797</c:v>
                </c:pt>
                <c:pt idx="22">
                  <c:v>96.064189612231146</c:v>
                </c:pt>
                <c:pt idx="23">
                  <c:v>95.514055095885752</c:v>
                </c:pt>
                <c:pt idx="24">
                  <c:v>94.452852155236201</c:v>
                </c:pt>
                <c:pt idx="25">
                  <c:v>93.420412786804889</c:v>
                </c:pt>
                <c:pt idx="26">
                  <c:v>92.597613796011174</c:v>
                </c:pt>
                <c:pt idx="27">
                  <c:v>92.148568337393044</c:v>
                </c:pt>
                <c:pt idx="28">
                  <c:v>92.135745683497433</c:v>
                </c:pt>
                <c:pt idx="29">
                  <c:v>91.333548230530127</c:v>
                </c:pt>
                <c:pt idx="30">
                  <c:v>91.091989481753259</c:v>
                </c:pt>
                <c:pt idx="31">
                  <c:v>90.386764582832868</c:v>
                </c:pt>
                <c:pt idx="32">
                  <c:v>90.772894707339773</c:v>
                </c:pt>
                <c:pt idx="33">
                  <c:v>91.956793746084784</c:v>
                </c:pt>
                <c:pt idx="34">
                  <c:v>93.380692756924546</c:v>
                </c:pt>
                <c:pt idx="35">
                  <c:v>93.446981844256257</c:v>
                </c:pt>
                <c:pt idx="36">
                  <c:v>92.632183269499578</c:v>
                </c:pt>
                <c:pt idx="37">
                  <c:v>92.048980120370246</c:v>
                </c:pt>
                <c:pt idx="38">
                  <c:v>92.511569272629174</c:v>
                </c:pt>
                <c:pt idx="39">
                  <c:v>93.002695321544891</c:v>
                </c:pt>
                <c:pt idx="40">
                  <c:v>93.601768723140694</c:v>
                </c:pt>
                <c:pt idx="41">
                  <c:v>94.016725561360275</c:v>
                </c:pt>
                <c:pt idx="42">
                  <c:v>94.062266237937308</c:v>
                </c:pt>
                <c:pt idx="43">
                  <c:v>93.416560644384319</c:v>
                </c:pt>
                <c:pt idx="44">
                  <c:v>93.101008005976823</c:v>
                </c:pt>
                <c:pt idx="45">
                  <c:v>93.661139180480589</c:v>
                </c:pt>
                <c:pt idx="46">
                  <c:v>93.64338219082471</c:v>
                </c:pt>
                <c:pt idx="47">
                  <c:v>93.422460235527652</c:v>
                </c:pt>
                <c:pt idx="48">
                  <c:v>92.215010503894405</c:v>
                </c:pt>
                <c:pt idx="49">
                  <c:v>92.219016946507509</c:v>
                </c:pt>
                <c:pt idx="50">
                  <c:v>91.554633152497971</c:v>
                </c:pt>
                <c:pt idx="51">
                  <c:v>91.716844417223683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E0-4B33-A623-FE34E88AB970}"/>
            </c:ext>
          </c:extLst>
        </c:ser>
        <c:ser>
          <c:idx val="7"/>
          <c:order val="5"/>
          <c:tx>
            <c:v>2022</c:v>
          </c:tx>
          <c:spPr>
            <a:ln w="28575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2">
                  <a:lumMod val="75000"/>
                </a:schemeClr>
              </a:solidFill>
              <a:ln>
                <a:noFill/>
                <a:prstDash val="solid"/>
              </a:ln>
            </c:spPr>
          </c:marker>
          <c:xVal>
            <c:numRef>
              <c:f>'data Latin Am'!$A$422:$A$473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'data Latin Am'!$AF$422:$AF$473</c:f>
              <c:numCache>
                <c:formatCode>0</c:formatCode>
                <c:ptCount val="52"/>
                <c:pt idx="0">
                  <c:v>92.171332871016773</c:v>
                </c:pt>
                <c:pt idx="1">
                  <c:v>94.294849833671947</c:v>
                </c:pt>
                <c:pt idx="2">
                  <c:v>95.144108190109407</c:v>
                </c:pt>
                <c:pt idx="3">
                  <c:v>96.244477899681286</c:v>
                </c:pt>
                <c:pt idx="4">
                  <c:v>97.01129208306584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32-446D-A493-14512353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48096"/>
        <c:axId val="125354368"/>
      </c:scatterChart>
      <c:valAx>
        <c:axId val="125348096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64711718072703"/>
              <c:y val="0.87246478104482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54368"/>
        <c:crossesAt val="0"/>
        <c:crossBetween val="midCat"/>
        <c:majorUnit val="5"/>
      </c:valAx>
      <c:valAx>
        <c:axId val="125354368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alpha val="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3097345132743362E-2"/>
              <c:y val="4.64767616191904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48096"/>
        <c:crosses val="autoZero"/>
        <c:crossBetween val="midCat"/>
        <c:majorUnit val="10"/>
        <c:minorUnit val="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05217247472287"/>
          <c:y val="0.91832305564400851"/>
          <c:w val="0.63440380534884266"/>
          <c:h val="0"/>
        </c:manualLayout>
      </c:layout>
      <c:overlay val="0"/>
      <c:spPr>
        <a:solidFill>
          <a:schemeClr val="bg1">
            <a:lumMod val="85000"/>
          </a:schemeClr>
        </a:solidFill>
        <a:ln w="38100">
          <a:noFill/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 EU wholesale prices of yellow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ACP</a:t>
            </a: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bananas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30448039887567913"/>
          <c:y val="2.3796727633656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4375156037215"/>
          <c:y val="0.1004497232656375"/>
          <c:w val="0.84590774422459325"/>
          <c:h val="0.73921763314189903"/>
        </c:manualLayout>
      </c:layout>
      <c:scatterChart>
        <c:scatterStyle val="lineMarker"/>
        <c:varyColors val="0"/>
        <c:ser>
          <c:idx val="7"/>
          <c:order val="0"/>
          <c:tx>
            <c:v>2022</c:v>
          </c:tx>
          <c:spPr>
            <a:ln w="28575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noFill/>
                <a:prstDash val="solid"/>
              </a:ln>
            </c:spPr>
          </c:marker>
          <c:xVal>
            <c:numRef>
              <c:f>'data ACP'!$A$422:$A$473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'data ACP'!$AF$422:$AF$473</c:f>
              <c:numCache>
                <c:formatCode>0</c:formatCode>
                <c:ptCount val="52"/>
                <c:pt idx="0">
                  <c:v>92.667181603642192</c:v>
                </c:pt>
                <c:pt idx="1">
                  <c:v>93.73765085085013</c:v>
                </c:pt>
                <c:pt idx="2">
                  <c:v>94.89249146449292</c:v>
                </c:pt>
                <c:pt idx="3">
                  <c:v>96.017944268601909</c:v>
                </c:pt>
                <c:pt idx="4">
                  <c:v>97.7831335770381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00-40FD-BE3D-3E7296CFCE7C}"/>
            </c:ext>
          </c:extLst>
        </c:ser>
        <c:ser>
          <c:idx val="3"/>
          <c:order val="1"/>
          <c:tx>
            <c:v>2017</c:v>
          </c:tx>
          <c:spPr>
            <a:ln>
              <a:solidFill>
                <a:srgbClr val="C0504D">
                  <a:lumMod val="75000"/>
                </a:srgbClr>
              </a:solidFill>
            </a:ln>
          </c:spPr>
          <c:marker>
            <c:symbol val="plus"/>
            <c:size val="4"/>
            <c:spPr>
              <a:solidFill>
                <a:srgbClr val="C0504D">
                  <a:lumMod val="75000"/>
                </a:srgbClr>
              </a:solidFill>
              <a:ln w="22225">
                <a:solidFill>
                  <a:srgbClr val="C0504D">
                    <a:lumMod val="75000"/>
                  </a:srgbClr>
                </a:solidFill>
              </a:ln>
            </c:spPr>
          </c:marker>
          <c:xVal>
            <c:numRef>
              <c:f>'data ACP'!$A$161:$A$212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ACP'!$AF$161:$AF$212</c:f>
              <c:numCache>
                <c:formatCode>0</c:formatCode>
                <c:ptCount val="52"/>
                <c:pt idx="0">
                  <c:v>92.67534828431674</c:v>
                </c:pt>
                <c:pt idx="1">
                  <c:v>92.700711477697709</c:v>
                </c:pt>
                <c:pt idx="2">
                  <c:v>93.827542356079007</c:v>
                </c:pt>
                <c:pt idx="3">
                  <c:v>93.79002582520468</c:v>
                </c:pt>
                <c:pt idx="4">
                  <c:v>95.455227094287167</c:v>
                </c:pt>
                <c:pt idx="5">
                  <c:v>96.714132737546151</c:v>
                </c:pt>
                <c:pt idx="6">
                  <c:v>97.572590575762504</c:v>
                </c:pt>
                <c:pt idx="7">
                  <c:v>97.845544545347266</c:v>
                </c:pt>
                <c:pt idx="8">
                  <c:v>98.130550911072461</c:v>
                </c:pt>
                <c:pt idx="9">
                  <c:v>98.455751897660079</c:v>
                </c:pt>
                <c:pt idx="10">
                  <c:v>98.752521055164948</c:v>
                </c:pt>
                <c:pt idx="11">
                  <c:v>99.076751477217329</c:v>
                </c:pt>
                <c:pt idx="12">
                  <c:v>99.723752145060814</c:v>
                </c:pt>
                <c:pt idx="13">
                  <c:v>100.63257150442469</c:v>
                </c:pt>
                <c:pt idx="14">
                  <c:v>101.57241819111157</c:v>
                </c:pt>
                <c:pt idx="15">
                  <c:v>102.02214967097554</c:v>
                </c:pt>
                <c:pt idx="16">
                  <c:v>102.18918177786513</c:v>
                </c:pt>
                <c:pt idx="17">
                  <c:v>102.6151692236928</c:v>
                </c:pt>
                <c:pt idx="18">
                  <c:v>103.0937835689074</c:v>
                </c:pt>
                <c:pt idx="19">
                  <c:v>103.95792519560648</c:v>
                </c:pt>
                <c:pt idx="20">
                  <c:v>103.9440945090132</c:v>
                </c:pt>
                <c:pt idx="21">
                  <c:v>102.91512421135069</c:v>
                </c:pt>
                <c:pt idx="22">
                  <c:v>101.04084036699469</c:v>
                </c:pt>
                <c:pt idx="23">
                  <c:v>99.098473591887867</c:v>
                </c:pt>
                <c:pt idx="24">
                  <c:v>96.952893546109564</c:v>
                </c:pt>
                <c:pt idx="25">
                  <c:v>94.490598798824877</c:v>
                </c:pt>
                <c:pt idx="26">
                  <c:v>92.673354548904285</c:v>
                </c:pt>
                <c:pt idx="27">
                  <c:v>92.15560082042559</c:v>
                </c:pt>
                <c:pt idx="28">
                  <c:v>92.252729765663659</c:v>
                </c:pt>
                <c:pt idx="29">
                  <c:v>92.131616033382286</c:v>
                </c:pt>
                <c:pt idx="30">
                  <c:v>92.688849868850241</c:v>
                </c:pt>
                <c:pt idx="31">
                  <c:v>93.007694828457673</c:v>
                </c:pt>
                <c:pt idx="32">
                  <c:v>93.822398445208322</c:v>
                </c:pt>
                <c:pt idx="33">
                  <c:v>93.953813404020408</c:v>
                </c:pt>
                <c:pt idx="34">
                  <c:v>93.397724638743441</c:v>
                </c:pt>
                <c:pt idx="35">
                  <c:v>92.323937585878966</c:v>
                </c:pt>
                <c:pt idx="36">
                  <c:v>91.488137686349134</c:v>
                </c:pt>
                <c:pt idx="37">
                  <c:v>92.933690670661917</c:v>
                </c:pt>
                <c:pt idx="38">
                  <c:v>93.708393375357261</c:v>
                </c:pt>
                <c:pt idx="39">
                  <c:v>95.036277415497594</c:v>
                </c:pt>
                <c:pt idx="40">
                  <c:v>94.471468136921587</c:v>
                </c:pt>
                <c:pt idx="41">
                  <c:v>94.609014380030601</c:v>
                </c:pt>
                <c:pt idx="42">
                  <c:v>94.17560425464967</c:v>
                </c:pt>
                <c:pt idx="43">
                  <c:v>93.755290657338278</c:v>
                </c:pt>
                <c:pt idx="44">
                  <c:v>93.276434350441264</c:v>
                </c:pt>
                <c:pt idx="45">
                  <c:v>92.585138374677854</c:v>
                </c:pt>
                <c:pt idx="46">
                  <c:v>92.766423522278885</c:v>
                </c:pt>
                <c:pt idx="47">
                  <c:v>92.991756393148179</c:v>
                </c:pt>
                <c:pt idx="48">
                  <c:v>93.245273218787943</c:v>
                </c:pt>
                <c:pt idx="49">
                  <c:v>94.176180413642086</c:v>
                </c:pt>
                <c:pt idx="50">
                  <c:v>94.3861146371449</c:v>
                </c:pt>
                <c:pt idx="51">
                  <c:v>94.698854824794296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00-40FD-BE3D-3E7296CFCE7C}"/>
            </c:ext>
          </c:extLst>
        </c:ser>
        <c:ser>
          <c:idx val="0"/>
          <c:order val="2"/>
          <c:tx>
            <c:v>2018</c:v>
          </c:tx>
          <c:spPr>
            <a:ln>
              <a:solidFill>
                <a:srgbClr val="9BBB59"/>
              </a:solidFill>
            </a:ln>
          </c:spPr>
          <c:marker>
            <c:symbol val="triangle"/>
            <c:size val="6"/>
            <c:spPr>
              <a:solidFill>
                <a:srgbClr val="9BBB59"/>
              </a:solidFill>
              <a:ln>
                <a:solidFill>
                  <a:srgbClr val="9BBB59"/>
                </a:solidFill>
              </a:ln>
            </c:spPr>
          </c:marker>
          <c:xVal>
            <c:numRef>
              <c:f>'data ACP'!$A$213:$A$264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ACP'!$AF$213:$AF$264</c:f>
              <c:numCache>
                <c:formatCode>0</c:formatCode>
                <c:ptCount val="52"/>
                <c:pt idx="0">
                  <c:v>94.994378091105318</c:v>
                </c:pt>
                <c:pt idx="1">
                  <c:v>95.828862315877018</c:v>
                </c:pt>
                <c:pt idx="2">
                  <c:v>97.998275154617033</c:v>
                </c:pt>
                <c:pt idx="3">
                  <c:v>101.74860120329363</c:v>
                </c:pt>
                <c:pt idx="4">
                  <c:v>106.09689661619883</c:v>
                </c:pt>
                <c:pt idx="5">
                  <c:v>109.26473913986592</c:v>
                </c:pt>
                <c:pt idx="6">
                  <c:v>110.56034676787112</c:v>
                </c:pt>
                <c:pt idx="7">
                  <c:v>111.798399672754</c:v>
                </c:pt>
                <c:pt idx="8">
                  <c:v>112.09894191925456</c:v>
                </c:pt>
                <c:pt idx="9">
                  <c:v>111.86928876315305</c:v>
                </c:pt>
                <c:pt idx="10">
                  <c:v>111.21893061626021</c:v>
                </c:pt>
                <c:pt idx="11">
                  <c:v>111.0819497110981</c:v>
                </c:pt>
                <c:pt idx="12">
                  <c:v>109.91344546004757</c:v>
                </c:pt>
                <c:pt idx="13">
                  <c:v>108.04739715206945</c:v>
                </c:pt>
                <c:pt idx="14">
                  <c:v>105.40399136195872</c:v>
                </c:pt>
                <c:pt idx="15">
                  <c:v>102.8224847963598</c:v>
                </c:pt>
                <c:pt idx="16">
                  <c:v>100.50818581002699</c:v>
                </c:pt>
                <c:pt idx="17">
                  <c:v>98.876242301576539</c:v>
                </c:pt>
                <c:pt idx="18">
                  <c:v>98.614149033938887</c:v>
                </c:pt>
                <c:pt idx="19">
                  <c:v>97.805082110116288</c:v>
                </c:pt>
                <c:pt idx="20">
                  <c:v>97.940002449040435</c:v>
                </c:pt>
                <c:pt idx="21">
                  <c:v>95.428903333269773</c:v>
                </c:pt>
                <c:pt idx="22">
                  <c:v>94.216775969158746</c:v>
                </c:pt>
                <c:pt idx="23">
                  <c:v>91.086627079492303</c:v>
                </c:pt>
                <c:pt idx="24">
                  <c:v>89.902410610699022</c:v>
                </c:pt>
                <c:pt idx="25">
                  <c:v>87.885331305753468</c:v>
                </c:pt>
                <c:pt idx="26">
                  <c:v>86.84942279047317</c:v>
                </c:pt>
                <c:pt idx="27">
                  <c:v>85.756513976801656</c:v>
                </c:pt>
                <c:pt idx="28">
                  <c:v>84.70612725221774</c:v>
                </c:pt>
                <c:pt idx="29">
                  <c:v>83.299670971085121</c:v>
                </c:pt>
                <c:pt idx="30">
                  <c:v>82.617929504273675</c:v>
                </c:pt>
                <c:pt idx="31">
                  <c:v>83.736914245151596</c:v>
                </c:pt>
                <c:pt idx="32">
                  <c:v>84.790685637621962</c:v>
                </c:pt>
                <c:pt idx="33">
                  <c:v>86.167299098496585</c:v>
                </c:pt>
                <c:pt idx="34">
                  <c:v>86.325142480050829</c:v>
                </c:pt>
                <c:pt idx="35">
                  <c:v>87.388442687833319</c:v>
                </c:pt>
                <c:pt idx="36">
                  <c:v>88.453254774542188</c:v>
                </c:pt>
                <c:pt idx="37">
                  <c:v>88.851871839731643</c:v>
                </c:pt>
                <c:pt idx="38">
                  <c:v>89.087719437436931</c:v>
                </c:pt>
                <c:pt idx="39">
                  <c:v>88.558177719347228</c:v>
                </c:pt>
                <c:pt idx="40">
                  <c:v>88.114261660799514</c:v>
                </c:pt>
                <c:pt idx="41">
                  <c:v>87.751429419174542</c:v>
                </c:pt>
                <c:pt idx="42">
                  <c:v>87.645567512892413</c:v>
                </c:pt>
                <c:pt idx="43">
                  <c:v>87.681289863298034</c:v>
                </c:pt>
                <c:pt idx="44">
                  <c:v>87.289088947803393</c:v>
                </c:pt>
                <c:pt idx="45">
                  <c:v>86.985352642611176</c:v>
                </c:pt>
                <c:pt idx="46">
                  <c:v>87.332503976537552</c:v>
                </c:pt>
                <c:pt idx="47">
                  <c:v>87.91874419950102</c:v>
                </c:pt>
                <c:pt idx="48">
                  <c:v>88.275759917048973</c:v>
                </c:pt>
                <c:pt idx="49">
                  <c:v>88.347595904227873</c:v>
                </c:pt>
                <c:pt idx="50">
                  <c:v>89.085814344559097</c:v>
                </c:pt>
                <c:pt idx="51">
                  <c:v>89.242767155701827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00-40FD-BE3D-3E7296CFCE7C}"/>
            </c:ext>
          </c:extLst>
        </c:ser>
        <c:ser>
          <c:idx val="1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ACP'!$A$265:$A$316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ACP'!$AF$265:$AF$316</c:f>
              <c:numCache>
                <c:formatCode>0</c:formatCode>
                <c:ptCount val="52"/>
                <c:pt idx="0">
                  <c:v>89.992977789929355</c:v>
                </c:pt>
                <c:pt idx="1">
                  <c:v>89.72294579660543</c:v>
                </c:pt>
                <c:pt idx="2">
                  <c:v>90.266247318484673</c:v>
                </c:pt>
                <c:pt idx="3">
                  <c:v>90.330096673541163</c:v>
                </c:pt>
                <c:pt idx="4">
                  <c:v>90.837515466333414</c:v>
                </c:pt>
                <c:pt idx="5">
                  <c:v>93.073854913466405</c:v>
                </c:pt>
                <c:pt idx="6">
                  <c:v>96.105986646981066</c:v>
                </c:pt>
                <c:pt idx="7">
                  <c:v>98.393533471891359</c:v>
                </c:pt>
                <c:pt idx="8">
                  <c:v>100.04769333585693</c:v>
                </c:pt>
                <c:pt idx="9">
                  <c:v>102.54849797454018</c:v>
                </c:pt>
                <c:pt idx="10">
                  <c:v>105.95687127462679</c:v>
                </c:pt>
                <c:pt idx="11">
                  <c:v>107.62735872428347</c:v>
                </c:pt>
                <c:pt idx="12">
                  <c:v>107.77424722943908</c:v>
                </c:pt>
                <c:pt idx="13">
                  <c:v>107.13224940010753</c:v>
                </c:pt>
                <c:pt idx="14">
                  <c:v>106.87593242920258</c:v>
                </c:pt>
                <c:pt idx="15">
                  <c:v>105.6017162824395</c:v>
                </c:pt>
                <c:pt idx="16">
                  <c:v>103.67493743426503</c:v>
                </c:pt>
                <c:pt idx="17">
                  <c:v>100.93516213902933</c:v>
                </c:pt>
                <c:pt idx="18">
                  <c:v>98.62687483172185</c:v>
                </c:pt>
                <c:pt idx="19">
                  <c:v>96.879817342963989</c:v>
                </c:pt>
                <c:pt idx="20">
                  <c:v>95.649790853498345</c:v>
                </c:pt>
                <c:pt idx="21">
                  <c:v>94.754703701297103</c:v>
                </c:pt>
                <c:pt idx="22">
                  <c:v>94.022618698930259</c:v>
                </c:pt>
                <c:pt idx="23">
                  <c:v>93.705556512883504</c:v>
                </c:pt>
                <c:pt idx="24">
                  <c:v>93.264271715665984</c:v>
                </c:pt>
                <c:pt idx="25">
                  <c:v>93.69178613228307</c:v>
                </c:pt>
                <c:pt idx="26">
                  <c:v>93.183860071511162</c:v>
                </c:pt>
                <c:pt idx="27">
                  <c:v>93.170302457977073</c:v>
                </c:pt>
                <c:pt idx="28">
                  <c:v>92.1662356745084</c:v>
                </c:pt>
                <c:pt idx="29">
                  <c:v>91.250185013915086</c:v>
                </c:pt>
                <c:pt idx="30">
                  <c:v>89.819070929456402</c:v>
                </c:pt>
                <c:pt idx="31">
                  <c:v>89.576989330797574</c:v>
                </c:pt>
                <c:pt idx="32">
                  <c:v>89.451508815492787</c:v>
                </c:pt>
                <c:pt idx="33">
                  <c:v>89.585499345415016</c:v>
                </c:pt>
                <c:pt idx="34">
                  <c:v>89.004440600077032</c:v>
                </c:pt>
                <c:pt idx="35">
                  <c:v>88.956608694920575</c:v>
                </c:pt>
                <c:pt idx="36">
                  <c:v>90.070684595030869</c:v>
                </c:pt>
                <c:pt idx="37">
                  <c:v>91.559831896242869</c:v>
                </c:pt>
                <c:pt idx="38">
                  <c:v>93.215394451382622</c:v>
                </c:pt>
                <c:pt idx="39">
                  <c:v>93.423425687051392</c:v>
                </c:pt>
                <c:pt idx="40">
                  <c:v>93.623061039059394</c:v>
                </c:pt>
                <c:pt idx="41">
                  <c:v>93.569453605073946</c:v>
                </c:pt>
                <c:pt idx="42">
                  <c:v>93.602891194163419</c:v>
                </c:pt>
                <c:pt idx="43">
                  <c:v>93.405606889433514</c:v>
                </c:pt>
                <c:pt idx="44">
                  <c:v>93.99153250657919</c:v>
                </c:pt>
                <c:pt idx="45">
                  <c:v>94.579098235156081</c:v>
                </c:pt>
                <c:pt idx="46">
                  <c:v>95.352270236927325</c:v>
                </c:pt>
                <c:pt idx="47">
                  <c:v>94.877569148191469</c:v>
                </c:pt>
                <c:pt idx="48">
                  <c:v>94.531543184345153</c:v>
                </c:pt>
                <c:pt idx="49">
                  <c:v>94.318812857317312</c:v>
                </c:pt>
                <c:pt idx="50">
                  <c:v>94.744215862807934</c:v>
                </c:pt>
                <c:pt idx="51">
                  <c:v>94.295707483850776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6B-4413-A936-384382CE628A}"/>
            </c:ext>
          </c:extLst>
        </c:ser>
        <c:ser>
          <c:idx val="4"/>
          <c:order val="4"/>
          <c:tx>
            <c:v>2020</c:v>
          </c:tx>
          <c:spPr>
            <a:ln w="28575"/>
          </c:spPr>
          <c:xVal>
            <c:numRef>
              <c:f>'data ACP'!$A$317:$A$368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ACP'!$AF$317:$AF$368</c:f>
              <c:numCache>
                <c:formatCode>0</c:formatCode>
                <c:ptCount val="52"/>
                <c:pt idx="0">
                  <c:v>93.469781769246012</c:v>
                </c:pt>
                <c:pt idx="1">
                  <c:v>94.385862850296249</c:v>
                </c:pt>
                <c:pt idx="2">
                  <c:v>97.832234439604392</c:v>
                </c:pt>
                <c:pt idx="3">
                  <c:v>101.85670931393251</c:v>
                </c:pt>
                <c:pt idx="4">
                  <c:v>105.04670931393248</c:v>
                </c:pt>
                <c:pt idx="5">
                  <c:v>106.84100493166676</c:v>
                </c:pt>
                <c:pt idx="6">
                  <c:v>108.20269857833019</c:v>
                </c:pt>
                <c:pt idx="7">
                  <c:v>108.07268225400861</c:v>
                </c:pt>
                <c:pt idx="8">
                  <c:v>108.04246298553242</c:v>
                </c:pt>
                <c:pt idx="9">
                  <c:v>107.80899737159869</c:v>
                </c:pt>
                <c:pt idx="10">
                  <c:v>107.45394851120879</c:v>
                </c:pt>
                <c:pt idx="11">
                  <c:v>108.03806604213975</c:v>
                </c:pt>
                <c:pt idx="12">
                  <c:v>106.98021700941717</c:v>
                </c:pt>
                <c:pt idx="13">
                  <c:v>106.36049460710937</c:v>
                </c:pt>
                <c:pt idx="14">
                  <c:v>104.41332700988205</c:v>
                </c:pt>
                <c:pt idx="15">
                  <c:v>103.71900469845669</c:v>
                </c:pt>
                <c:pt idx="16">
                  <c:v>103.21933110771039</c:v>
                </c:pt>
                <c:pt idx="17">
                  <c:v>102.70870972049744</c:v>
                </c:pt>
                <c:pt idx="18">
                  <c:v>102.5907525502448</c:v>
                </c:pt>
                <c:pt idx="19">
                  <c:v>102.23981802741423</c:v>
                </c:pt>
                <c:pt idx="20">
                  <c:v>102.030030422651</c:v>
                </c:pt>
                <c:pt idx="21">
                  <c:v>101.68164787568867</c:v>
                </c:pt>
                <c:pt idx="22">
                  <c:v>101.00790110894043</c:v>
                </c:pt>
                <c:pt idx="23">
                  <c:v>99.5309179557688</c:v>
                </c:pt>
                <c:pt idx="24">
                  <c:v>97.41457625432173</c:v>
                </c:pt>
                <c:pt idx="25">
                  <c:v>95.14167709700466</c:v>
                </c:pt>
                <c:pt idx="26">
                  <c:v>93.340797361506745</c:v>
                </c:pt>
                <c:pt idx="27">
                  <c:v>92.556271953528338</c:v>
                </c:pt>
                <c:pt idx="28">
                  <c:v>92.882246818748925</c:v>
                </c:pt>
                <c:pt idx="29">
                  <c:v>93.680384031242909</c:v>
                </c:pt>
                <c:pt idx="30">
                  <c:v>93.597277682418451</c:v>
                </c:pt>
                <c:pt idx="31">
                  <c:v>93.143643031850672</c:v>
                </c:pt>
                <c:pt idx="32">
                  <c:v>92.428372105368155</c:v>
                </c:pt>
                <c:pt idx="33">
                  <c:v>93.078108415945778</c:v>
                </c:pt>
                <c:pt idx="34">
                  <c:v>93.70695226386583</c:v>
                </c:pt>
                <c:pt idx="35">
                  <c:v>94.964658963108945</c:v>
                </c:pt>
                <c:pt idx="36">
                  <c:v>95.575730216758828</c:v>
                </c:pt>
                <c:pt idx="37">
                  <c:v>96.212913713471551</c:v>
                </c:pt>
                <c:pt idx="38">
                  <c:v>95.727075580612563</c:v>
                </c:pt>
                <c:pt idx="39">
                  <c:v>95.30834522644615</c:v>
                </c:pt>
                <c:pt idx="40">
                  <c:v>95.815692691025859</c:v>
                </c:pt>
                <c:pt idx="41">
                  <c:v>98.192955361245978</c:v>
                </c:pt>
                <c:pt idx="42">
                  <c:v>98.695522619653318</c:v>
                </c:pt>
                <c:pt idx="43">
                  <c:v>98.193637357589296</c:v>
                </c:pt>
                <c:pt idx="44">
                  <c:v>95.006919078353306</c:v>
                </c:pt>
                <c:pt idx="45">
                  <c:v>94.382343095976353</c:v>
                </c:pt>
                <c:pt idx="46">
                  <c:v>93.618493218897967</c:v>
                </c:pt>
                <c:pt idx="47">
                  <c:v>94.127507230233505</c:v>
                </c:pt>
                <c:pt idx="48">
                  <c:v>94.181040758413829</c:v>
                </c:pt>
                <c:pt idx="49">
                  <c:v>94.385386115491443</c:v>
                </c:pt>
                <c:pt idx="50">
                  <c:v>94.428645292087182</c:v>
                </c:pt>
                <c:pt idx="51">
                  <c:v>94.279093132240391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BC-4286-85B5-5E6A9846F5EB}"/>
            </c:ext>
          </c:extLst>
        </c:ser>
        <c:ser>
          <c:idx val="2"/>
          <c:order val="5"/>
          <c:tx>
            <c:v>2021</c:v>
          </c:tx>
          <c:spPr>
            <a:ln w="38100">
              <a:solidFill>
                <a:srgbClr val="4F81BD"/>
              </a:solidFill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'data ACP'!$A$370:$A$421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ACP'!$AF$370:$AF$421</c:f>
              <c:numCache>
                <c:formatCode>0</c:formatCode>
                <c:ptCount val="52"/>
                <c:pt idx="0">
                  <c:v>95.489535353249025</c:v>
                </c:pt>
                <c:pt idx="1">
                  <c:v>96.407197596037477</c:v>
                </c:pt>
                <c:pt idx="2">
                  <c:v>97.271425624642575</c:v>
                </c:pt>
                <c:pt idx="3">
                  <c:v>97.967020866982466</c:v>
                </c:pt>
                <c:pt idx="4">
                  <c:v>99.813068815807142</c:v>
                </c:pt>
                <c:pt idx="5">
                  <c:v>101.39119911292376</c:v>
                </c:pt>
                <c:pt idx="6">
                  <c:v>102.6788150830639</c:v>
                </c:pt>
                <c:pt idx="7">
                  <c:v>102.83996703876819</c:v>
                </c:pt>
                <c:pt idx="8">
                  <c:v>102.84249757487176</c:v>
                </c:pt>
                <c:pt idx="9">
                  <c:v>102.26449767045968</c:v>
                </c:pt>
                <c:pt idx="10">
                  <c:v>101.60674907002857</c:v>
                </c:pt>
                <c:pt idx="11">
                  <c:v>101.00161272179734</c:v>
                </c:pt>
                <c:pt idx="12">
                  <c:v>100.99097757647137</c:v>
                </c:pt>
                <c:pt idx="13">
                  <c:v>100.87709685051657</c:v>
                </c:pt>
                <c:pt idx="14">
                  <c:v>100.23114961738833</c:v>
                </c:pt>
                <c:pt idx="15">
                  <c:v>101.3299993479834</c:v>
                </c:pt>
                <c:pt idx="16">
                  <c:v>102.4889154599141</c:v>
                </c:pt>
                <c:pt idx="17">
                  <c:v>104.2367519496424</c:v>
                </c:pt>
                <c:pt idx="18">
                  <c:v>104.67220897428588</c:v>
                </c:pt>
                <c:pt idx="19">
                  <c:v>104.76598126857324</c:v>
                </c:pt>
                <c:pt idx="20">
                  <c:v>101.5581735242563</c:v>
                </c:pt>
                <c:pt idx="21">
                  <c:v>97.777570994632924</c:v>
                </c:pt>
                <c:pt idx="22">
                  <c:v>94.160881184512775</c:v>
                </c:pt>
                <c:pt idx="23">
                  <c:v>93.635189689489309</c:v>
                </c:pt>
                <c:pt idx="24">
                  <c:v>93.064049068943064</c:v>
                </c:pt>
                <c:pt idx="25">
                  <c:v>92.065171974457314</c:v>
                </c:pt>
                <c:pt idx="26">
                  <c:v>90.846578043012343</c:v>
                </c:pt>
                <c:pt idx="27">
                  <c:v>89.524708910832985</c:v>
                </c:pt>
                <c:pt idx="28">
                  <c:v>88.639880336133146</c:v>
                </c:pt>
                <c:pt idx="29">
                  <c:v>88.250719041711704</c:v>
                </c:pt>
                <c:pt idx="30">
                  <c:v>88.176053056558729</c:v>
                </c:pt>
                <c:pt idx="31">
                  <c:v>87.513604041439521</c:v>
                </c:pt>
                <c:pt idx="32">
                  <c:v>86.513768448200651</c:v>
                </c:pt>
                <c:pt idx="33">
                  <c:v>85.947594386721804</c:v>
                </c:pt>
                <c:pt idx="34">
                  <c:v>87.178977638368977</c:v>
                </c:pt>
                <c:pt idx="35">
                  <c:v>89.532558264781287</c:v>
                </c:pt>
                <c:pt idx="36">
                  <c:v>91.579898222722207</c:v>
                </c:pt>
                <c:pt idx="37">
                  <c:v>92.832987475448036</c:v>
                </c:pt>
                <c:pt idx="38">
                  <c:v>93.215361323503089</c:v>
                </c:pt>
                <c:pt idx="39">
                  <c:v>93.405825974235825</c:v>
                </c:pt>
                <c:pt idx="40">
                  <c:v>93.600852474380062</c:v>
                </c:pt>
                <c:pt idx="41">
                  <c:v>93.555073433613117</c:v>
                </c:pt>
                <c:pt idx="42">
                  <c:v>93.546647156056238</c:v>
                </c:pt>
                <c:pt idx="43">
                  <c:v>92.735514281538698</c:v>
                </c:pt>
                <c:pt idx="44">
                  <c:v>93.108849258878877</c:v>
                </c:pt>
                <c:pt idx="45">
                  <c:v>92.802160862871574</c:v>
                </c:pt>
                <c:pt idx="46">
                  <c:v>93.003639635514489</c:v>
                </c:pt>
                <c:pt idx="47">
                  <c:v>92.362769181673727</c:v>
                </c:pt>
                <c:pt idx="48">
                  <c:v>92.347891241732171</c:v>
                </c:pt>
                <c:pt idx="49">
                  <c:v>92.25126842190825</c:v>
                </c:pt>
                <c:pt idx="50">
                  <c:v>92.310895869398053</c:v>
                </c:pt>
                <c:pt idx="51">
                  <c:v>92.311695824784877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61-4958-BEAE-FB23ED12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30880"/>
        <c:axId val="145532800"/>
      </c:scatterChart>
      <c:valAx>
        <c:axId val="145530880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74414995735579"/>
              <c:y val="0.88293699316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2800"/>
        <c:crossesAt val="0"/>
        <c:crossBetween val="midCat"/>
        <c:majorUnit val="5"/>
      </c:valAx>
      <c:valAx>
        <c:axId val="14553280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6151991191203135E-2"/>
              <c:y val="4.647672439584230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0880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4F81B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77873652366103"/>
          <c:y val="0.9043506940177849"/>
          <c:w val="0.57359883589112304"/>
          <c:h val="0"/>
        </c:manualLayout>
      </c:layout>
      <c:overlay val="0"/>
      <c:spPr>
        <a:solidFill>
          <a:sysClr val="window" lastClr="FFFFFF">
            <a:lumMod val="85000"/>
          </a:sysClr>
        </a:solidFill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 EU wholesale prices of yellow bananas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produced in the EU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281642852505117"/>
          <c:y val="2.1909449602608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78018598190687E-2"/>
          <c:y val="0.10364550125282246"/>
          <c:w val="0.87670364704766335"/>
          <c:h val="0.73739481831687603"/>
        </c:manualLayout>
      </c:layout>
      <c:scatterChart>
        <c:scatterStyle val="lineMarker"/>
        <c:varyColors val="0"/>
        <c:ser>
          <c:idx val="1"/>
          <c:order val="0"/>
          <c:tx>
            <c:v>2017</c:v>
          </c:tx>
          <c:marker>
            <c:symbol val="square"/>
            <c:size val="5"/>
          </c:marker>
          <c:xVal>
            <c:numRef>
              <c:f>'data EU'!$A$161:$A$212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EU'!$AF$161:$AF$212</c:f>
              <c:numCache>
                <c:formatCode>0</c:formatCode>
                <c:ptCount val="52"/>
                <c:pt idx="0">
                  <c:v>99.006923565494972</c:v>
                </c:pt>
                <c:pt idx="1">
                  <c:v>100.23024185769941</c:v>
                </c:pt>
                <c:pt idx="2">
                  <c:v>101.37850831615994</c:v>
                </c:pt>
                <c:pt idx="3">
                  <c:v>106.28731758832983</c:v>
                </c:pt>
                <c:pt idx="4">
                  <c:v>105.96169067140993</c:v>
                </c:pt>
                <c:pt idx="5">
                  <c:v>106.19690672043662</c:v>
                </c:pt>
                <c:pt idx="6">
                  <c:v>105.86268016827954</c:v>
                </c:pt>
                <c:pt idx="7">
                  <c:v>105.31704949002373</c:v>
                </c:pt>
                <c:pt idx="8">
                  <c:v>104.90640201128674</c:v>
                </c:pt>
                <c:pt idx="9">
                  <c:v>101.72396974301728</c:v>
                </c:pt>
                <c:pt idx="10">
                  <c:v>102.85001669420416</c:v>
                </c:pt>
                <c:pt idx="11">
                  <c:v>102.89296524895094</c:v>
                </c:pt>
                <c:pt idx="12">
                  <c:v>104.93792321124522</c:v>
                </c:pt>
                <c:pt idx="13">
                  <c:v>103.29396274661325</c:v>
                </c:pt>
                <c:pt idx="14">
                  <c:v>101.7906116315949</c:v>
                </c:pt>
                <c:pt idx="15">
                  <c:v>98.276588931102097</c:v>
                </c:pt>
                <c:pt idx="16">
                  <c:v>98.761268902273954</c:v>
                </c:pt>
                <c:pt idx="17">
                  <c:v>99.32378589526131</c:v>
                </c:pt>
                <c:pt idx="18">
                  <c:v>101.79753123963275</c:v>
                </c:pt>
                <c:pt idx="19">
                  <c:v>101.21602934140599</c:v>
                </c:pt>
                <c:pt idx="20">
                  <c:v>100.22203126436001</c:v>
                </c:pt>
                <c:pt idx="21">
                  <c:v>99.624793062448717</c:v>
                </c:pt>
                <c:pt idx="22">
                  <c:v>98.083674646253414</c:v>
                </c:pt>
                <c:pt idx="23">
                  <c:v>96.516056819475423</c:v>
                </c:pt>
                <c:pt idx="24">
                  <c:v>93.004282977960088</c:v>
                </c:pt>
                <c:pt idx="25">
                  <c:v>92.567496331607785</c:v>
                </c:pt>
                <c:pt idx="26">
                  <c:v>91.502144021847286</c:v>
                </c:pt>
                <c:pt idx="27">
                  <c:v>92.813118625986974</c:v>
                </c:pt>
                <c:pt idx="28">
                  <c:v>90.163169197698309</c:v>
                </c:pt>
                <c:pt idx="29">
                  <c:v>88.835375549516812</c:v>
                </c:pt>
                <c:pt idx="30">
                  <c:v>88.03476648074718</c:v>
                </c:pt>
                <c:pt idx="31">
                  <c:v>89.580342635972173</c:v>
                </c:pt>
                <c:pt idx="32">
                  <c:v>89.414788278660012</c:v>
                </c:pt>
                <c:pt idx="33">
                  <c:v>86.816582622070428</c:v>
                </c:pt>
                <c:pt idx="34">
                  <c:v>87.21877734830052</c:v>
                </c:pt>
                <c:pt idx="35">
                  <c:v>89.801544286627518</c:v>
                </c:pt>
                <c:pt idx="36">
                  <c:v>93.689640216022099</c:v>
                </c:pt>
                <c:pt idx="37">
                  <c:v>93.643273437947229</c:v>
                </c:pt>
                <c:pt idx="38">
                  <c:v>96.99929103917826</c:v>
                </c:pt>
                <c:pt idx="39">
                  <c:v>102.64077000398744</c:v>
                </c:pt>
                <c:pt idx="40">
                  <c:v>109.05436795157186</c:v>
                </c:pt>
                <c:pt idx="41">
                  <c:v>110.62914790433007</c:v>
                </c:pt>
                <c:pt idx="42">
                  <c:v>107.47957348621982</c:v>
                </c:pt>
                <c:pt idx="43">
                  <c:v>105.34376259396713</c:v>
                </c:pt>
                <c:pt idx="44">
                  <c:v>104.80714914342354</c:v>
                </c:pt>
                <c:pt idx="45">
                  <c:v>105.64457595967896</c:v>
                </c:pt>
                <c:pt idx="46">
                  <c:v>105.34993710737501</c:v>
                </c:pt>
                <c:pt idx="47">
                  <c:v>100.98102443599915</c:v>
                </c:pt>
                <c:pt idx="48">
                  <c:v>101.84799025963984</c:v>
                </c:pt>
                <c:pt idx="49">
                  <c:v>101.76574792093554</c:v>
                </c:pt>
                <c:pt idx="50">
                  <c:v>105.23247675481844</c:v>
                </c:pt>
                <c:pt idx="51">
                  <c:v>105.30318310549266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23-4058-9FA2-410A0D5F2053}"/>
            </c:ext>
          </c:extLst>
        </c:ser>
        <c:ser>
          <c:idx val="2"/>
          <c:order val="1"/>
          <c:tx>
            <c:v>2018</c:v>
          </c:tx>
          <c:marker>
            <c:symbol val="triangle"/>
            <c:size val="6"/>
          </c:marker>
          <c:xVal>
            <c:numRef>
              <c:f>'data EU'!$A$213:$A$264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EU'!$AF$213:$AF$264</c:f>
              <c:numCache>
                <c:formatCode>0</c:formatCode>
                <c:ptCount val="52"/>
                <c:pt idx="0">
                  <c:v>103.10031982325087</c:v>
                </c:pt>
                <c:pt idx="1">
                  <c:v>102.38254522885772</c:v>
                </c:pt>
                <c:pt idx="2">
                  <c:v>101.71652702833121</c:v>
                </c:pt>
                <c:pt idx="3">
                  <c:v>102.86366175414486</c:v>
                </c:pt>
                <c:pt idx="4">
                  <c:v>98.863581719138281</c:v>
                </c:pt>
                <c:pt idx="5">
                  <c:v>98.360300465221997</c:v>
                </c:pt>
                <c:pt idx="6">
                  <c:v>97.679852682334584</c:v>
                </c:pt>
                <c:pt idx="7">
                  <c:v>101.39344543875394</c:v>
                </c:pt>
                <c:pt idx="8">
                  <c:v>101.29994863426759</c:v>
                </c:pt>
                <c:pt idx="9">
                  <c:v>98.846225708941788</c:v>
                </c:pt>
                <c:pt idx="10">
                  <c:v>100.9083386606946</c:v>
                </c:pt>
                <c:pt idx="11">
                  <c:v>101.02375419959084</c:v>
                </c:pt>
                <c:pt idx="12">
                  <c:v>104.27512553691156</c:v>
                </c:pt>
                <c:pt idx="13">
                  <c:v>104.10652241816467</c:v>
                </c:pt>
                <c:pt idx="14">
                  <c:v>103.95395348264064</c:v>
                </c:pt>
                <c:pt idx="15">
                  <c:v>106.49379980710744</c:v>
                </c:pt>
                <c:pt idx="16">
                  <c:v>106.67059113300184</c:v>
                </c:pt>
                <c:pt idx="17">
                  <c:v>108.46269638630592</c:v>
                </c:pt>
                <c:pt idx="18">
                  <c:v>111.60733360360537</c:v>
                </c:pt>
                <c:pt idx="19">
                  <c:v>115.8402207236964</c:v>
                </c:pt>
                <c:pt idx="20">
                  <c:v>125.13127100763661</c:v>
                </c:pt>
                <c:pt idx="21">
                  <c:v>128.07935707226432</c:v>
                </c:pt>
                <c:pt idx="22">
                  <c:v>134.10516381490362</c:v>
                </c:pt>
                <c:pt idx="23">
                  <c:v>128.98249477485609</c:v>
                </c:pt>
                <c:pt idx="24">
                  <c:v>129.36916379640124</c:v>
                </c:pt>
                <c:pt idx="25">
                  <c:v>126.81347092336114</c:v>
                </c:pt>
                <c:pt idx="26">
                  <c:v>129.59611294248688</c:v>
                </c:pt>
                <c:pt idx="27">
                  <c:v>127.94255769542225</c:v>
                </c:pt>
                <c:pt idx="28">
                  <c:v>123.2591345097992</c:v>
                </c:pt>
                <c:pt idx="29">
                  <c:v>119.96088539098344</c:v>
                </c:pt>
                <c:pt idx="30">
                  <c:v>120.75333499423232</c:v>
                </c:pt>
                <c:pt idx="31">
                  <c:v>123.29508872171967</c:v>
                </c:pt>
                <c:pt idx="32">
                  <c:v>125.87245144724216</c:v>
                </c:pt>
                <c:pt idx="33">
                  <c:v>121.52970296493368</c:v>
                </c:pt>
                <c:pt idx="34">
                  <c:v>122.67709362095906</c:v>
                </c:pt>
                <c:pt idx="35">
                  <c:v>121.68647282848247</c:v>
                </c:pt>
                <c:pt idx="36">
                  <c:v>123.50797170125327</c:v>
                </c:pt>
                <c:pt idx="37">
                  <c:v>120.39203967861459</c:v>
                </c:pt>
                <c:pt idx="38">
                  <c:v>115.67276172573895</c:v>
                </c:pt>
                <c:pt idx="39">
                  <c:v>117.56046755419719</c:v>
                </c:pt>
                <c:pt idx="40">
                  <c:v>119.66136063444354</c:v>
                </c:pt>
                <c:pt idx="41">
                  <c:v>120.91973456031344</c:v>
                </c:pt>
                <c:pt idx="42">
                  <c:v>113.87083656905077</c:v>
                </c:pt>
                <c:pt idx="43">
                  <c:v>109.61488737422633</c:v>
                </c:pt>
                <c:pt idx="44">
                  <c:v>108.86368695024282</c:v>
                </c:pt>
                <c:pt idx="45">
                  <c:v>110.1618870740502</c:v>
                </c:pt>
                <c:pt idx="46">
                  <c:v>107.14086217168716</c:v>
                </c:pt>
                <c:pt idx="47">
                  <c:v>101.73387406881626</c:v>
                </c:pt>
                <c:pt idx="48">
                  <c:v>101.9640826880137</c:v>
                </c:pt>
                <c:pt idx="49">
                  <c:v>103.30182454212058</c:v>
                </c:pt>
                <c:pt idx="50">
                  <c:v>107.80389390299145</c:v>
                </c:pt>
                <c:pt idx="51">
                  <c:v>106.87022742855633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23-4058-9FA2-410A0D5F2053}"/>
            </c:ext>
          </c:extLst>
        </c:ser>
        <c:ser>
          <c:idx val="3"/>
          <c:order val="2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EU'!$A$265:$A$316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EU'!$AF$265:$AF$316</c:f>
              <c:numCache>
                <c:formatCode>0</c:formatCode>
                <c:ptCount val="52"/>
                <c:pt idx="0">
                  <c:v>105.44703409707296</c:v>
                </c:pt>
                <c:pt idx="1">
                  <c:v>105.34100032862834</c:v>
                </c:pt>
                <c:pt idx="2">
                  <c:v>106.60152039276359</c:v>
                </c:pt>
                <c:pt idx="3">
                  <c:v>108.91482509503015</c:v>
                </c:pt>
                <c:pt idx="4">
                  <c:v>109.76840872621608</c:v>
                </c:pt>
                <c:pt idx="5">
                  <c:v>109.93136081925809</c:v>
                </c:pt>
                <c:pt idx="6">
                  <c:v>109.90302664734179</c:v>
                </c:pt>
                <c:pt idx="7">
                  <c:v>110.38135572915895</c:v>
                </c:pt>
                <c:pt idx="8">
                  <c:v>111.40919449136852</c:v>
                </c:pt>
                <c:pt idx="9">
                  <c:v>113.15855333113392</c:v>
                </c:pt>
                <c:pt idx="10">
                  <c:v>116.27470151854111</c:v>
                </c:pt>
                <c:pt idx="11">
                  <c:v>118.01678261421256</c:v>
                </c:pt>
                <c:pt idx="12">
                  <c:v>113.57563637508311</c:v>
                </c:pt>
                <c:pt idx="13">
                  <c:v>108.92949606863674</c:v>
                </c:pt>
                <c:pt idx="14">
                  <c:v>104.7926877645689</c:v>
                </c:pt>
                <c:pt idx="15">
                  <c:v>104.81558133448398</c:v>
                </c:pt>
                <c:pt idx="16">
                  <c:v>99.887152348546309</c:v>
                </c:pt>
                <c:pt idx="17">
                  <c:v>99.168296373296513</c:v>
                </c:pt>
                <c:pt idx="18">
                  <c:v>102.66701689875531</c:v>
                </c:pt>
                <c:pt idx="19">
                  <c:v>109.30677580766887</c:v>
                </c:pt>
                <c:pt idx="20">
                  <c:v>110.45185227608071</c:v>
                </c:pt>
                <c:pt idx="21">
                  <c:v>103.74797348184343</c:v>
                </c:pt>
                <c:pt idx="22">
                  <c:v>100.32825872536039</c:v>
                </c:pt>
                <c:pt idx="23">
                  <c:v>97.357954227447451</c:v>
                </c:pt>
                <c:pt idx="24">
                  <c:v>98.730146525823429</c:v>
                </c:pt>
                <c:pt idx="25">
                  <c:v>98.234770466539928</c:v>
                </c:pt>
                <c:pt idx="26">
                  <c:v>100.15997699965124</c:v>
                </c:pt>
                <c:pt idx="27">
                  <c:v>102.389631353038</c:v>
                </c:pt>
                <c:pt idx="28">
                  <c:v>103.22131279229042</c:v>
                </c:pt>
                <c:pt idx="29">
                  <c:v>98.805998551999394</c:v>
                </c:pt>
                <c:pt idx="30">
                  <c:v>97.115975840539747</c:v>
                </c:pt>
                <c:pt idx="31">
                  <c:v>94.077474316465214</c:v>
                </c:pt>
                <c:pt idx="32">
                  <c:v>95.405563722000693</c:v>
                </c:pt>
                <c:pt idx="33">
                  <c:v>97.241178479725875</c:v>
                </c:pt>
                <c:pt idx="34">
                  <c:v>99.58785030885106</c:v>
                </c:pt>
                <c:pt idx="35">
                  <c:v>107.48028802829991</c:v>
                </c:pt>
                <c:pt idx="36">
                  <c:v>117.65229664735348</c:v>
                </c:pt>
                <c:pt idx="37">
                  <c:v>128.86300730383661</c:v>
                </c:pt>
                <c:pt idx="38">
                  <c:v>143.38935227948909</c:v>
                </c:pt>
                <c:pt idx="39">
                  <c:v>156.03765395467596</c:v>
                </c:pt>
                <c:pt idx="40">
                  <c:v>167.96318248030204</c:v>
                </c:pt>
                <c:pt idx="41">
                  <c:v>170.450680396644</c:v>
                </c:pt>
                <c:pt idx="42">
                  <c:v>163.80573584210958</c:v>
                </c:pt>
                <c:pt idx="43">
                  <c:v>164.54768949396944</c:v>
                </c:pt>
                <c:pt idx="44">
                  <c:v>165.51609990050147</c:v>
                </c:pt>
                <c:pt idx="45">
                  <c:v>170.94726957004357</c:v>
                </c:pt>
                <c:pt idx="46">
                  <c:v>164.47547096535664</c:v>
                </c:pt>
                <c:pt idx="47">
                  <c:v>151.10501257714699</c:v>
                </c:pt>
                <c:pt idx="48">
                  <c:v>143.19299619264018</c:v>
                </c:pt>
                <c:pt idx="49">
                  <c:v>144.64740290572624</c:v>
                </c:pt>
                <c:pt idx="50">
                  <c:v>152.53687769143531</c:v>
                </c:pt>
                <c:pt idx="51">
                  <c:v>156.07518410106618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5E-4D80-A64A-F6D7AC4BD13A}"/>
            </c:ext>
          </c:extLst>
        </c:ser>
        <c:ser>
          <c:idx val="4"/>
          <c:order val="3"/>
          <c:tx>
            <c:v>2020</c:v>
          </c:tx>
          <c:spPr>
            <a:ln w="28575"/>
          </c:spPr>
          <c:xVal>
            <c:numRef>
              <c:f>'data EU'!$A$317:$A$368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EU'!$AF$317:$AF$368</c:f>
              <c:numCache>
                <c:formatCode>0</c:formatCode>
                <c:ptCount val="52"/>
                <c:pt idx="0">
                  <c:v>142.58725907316588</c:v>
                </c:pt>
                <c:pt idx="1">
                  <c:v>128.38558629214808</c:v>
                </c:pt>
                <c:pt idx="2">
                  <c:v>111.61772178996937</c:v>
                </c:pt>
                <c:pt idx="3">
                  <c:v>111.48783934060434</c:v>
                </c:pt>
                <c:pt idx="4">
                  <c:v>111.27048180615448</c:v>
                </c:pt>
                <c:pt idx="5">
                  <c:v>110.60253930211424</c:v>
                </c:pt>
                <c:pt idx="6">
                  <c:v>105.95766173179283</c:v>
                </c:pt>
                <c:pt idx="7">
                  <c:v>99.747472447091695</c:v>
                </c:pt>
                <c:pt idx="8">
                  <c:v>102.31695271174009</c:v>
                </c:pt>
                <c:pt idx="9">
                  <c:v>104.50316808767587</c:v>
                </c:pt>
                <c:pt idx="10">
                  <c:v>109.82157402608186</c:v>
                </c:pt>
                <c:pt idx="11">
                  <c:v>109.52150258015511</c:v>
                </c:pt>
                <c:pt idx="12">
                  <c:v>107.57873894643478</c:v>
                </c:pt>
                <c:pt idx="13">
                  <c:v>107.90766188677026</c:v>
                </c:pt>
                <c:pt idx="14">
                  <c:v>105.00897296208558</c:v>
                </c:pt>
                <c:pt idx="15">
                  <c:v>107.64425712026237</c:v>
                </c:pt>
                <c:pt idx="16">
                  <c:v>108.62785008631005</c:v>
                </c:pt>
                <c:pt idx="17">
                  <c:v>112.39656842690488</c:v>
                </c:pt>
                <c:pt idx="18">
                  <c:v>112.50109455753966</c:v>
                </c:pt>
                <c:pt idx="19">
                  <c:v>109.56650813676941</c:v>
                </c:pt>
                <c:pt idx="20">
                  <c:v>110.56956411984147</c:v>
                </c:pt>
                <c:pt idx="21">
                  <c:v>110.56297909538698</c:v>
                </c:pt>
                <c:pt idx="22">
                  <c:v>112.74262527146659</c:v>
                </c:pt>
                <c:pt idx="23">
                  <c:v>110.70423421670796</c:v>
                </c:pt>
                <c:pt idx="24">
                  <c:v>108.46621652756683</c:v>
                </c:pt>
                <c:pt idx="25">
                  <c:v>105.47184757449634</c:v>
                </c:pt>
                <c:pt idx="26">
                  <c:v>100.68028883737122</c:v>
                </c:pt>
                <c:pt idx="27">
                  <c:v>103.9657159380116</c:v>
                </c:pt>
                <c:pt idx="28">
                  <c:v>110.45024021570367</c:v>
                </c:pt>
                <c:pt idx="29">
                  <c:v>120.07651772861151</c:v>
                </c:pt>
                <c:pt idx="30">
                  <c:v>122.9177666230634</c:v>
                </c:pt>
                <c:pt idx="31">
                  <c:v>118.46120531800459</c:v>
                </c:pt>
                <c:pt idx="32">
                  <c:v>115.88608919128093</c:v>
                </c:pt>
                <c:pt idx="33">
                  <c:v>114.22317501942864</c:v>
                </c:pt>
                <c:pt idx="34">
                  <c:v>117.39895889150404</c:v>
                </c:pt>
                <c:pt idx="35">
                  <c:v>121.6567234698219</c:v>
                </c:pt>
                <c:pt idx="36">
                  <c:v>125.91606747448539</c:v>
                </c:pt>
                <c:pt idx="37">
                  <c:v>131.8642426218623</c:v>
                </c:pt>
                <c:pt idx="38">
                  <c:v>131.38511028374245</c:v>
                </c:pt>
                <c:pt idx="39">
                  <c:v>137.78537621766665</c:v>
                </c:pt>
                <c:pt idx="40">
                  <c:v>143.13164264728573</c:v>
                </c:pt>
                <c:pt idx="41">
                  <c:v>158.53727953078089</c:v>
                </c:pt>
                <c:pt idx="42">
                  <c:v>165.83657069989422</c:v>
                </c:pt>
                <c:pt idx="43">
                  <c:v>162.44132775667825</c:v>
                </c:pt>
                <c:pt idx="44">
                  <c:v>151.12768835187299</c:v>
                </c:pt>
                <c:pt idx="45">
                  <c:v>137.26195527571772</c:v>
                </c:pt>
                <c:pt idx="46">
                  <c:v>133.7997926684279</c:v>
                </c:pt>
                <c:pt idx="47">
                  <c:v>130.82989190131408</c:v>
                </c:pt>
                <c:pt idx="48">
                  <c:v>125.82063168105076</c:v>
                </c:pt>
                <c:pt idx="49">
                  <c:v>120.40325469534115</c:v>
                </c:pt>
                <c:pt idx="50">
                  <c:v>104.5731993138068</c:v>
                </c:pt>
                <c:pt idx="51">
                  <c:v>96.963402279558224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80-4AA9-916A-A59D078BC22C}"/>
            </c:ext>
          </c:extLst>
        </c:ser>
        <c:ser>
          <c:idx val="0"/>
          <c:order val="4"/>
          <c:tx>
            <c:v>2021</c:v>
          </c:tx>
          <c:spPr>
            <a:ln w="34925"/>
          </c:spPr>
          <c:xVal>
            <c:numRef>
              <c:f>'data EU'!$A$370:$A$421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EU'!$AF$370:$AF$421</c:f>
              <c:numCache>
                <c:formatCode>0</c:formatCode>
                <c:ptCount val="52"/>
                <c:pt idx="0">
                  <c:v>100.82948184751615</c:v>
                </c:pt>
                <c:pt idx="1">
                  <c:v>107.16046965196567</c:v>
                </c:pt>
                <c:pt idx="2">
                  <c:v>112.7487715461242</c:v>
                </c:pt>
                <c:pt idx="3">
                  <c:v>111.00901689242863</c:v>
                </c:pt>
                <c:pt idx="4">
                  <c:v>110.43963467790752</c:v>
                </c:pt>
                <c:pt idx="5">
                  <c:v>111.37096170188336</c:v>
                </c:pt>
                <c:pt idx="6">
                  <c:v>112.0387924667816</c:v>
                </c:pt>
                <c:pt idx="7">
                  <c:v>111.47836156149991</c:v>
                </c:pt>
                <c:pt idx="8">
                  <c:v>112.43350510898721</c:v>
                </c:pt>
                <c:pt idx="9">
                  <c:v>113.08898505420844</c:v>
                </c:pt>
                <c:pt idx="10">
                  <c:v>116.32446238432165</c:v>
                </c:pt>
                <c:pt idx="11">
                  <c:v>117.587827951698</c:v>
                </c:pt>
                <c:pt idx="12">
                  <c:v>118.64510364359666</c:v>
                </c:pt>
                <c:pt idx="13">
                  <c:v>120.41275657253608</c:v>
                </c:pt>
                <c:pt idx="14">
                  <c:v>122.13885160092275</c:v>
                </c:pt>
                <c:pt idx="15">
                  <c:v>121.32506308120155</c:v>
                </c:pt>
                <c:pt idx="16">
                  <c:v>119.29093301083746</c:v>
                </c:pt>
                <c:pt idx="17">
                  <c:v>116.75475513031239</c:v>
                </c:pt>
                <c:pt idx="18">
                  <c:v>117.76626208579994</c:v>
                </c:pt>
                <c:pt idx="19">
                  <c:v>118.25324113693155</c:v>
                </c:pt>
                <c:pt idx="20">
                  <c:v>118.6103244706361</c:v>
                </c:pt>
                <c:pt idx="21">
                  <c:v>118.08400301708842</c:v>
                </c:pt>
                <c:pt idx="22">
                  <c:v>119.46616732604663</c:v>
                </c:pt>
                <c:pt idx="23">
                  <c:v>121.17605040892106</c:v>
                </c:pt>
                <c:pt idx="24">
                  <c:v>122.75264406363169</c:v>
                </c:pt>
                <c:pt idx="25">
                  <c:v>124.34746640296838</c:v>
                </c:pt>
                <c:pt idx="26">
                  <c:v>126.24750677434348</c:v>
                </c:pt>
                <c:pt idx="27">
                  <c:v>128.15644007322973</c:v>
                </c:pt>
                <c:pt idx="28">
                  <c:v>128.45114053483837</c:v>
                </c:pt>
                <c:pt idx="29">
                  <c:v>121.89459283532669</c:v>
                </c:pt>
                <c:pt idx="30">
                  <c:v>127.10681608511031</c:v>
                </c:pt>
                <c:pt idx="31">
                  <c:v>128.95840490188709</c:v>
                </c:pt>
                <c:pt idx="32">
                  <c:v>133.08901010831866</c:v>
                </c:pt>
                <c:pt idx="33">
                  <c:v>123.4168673740589</c:v>
                </c:pt>
                <c:pt idx="34">
                  <c:v>117.32629779288918</c:v>
                </c:pt>
                <c:pt idx="35">
                  <c:v>114.96522042351167</c:v>
                </c:pt>
                <c:pt idx="36">
                  <c:v>113.15562376334664</c:v>
                </c:pt>
                <c:pt idx="37">
                  <c:v>111.32379645750238</c:v>
                </c:pt>
                <c:pt idx="38">
                  <c:v>111.86040036661005</c:v>
                </c:pt>
                <c:pt idx="39">
                  <c:v>121.04076121978987</c:v>
                </c:pt>
                <c:pt idx="40">
                  <c:v>131.44474111292752</c:v>
                </c:pt>
                <c:pt idx="41">
                  <c:v>146.73306444126698</c:v>
                </c:pt>
                <c:pt idx="42">
                  <c:v>156.37961077282702</c:v>
                </c:pt>
                <c:pt idx="43">
                  <c:v>162.78841590979619</c:v>
                </c:pt>
                <c:pt idx="44">
                  <c:v>154.53644098884877</c:v>
                </c:pt>
                <c:pt idx="45">
                  <c:v>144.25700569317064</c:v>
                </c:pt>
                <c:pt idx="46">
                  <c:v>135.00562854771439</c:v>
                </c:pt>
                <c:pt idx="47">
                  <c:v>132.70002371700741</c:v>
                </c:pt>
                <c:pt idx="48">
                  <c:v>130.89251409682106</c:v>
                </c:pt>
                <c:pt idx="49">
                  <c:v>130.3791023518541</c:v>
                </c:pt>
                <c:pt idx="50">
                  <c:v>130.15269285826483</c:v>
                </c:pt>
                <c:pt idx="51">
                  <c:v>127.83257411698445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28-4C45-9A93-2BF25971B335}"/>
            </c:ext>
          </c:extLst>
        </c:ser>
        <c:ser>
          <c:idx val="7"/>
          <c:order val="5"/>
          <c:tx>
            <c:v>2022</c:v>
          </c:tx>
          <c:spPr>
            <a:ln w="28575">
              <a:solidFill>
                <a:srgbClr val="1F497D">
                  <a:lumMod val="75000"/>
                </a:srgbClr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97D">
                  <a:lumMod val="75000"/>
                </a:srgbClr>
              </a:solidFill>
              <a:ln>
                <a:noFill/>
                <a:prstDash val="solid"/>
              </a:ln>
            </c:spPr>
          </c:marker>
          <c:xVal>
            <c:numRef>
              <c:f>'data EU'!$A$422:$A$473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'data EU'!$AF$422:$AF$473</c:f>
              <c:numCache>
                <c:formatCode>0</c:formatCode>
                <c:ptCount val="52"/>
                <c:pt idx="0">
                  <c:v>134.51128682665748</c:v>
                </c:pt>
                <c:pt idx="1">
                  <c:v>147.19404913745799</c:v>
                </c:pt>
                <c:pt idx="2">
                  <c:v>158.36544986141641</c:v>
                </c:pt>
                <c:pt idx="3">
                  <c:v>151.83800472825178</c:v>
                </c:pt>
                <c:pt idx="4">
                  <c:v>139.9652143045405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23-4058-9FA2-410A0D5F2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85888"/>
        <c:axId val="145287808"/>
      </c:scatterChart>
      <c:valAx>
        <c:axId val="145285888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57629299709216"/>
              <c:y val="0.8762050942643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7808"/>
        <c:crossesAt val="0"/>
        <c:crossBetween val="midCat"/>
        <c:majorUnit val="5"/>
      </c:valAx>
      <c:valAx>
        <c:axId val="145287808"/>
        <c:scaling>
          <c:orientation val="minMax"/>
          <c:max val="18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EUR/100kg</a:t>
                </a:r>
              </a:p>
            </c:rich>
          </c:tx>
          <c:layout>
            <c:manualLayout>
              <c:xMode val="edge"/>
              <c:yMode val="edge"/>
              <c:x val="4.6214355948869225E-2"/>
              <c:y val="3.7481259370314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5888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45046579404362"/>
          <c:y val="0.89754528291355928"/>
          <c:w val="0.62031494386164587"/>
          <c:h val="0"/>
        </c:manualLayout>
      </c:layout>
      <c:overlay val="0"/>
      <c:spPr>
        <a:solidFill>
          <a:sysClr val="window" lastClr="FFFFFF">
            <a:lumMod val="8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0368" y="347579"/>
    <xdr:ext cx="9571790" cy="56481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0.00825</cdr:x>
      <cdr:y>0.96484</cdr:y>
    </cdr:from>
    <cdr:to>
      <cdr:x>0.99882</cdr:x>
      <cdr:y>0.98769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185" y="5502442"/>
          <a:ext cx="8432131" cy="130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0.02356</cdr:x>
      <cdr:y>0.96308</cdr:y>
    </cdr:from>
    <cdr:to>
      <cdr:x>0.22497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0527" y="5492415"/>
          <a:ext cx="1714500" cy="210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0.02591</cdr:x>
      <cdr:y>0.95077</cdr:y>
    </cdr:from>
    <cdr:to>
      <cdr:x>0.36396</cdr:x>
      <cdr:y>0.99121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0579" y="5422231"/>
          <a:ext cx="2877553" cy="23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0.95781</cdr:y>
    </cdr:from>
    <cdr:to>
      <cdr:x>0.97526</cdr:x>
      <cdr:y>0.99297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462335"/>
          <a:ext cx="8301790" cy="200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2384" y="259059"/>
    <xdr:ext cx="9548935" cy="57699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0.95818</cdr:y>
    </cdr:from>
    <cdr:to>
      <cdr:x>0.95399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528646"/>
          <a:ext cx="8164286" cy="241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3104" y="303844"/>
    <xdr:ext cx="8940768" cy="52496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0.5175</cdr:x>
      <cdr:y>0.46675</cdr:y>
    </cdr:from>
    <cdr:to>
      <cdr:x>0.52925</cdr:x>
      <cdr:y>0.50275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2984" y="2965344"/>
          <a:ext cx="113821" cy="228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0.04125</cdr:x>
      <cdr:y>0.9715</cdr:y>
    </cdr:from>
    <cdr:to>
      <cdr:x>0.049</cdr:x>
      <cdr:y>1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586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0.95989</cdr:y>
    </cdr:from>
    <cdr:to>
      <cdr:x>0.93837</cdr:x>
      <cdr:y>0.99805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39032"/>
          <a:ext cx="7998952" cy="20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eighted%20wholesale%20prices%20EU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holesale%20prices%20France+Spain+Portugal%20-%20EU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data $"/>
      <sheetName val="data ACP"/>
      <sheetName val="data EU"/>
      <sheetName val="$ graph 2016-2020"/>
      <sheetName val="ACP Graph 2016-2020"/>
      <sheetName val="EU Graph 2016-2020"/>
      <sheetName val="ACP Graph 2013-2017"/>
      <sheetName val="EU Graph 2013-2017"/>
      <sheetName val="$ graph 2013-2017"/>
      <sheetName val="$ graph 2009-2014"/>
      <sheetName val="EU Graph 2009-2014"/>
      <sheetName val="Sheet1"/>
    </sheetNames>
    <sheetDataSet>
      <sheetData sheetId="0"/>
      <sheetData sheetId="1">
        <row r="1388">
          <cell r="C1388">
            <v>99.637500000000003</v>
          </cell>
          <cell r="D1388">
            <v>104.81644339912056</v>
          </cell>
          <cell r="E1388"/>
          <cell r="F1388"/>
          <cell r="G1388">
            <v>106.7645</v>
          </cell>
          <cell r="H1388"/>
          <cell r="I1388"/>
          <cell r="J1388"/>
          <cell r="K1388">
            <v>92.666666666666671</v>
          </cell>
          <cell r="L1388">
            <v>101.36500000000001</v>
          </cell>
          <cell r="M1388">
            <v>105.38</v>
          </cell>
          <cell r="N1388">
            <v>105</v>
          </cell>
          <cell r="O1388">
            <v>83.75</v>
          </cell>
          <cell r="P1388">
            <v>55.41</v>
          </cell>
          <cell r="Q1388"/>
          <cell r="R1388">
            <v>96.986134607982663</v>
          </cell>
          <cell r="S1388">
            <v>95.866537873299535</v>
          </cell>
          <cell r="T1388"/>
          <cell r="U1388">
            <v>99</v>
          </cell>
          <cell r="V1388">
            <v>98</v>
          </cell>
          <cell r="W1388">
            <v>89.149021362790592</v>
          </cell>
          <cell r="X1388">
            <v>82.666666666666671</v>
          </cell>
          <cell r="Y1388">
            <v>109.35995646531876</v>
          </cell>
          <cell r="Z1388">
            <v>86.19</v>
          </cell>
          <cell r="AA1388">
            <v>94.73</v>
          </cell>
          <cell r="AB1388">
            <v>97.084000000000003</v>
          </cell>
          <cell r="AC1388">
            <v>115.43970480824869</v>
          </cell>
          <cell r="AD1388"/>
        </row>
        <row r="1389">
          <cell r="C1389">
            <v>99.637500000000003</v>
          </cell>
          <cell r="D1389">
            <v>104.81644339912056</v>
          </cell>
          <cell r="E1389"/>
          <cell r="F1389"/>
          <cell r="G1389">
            <v>106.7645</v>
          </cell>
          <cell r="H1389"/>
          <cell r="I1389"/>
          <cell r="J1389">
            <v>78.512857142857143</v>
          </cell>
          <cell r="K1389">
            <v>92.666666666666671</v>
          </cell>
          <cell r="L1389">
            <v>101.36500000000001</v>
          </cell>
          <cell r="M1389">
            <v>105.38</v>
          </cell>
          <cell r="N1389">
            <v>105</v>
          </cell>
          <cell r="O1389">
            <v>83.75</v>
          </cell>
          <cell r="P1389">
            <v>55.41</v>
          </cell>
          <cell r="Q1389"/>
          <cell r="R1389">
            <v>96.986134607982663</v>
          </cell>
          <cell r="S1389">
            <v>95.866537873299535</v>
          </cell>
          <cell r="T1389"/>
          <cell r="U1389">
            <v>99</v>
          </cell>
          <cell r="V1389">
            <v>98</v>
          </cell>
          <cell r="W1389">
            <v>89.149021362790592</v>
          </cell>
          <cell r="X1389">
            <v>82.666666666666671</v>
          </cell>
          <cell r="Y1389">
            <v>109.35995646531876</v>
          </cell>
          <cell r="Z1389">
            <v>86.19</v>
          </cell>
          <cell r="AA1389">
            <v>94.73</v>
          </cell>
          <cell r="AB1389">
            <v>97.084000000000003</v>
          </cell>
          <cell r="AC1389">
            <v>115.43970480824869</v>
          </cell>
          <cell r="AD1389"/>
        </row>
        <row r="1390">
          <cell r="C1390">
            <v>101.3875</v>
          </cell>
          <cell r="D1390">
            <v>104.81644339912056</v>
          </cell>
          <cell r="E1390"/>
          <cell r="F1390"/>
          <cell r="G1390">
            <v>108.42954545454545</v>
          </cell>
          <cell r="H1390"/>
          <cell r="I1390">
            <v>97.333333333333329</v>
          </cell>
          <cell r="J1390">
            <v>82.692499999999995</v>
          </cell>
          <cell r="K1390">
            <v>102</v>
          </cell>
          <cell r="L1390">
            <v>92</v>
          </cell>
          <cell r="M1390">
            <v>110.75</v>
          </cell>
          <cell r="N1390"/>
          <cell r="O1390">
            <v>79.666666666666671</v>
          </cell>
          <cell r="P1390">
            <v>86.12</v>
          </cell>
          <cell r="Q1390"/>
          <cell r="R1390">
            <v>97.340611471133926</v>
          </cell>
          <cell r="S1390">
            <v>100.73502388827637</v>
          </cell>
          <cell r="T1390"/>
          <cell r="U1390">
            <v>100.5</v>
          </cell>
          <cell r="V1390">
            <v>98</v>
          </cell>
          <cell r="W1390">
            <v>96.183350249014566</v>
          </cell>
          <cell r="X1390">
            <v>88.333333333333329</v>
          </cell>
          <cell r="Y1390">
            <v>113.2774093676129</v>
          </cell>
          <cell r="Z1390">
            <v>86.43</v>
          </cell>
          <cell r="AA1390">
            <v>106.69</v>
          </cell>
          <cell r="AB1390">
            <v>98.50800000000001</v>
          </cell>
          <cell r="AC1390">
            <v>115.34692587324166</v>
          </cell>
          <cell r="AD1390">
            <v>87.1911168556489</v>
          </cell>
        </row>
        <row r="1391">
          <cell r="C1391">
            <v>101.3875</v>
          </cell>
          <cell r="D1391">
            <v>104.81644339912056</v>
          </cell>
          <cell r="E1391"/>
          <cell r="F1391"/>
          <cell r="G1391">
            <v>108.13047619047617</v>
          </cell>
          <cell r="H1391"/>
          <cell r="I1391">
            <v>98.333333333333329</v>
          </cell>
          <cell r="J1391">
            <v>90.012</v>
          </cell>
          <cell r="K1391">
            <v>105</v>
          </cell>
          <cell r="L1391">
            <v>25</v>
          </cell>
          <cell r="M1391">
            <v>111</v>
          </cell>
          <cell r="N1391"/>
          <cell r="O1391">
            <v>78</v>
          </cell>
          <cell r="P1391">
            <v>84.314999999999998</v>
          </cell>
          <cell r="Q1391"/>
          <cell r="R1391">
            <v>98.994378373535824</v>
          </cell>
          <cell r="S1391">
            <v>100.23808815213833</v>
          </cell>
          <cell r="T1391"/>
          <cell r="U1391">
            <v>102.75</v>
          </cell>
          <cell r="V1391">
            <v>98</v>
          </cell>
          <cell r="W1391">
            <v>99.455734367046489</v>
          </cell>
          <cell r="X1391">
            <v>88.333333333333329</v>
          </cell>
          <cell r="Y1391">
            <v>112.97307475051781</v>
          </cell>
          <cell r="Z1391">
            <v>87.023333333333326</v>
          </cell>
          <cell r="AA1391">
            <v>115.925</v>
          </cell>
          <cell r="AB1391">
            <v>101.00749999999999</v>
          </cell>
          <cell r="AC1391">
            <v>114.84107324202994</v>
          </cell>
          <cell r="AD1391">
            <v>99.779986478953418</v>
          </cell>
        </row>
      </sheetData>
      <sheetData sheetId="2">
        <row r="1388">
          <cell r="C1388"/>
          <cell r="D1388"/>
          <cell r="E1388"/>
          <cell r="F1388"/>
          <cell r="G1388"/>
          <cell r="H1388"/>
          <cell r="I1388"/>
          <cell r="J1388"/>
          <cell r="K1388">
            <v>93.2</v>
          </cell>
          <cell r="L1388">
            <v>106.15</v>
          </cell>
          <cell r="M1388">
            <v>88</v>
          </cell>
          <cell r="N1388"/>
          <cell r="O1388">
            <v>84</v>
          </cell>
          <cell r="P1388"/>
          <cell r="Q1388"/>
          <cell r="R1388"/>
          <cell r="S1388"/>
          <cell r="T1388"/>
          <cell r="U1388">
            <v>82</v>
          </cell>
          <cell r="V1388"/>
          <cell r="W1388"/>
          <cell r="X1388"/>
          <cell r="Y1388"/>
          <cell r="Z1388"/>
          <cell r="AA1388">
            <v>99.289999999999992</v>
          </cell>
          <cell r="AB1388">
            <v>129.07</v>
          </cell>
          <cell r="AC1388">
            <v>132.32406590592186</v>
          </cell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74.385000000000005</v>
          </cell>
          <cell r="K1389">
            <v>93.2</v>
          </cell>
          <cell r="L1389">
            <v>106.15</v>
          </cell>
          <cell r="M1389">
            <v>88</v>
          </cell>
          <cell r="N1389"/>
          <cell r="O1389">
            <v>84</v>
          </cell>
          <cell r="P1389"/>
          <cell r="Q1389"/>
          <cell r="R1389"/>
          <cell r="S1389"/>
          <cell r="T1389"/>
          <cell r="U1389">
            <v>82</v>
          </cell>
          <cell r="V1389"/>
          <cell r="W1389"/>
          <cell r="X1389"/>
          <cell r="Y1389"/>
          <cell r="Z1389"/>
          <cell r="AA1389">
            <v>99.289999999999992</v>
          </cell>
          <cell r="AB1389">
            <v>129.07</v>
          </cell>
          <cell r="AC1389">
            <v>132.32406590592186</v>
          </cell>
          <cell r="AD1389"/>
        </row>
        <row r="1390">
          <cell r="C1390"/>
          <cell r="D1390"/>
          <cell r="E1390"/>
          <cell r="F1390"/>
          <cell r="G1390">
            <v>97.2</v>
          </cell>
          <cell r="H1390"/>
          <cell r="I1390"/>
          <cell r="J1390">
            <v>81.671999999999997</v>
          </cell>
          <cell r="K1390">
            <v>100.74666666666667</v>
          </cell>
          <cell r="L1390">
            <v>60.5</v>
          </cell>
          <cell r="M1390">
            <v>90</v>
          </cell>
          <cell r="N1390"/>
          <cell r="O1390">
            <v>70</v>
          </cell>
          <cell r="P1390"/>
          <cell r="Q1390"/>
          <cell r="R1390"/>
          <cell r="S1390"/>
          <cell r="T1390"/>
          <cell r="U1390">
            <v>84</v>
          </cell>
          <cell r="V1390"/>
          <cell r="W1390"/>
          <cell r="X1390"/>
          <cell r="Y1390"/>
          <cell r="Z1390">
            <v>82.69</v>
          </cell>
          <cell r="AA1390">
            <v>99.57</v>
          </cell>
          <cell r="AB1390">
            <v>136.03</v>
          </cell>
          <cell r="AC1390">
            <v>132.29018492176388</v>
          </cell>
          <cell r="AD1390">
            <v>77.962516890899479</v>
          </cell>
        </row>
        <row r="1391">
          <cell r="C1391"/>
          <cell r="D1391"/>
          <cell r="E1391"/>
          <cell r="F1391"/>
          <cell r="G1391">
            <v>91.300000000000011</v>
          </cell>
          <cell r="H1391"/>
          <cell r="I1391"/>
          <cell r="J1391">
            <v>88.852000000000004</v>
          </cell>
          <cell r="K1391">
            <v>106</v>
          </cell>
          <cell r="L1391">
            <v>68</v>
          </cell>
          <cell r="M1391">
            <v>94</v>
          </cell>
          <cell r="N1391"/>
          <cell r="O1391">
            <v>69</v>
          </cell>
          <cell r="P1391"/>
          <cell r="Q1391"/>
          <cell r="R1391"/>
          <cell r="S1391"/>
          <cell r="T1391"/>
          <cell r="U1391">
            <v>89</v>
          </cell>
          <cell r="V1391"/>
          <cell r="W1391">
            <v>99.142487959591222</v>
          </cell>
          <cell r="X1391"/>
          <cell r="Y1391"/>
          <cell r="Z1391"/>
          <cell r="AA1391">
            <v>99.69</v>
          </cell>
          <cell r="AB1391">
            <v>131.78</v>
          </cell>
          <cell r="AC1391">
            <v>132.39941915093533</v>
          </cell>
          <cell r="AD1391">
            <v>88.388900090535643</v>
          </cell>
        </row>
      </sheetData>
      <sheetData sheetId="3">
        <row r="1388">
          <cell r="C1388"/>
          <cell r="D1388"/>
          <cell r="E1388"/>
          <cell r="F1388"/>
          <cell r="G1388"/>
          <cell r="H1388"/>
          <cell r="I1388"/>
          <cell r="J1388">
            <v>184</v>
          </cell>
          <cell r="K1388">
            <v>110</v>
          </cell>
          <cell r="L1388"/>
          <cell r="M1388"/>
          <cell r="N1388"/>
          <cell r="O1388"/>
          <cell r="P1388"/>
          <cell r="Q1388"/>
          <cell r="R1388"/>
          <cell r="S1388"/>
          <cell r="T1388"/>
          <cell r="U1388">
            <v>81</v>
          </cell>
          <cell r="V1388"/>
          <cell r="W1388"/>
          <cell r="X1388">
            <v>163</v>
          </cell>
          <cell r="Y1388"/>
          <cell r="Z1388"/>
          <cell r="AA1388"/>
          <cell r="AB1388"/>
          <cell r="AC1388"/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120</v>
          </cell>
          <cell r="K1389">
            <v>110</v>
          </cell>
          <cell r="L1389"/>
          <cell r="M1389"/>
          <cell r="N1389"/>
          <cell r="O1389"/>
          <cell r="P1389"/>
          <cell r="Q1389"/>
          <cell r="R1389"/>
          <cell r="S1389"/>
          <cell r="T1389"/>
          <cell r="U1389">
            <v>81</v>
          </cell>
          <cell r="V1389"/>
          <cell r="W1389"/>
          <cell r="X1389">
            <v>163</v>
          </cell>
          <cell r="Y1389"/>
          <cell r="Z1389"/>
          <cell r="AA1389"/>
          <cell r="AB1389"/>
          <cell r="AC1389"/>
          <cell r="AD1389"/>
        </row>
        <row r="1390">
          <cell r="C1390"/>
          <cell r="D1390"/>
          <cell r="E1390"/>
          <cell r="F1390"/>
          <cell r="G1390"/>
          <cell r="H1390"/>
          <cell r="I1390"/>
          <cell r="J1390">
            <v>112.5</v>
          </cell>
          <cell r="K1390">
            <v>112.66666666666667</v>
          </cell>
          <cell r="L1390"/>
          <cell r="M1390"/>
          <cell r="N1390"/>
          <cell r="O1390"/>
          <cell r="P1390"/>
          <cell r="Q1390"/>
          <cell r="R1390"/>
          <cell r="S1390"/>
          <cell r="T1390"/>
          <cell r="U1390">
            <v>83</v>
          </cell>
          <cell r="V1390"/>
          <cell r="W1390"/>
          <cell r="X1390">
            <v>173</v>
          </cell>
          <cell r="Y1390"/>
          <cell r="Z1390"/>
          <cell r="AA1390"/>
          <cell r="AB1390"/>
          <cell r="AC1390"/>
          <cell r="AD1390"/>
        </row>
        <row r="1391">
          <cell r="C1391"/>
          <cell r="D1391"/>
          <cell r="E1391"/>
          <cell r="F1391"/>
          <cell r="G1391"/>
          <cell r="H1391"/>
          <cell r="I1391"/>
          <cell r="J1391">
            <v>115</v>
          </cell>
          <cell r="K1391">
            <v>116.5</v>
          </cell>
          <cell r="L1391"/>
          <cell r="M1391"/>
          <cell r="N1391"/>
          <cell r="O1391"/>
          <cell r="P1391"/>
          <cell r="Q1391"/>
          <cell r="R1391"/>
          <cell r="S1391"/>
          <cell r="T1391"/>
          <cell r="U1391">
            <v>88</v>
          </cell>
          <cell r="V1391"/>
          <cell r="W1391"/>
          <cell r="X1391">
            <v>184</v>
          </cell>
          <cell r="Y1391"/>
          <cell r="Z1391"/>
          <cell r="AA1391"/>
          <cell r="AB1391"/>
          <cell r="AC1391"/>
          <cell r="AD139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Canary Islands(ES)"/>
      <sheetName val="Madeira(PT)"/>
      <sheetName val="Martinique-Guadeloupe(FR)"/>
      <sheetName val="FR+ES+PT-Graph2003"/>
      <sheetName val="FR+ES+PT-Graph 2004"/>
      <sheetName val="FR+ES+PT-Graph2005"/>
      <sheetName val="FR+ES+PT-Graph2006"/>
      <sheetName val="FR+ES+PT-Graph 2007"/>
      <sheetName val="Canary since 2012"/>
      <sheetName val="France since 2012"/>
      <sheetName val="Portugal since 2012"/>
      <sheetName val="FR+ES+PT-Graph 2018"/>
      <sheetName val="FR+ES+PT - Graph 2017"/>
      <sheetName val="FR+ES+PT - Graph 2016"/>
      <sheetName val="FR+ES+PT - Graph 2015"/>
      <sheetName val="FR+ES+PT - Graph 2014"/>
      <sheetName val="FR+ES+PT - Graph 2013"/>
      <sheetName val="FR+ES+PT - Graph 2012"/>
      <sheetName val="FR+ES+PT - Graph 2011"/>
      <sheetName val="FR+ES+PT - Graph 2010 "/>
      <sheetName val="FR+ES+PT - Graph 2009"/>
      <sheetName val="FR+ES+PT-Graph 2008"/>
      <sheetName val="Sheet1"/>
    </sheetNames>
    <sheetDataSet>
      <sheetData sheetId="0"/>
      <sheetData sheetId="1">
        <row r="258">
          <cell r="J258"/>
        </row>
        <row r="624">
          <cell r="J624">
            <v>104.3</v>
          </cell>
        </row>
        <row r="625">
          <cell r="J625">
            <v>82.800000000000011</v>
          </cell>
        </row>
        <row r="626">
          <cell r="J626">
            <v>82.8</v>
          </cell>
        </row>
        <row r="627">
          <cell r="J627">
            <v>86.8</v>
          </cell>
        </row>
        <row r="628">
          <cell r="J628">
            <v>87.799999999999983</v>
          </cell>
        </row>
        <row r="629">
          <cell r="J629">
            <v>87.6</v>
          </cell>
        </row>
        <row r="630">
          <cell r="J630">
            <v>90.199999999999989</v>
          </cell>
        </row>
        <row r="631">
          <cell r="J631">
            <v>86</v>
          </cell>
        </row>
        <row r="632">
          <cell r="J632">
            <v>87.6</v>
          </cell>
        </row>
        <row r="633">
          <cell r="J633">
            <v>87.6</v>
          </cell>
        </row>
        <row r="634">
          <cell r="J634">
            <v>84.2</v>
          </cell>
        </row>
        <row r="635">
          <cell r="J635">
            <v>89.600000000000009</v>
          </cell>
        </row>
        <row r="636">
          <cell r="J636">
            <v>92.199999999999989</v>
          </cell>
        </row>
        <row r="637">
          <cell r="J637">
            <v>94.399999999999991</v>
          </cell>
        </row>
        <row r="638">
          <cell r="J638">
            <v>92</v>
          </cell>
        </row>
        <row r="639">
          <cell r="J639">
            <v>93</v>
          </cell>
        </row>
        <row r="640">
          <cell r="J640">
            <v>93</v>
          </cell>
        </row>
        <row r="641">
          <cell r="J641">
            <v>92</v>
          </cell>
        </row>
        <row r="642">
          <cell r="J642">
            <v>93</v>
          </cell>
        </row>
        <row r="643">
          <cell r="J643">
            <v>96</v>
          </cell>
        </row>
        <row r="644">
          <cell r="J644">
            <v>97</v>
          </cell>
        </row>
        <row r="645">
          <cell r="J645">
            <v>94</v>
          </cell>
        </row>
        <row r="646">
          <cell r="J646">
            <v>93</v>
          </cell>
        </row>
        <row r="647">
          <cell r="J647">
            <v>94</v>
          </cell>
        </row>
        <row r="648">
          <cell r="J648">
            <v>93</v>
          </cell>
        </row>
        <row r="649">
          <cell r="J649">
            <v>89</v>
          </cell>
        </row>
        <row r="650">
          <cell r="J650">
            <v>86</v>
          </cell>
        </row>
        <row r="651">
          <cell r="J651">
            <v>91</v>
          </cell>
        </row>
        <row r="652">
          <cell r="J652">
            <v>90</v>
          </cell>
        </row>
        <row r="653">
          <cell r="J653">
            <v>80</v>
          </cell>
        </row>
        <row r="654">
          <cell r="J654">
            <v>87</v>
          </cell>
        </row>
        <row r="655">
          <cell r="J655">
            <v>90</v>
          </cell>
        </row>
        <row r="656">
          <cell r="J656">
            <v>102</v>
          </cell>
        </row>
        <row r="657">
          <cell r="J657">
            <v>102.49999999999999</v>
          </cell>
        </row>
        <row r="658">
          <cell r="J658">
            <v>111.25</v>
          </cell>
        </row>
        <row r="659">
          <cell r="J659">
            <v>124</v>
          </cell>
        </row>
        <row r="660">
          <cell r="J660">
            <v>118</v>
          </cell>
        </row>
        <row r="661">
          <cell r="J661">
            <v>118</v>
          </cell>
        </row>
        <row r="662">
          <cell r="J662">
            <v>126</v>
          </cell>
        </row>
        <row r="663">
          <cell r="J663">
            <v>122</v>
          </cell>
        </row>
        <row r="664">
          <cell r="J664">
            <v>121</v>
          </cell>
        </row>
        <row r="665">
          <cell r="J665">
            <v>121.39999999999999</v>
          </cell>
        </row>
        <row r="666">
          <cell r="J666">
            <v>121</v>
          </cell>
        </row>
        <row r="667">
          <cell r="J667">
            <v>125.2</v>
          </cell>
        </row>
        <row r="668">
          <cell r="J668">
            <v>122</v>
          </cell>
        </row>
        <row r="669">
          <cell r="J669">
            <v>125</v>
          </cell>
        </row>
        <row r="670">
          <cell r="J670">
            <v>122</v>
          </cell>
        </row>
        <row r="671">
          <cell r="J671">
            <v>123</v>
          </cell>
        </row>
        <row r="672">
          <cell r="J672">
            <v>117</v>
          </cell>
        </row>
        <row r="673">
          <cell r="J673">
            <v>117</v>
          </cell>
        </row>
        <row r="674">
          <cell r="J674">
            <v>117</v>
          </cell>
        </row>
        <row r="675">
          <cell r="J675">
            <v>117</v>
          </cell>
        </row>
        <row r="676">
          <cell r="J676">
            <v>109.00000000000001</v>
          </cell>
        </row>
        <row r="677">
          <cell r="J677">
            <v>107</v>
          </cell>
        </row>
        <row r="678">
          <cell r="J678">
            <v>114</v>
          </cell>
        </row>
        <row r="679">
          <cell r="J679">
            <v>113</v>
          </cell>
        </row>
        <row r="680">
          <cell r="J680">
            <v>118.10000000000001</v>
          </cell>
        </row>
        <row r="681">
          <cell r="J681">
            <v>114.39999999999999</v>
          </cell>
        </row>
        <row r="682">
          <cell r="J682">
            <v>114.99999999999999</v>
          </cell>
        </row>
        <row r="683">
          <cell r="J683">
            <v>114.99999999999999</v>
          </cell>
        </row>
        <row r="684">
          <cell r="J684">
            <v>112.5</v>
          </cell>
        </row>
        <row r="685">
          <cell r="J685">
            <v>112.5</v>
          </cell>
        </row>
        <row r="686">
          <cell r="J686">
            <v>99</v>
          </cell>
        </row>
        <row r="687">
          <cell r="J687">
            <v>109.00000000000001</v>
          </cell>
        </row>
        <row r="688">
          <cell r="J688">
            <v>98</v>
          </cell>
        </row>
        <row r="689">
          <cell r="J689">
            <v>99</v>
          </cell>
        </row>
        <row r="690">
          <cell r="J690">
            <v>94</v>
          </cell>
        </row>
        <row r="691">
          <cell r="J691">
            <v>85</v>
          </cell>
        </row>
        <row r="692">
          <cell r="J692">
            <v>85</v>
          </cell>
        </row>
        <row r="693">
          <cell r="J693">
            <v>87</v>
          </cell>
        </row>
        <row r="694">
          <cell r="J694">
            <v>87</v>
          </cell>
        </row>
        <row r="695">
          <cell r="J695">
            <v>87</v>
          </cell>
        </row>
        <row r="696">
          <cell r="J696">
            <v>86</v>
          </cell>
        </row>
        <row r="697">
          <cell r="J697">
            <v>87</v>
          </cell>
        </row>
        <row r="698">
          <cell r="J698">
            <v>84</v>
          </cell>
        </row>
        <row r="699">
          <cell r="J699">
            <v>84</v>
          </cell>
        </row>
        <row r="700">
          <cell r="J700">
            <v>82</v>
          </cell>
        </row>
        <row r="701">
          <cell r="J701">
            <v>81</v>
          </cell>
        </row>
        <row r="702">
          <cell r="J702">
            <v>81</v>
          </cell>
        </row>
        <row r="703">
          <cell r="J703">
            <v>83</v>
          </cell>
        </row>
        <row r="704">
          <cell r="J704">
            <v>85</v>
          </cell>
        </row>
        <row r="705">
          <cell r="J705">
            <v>82</v>
          </cell>
        </row>
        <row r="706">
          <cell r="J706">
            <v>89</v>
          </cell>
        </row>
        <row r="707">
          <cell r="J707">
            <v>89</v>
          </cell>
        </row>
        <row r="708">
          <cell r="J708">
            <v>76</v>
          </cell>
        </row>
        <row r="709">
          <cell r="J709">
            <v>81</v>
          </cell>
        </row>
        <row r="710">
          <cell r="J710">
            <v>85</v>
          </cell>
        </row>
        <row r="711">
          <cell r="J711">
            <v>86</v>
          </cell>
        </row>
        <row r="712">
          <cell r="J712">
            <v>94</v>
          </cell>
        </row>
        <row r="713">
          <cell r="J713">
            <v>100</v>
          </cell>
        </row>
        <row r="714">
          <cell r="J714">
            <v>107</v>
          </cell>
        </row>
        <row r="715">
          <cell r="J715">
            <v>102</v>
          </cell>
        </row>
        <row r="716">
          <cell r="J716">
            <v>102.3</v>
          </cell>
        </row>
        <row r="717">
          <cell r="J717">
            <v>118</v>
          </cell>
        </row>
        <row r="718">
          <cell r="J718">
            <v>117</v>
          </cell>
        </row>
        <row r="719">
          <cell r="J719">
            <v>125</v>
          </cell>
        </row>
        <row r="720">
          <cell r="J720">
            <v>127</v>
          </cell>
        </row>
        <row r="721">
          <cell r="J721">
            <v>121</v>
          </cell>
        </row>
        <row r="722">
          <cell r="J722">
            <v>136</v>
          </cell>
        </row>
        <row r="723">
          <cell r="J723">
            <v>140</v>
          </cell>
        </row>
        <row r="724">
          <cell r="J724">
            <v>135</v>
          </cell>
        </row>
        <row r="725">
          <cell r="J725">
            <v>139</v>
          </cell>
        </row>
        <row r="726">
          <cell r="J726">
            <v>140</v>
          </cell>
        </row>
        <row r="727">
          <cell r="J727">
            <v>138</v>
          </cell>
        </row>
        <row r="728">
          <cell r="J728">
            <v>113.99999999999999</v>
          </cell>
        </row>
        <row r="729">
          <cell r="J729">
            <v>96</v>
          </cell>
        </row>
        <row r="730">
          <cell r="J730">
            <v>96</v>
          </cell>
        </row>
        <row r="731">
          <cell r="J731">
            <v>93</v>
          </cell>
        </row>
        <row r="732">
          <cell r="J732">
            <v>96</v>
          </cell>
        </row>
        <row r="733">
          <cell r="J733">
            <v>94</v>
          </cell>
        </row>
        <row r="734">
          <cell r="J734">
            <v>94</v>
          </cell>
        </row>
        <row r="735">
          <cell r="J735">
            <v>94</v>
          </cell>
        </row>
        <row r="736">
          <cell r="J736">
            <v>91</v>
          </cell>
        </row>
        <row r="737">
          <cell r="J737">
            <v>95</v>
          </cell>
        </row>
        <row r="738">
          <cell r="J738">
            <v>94</v>
          </cell>
        </row>
        <row r="739">
          <cell r="J739">
            <v>85</v>
          </cell>
        </row>
        <row r="740">
          <cell r="J740">
            <v>93</v>
          </cell>
        </row>
        <row r="741">
          <cell r="J741">
            <v>92</v>
          </cell>
        </row>
        <row r="742">
          <cell r="J742">
            <v>95</v>
          </cell>
        </row>
        <row r="743">
          <cell r="J743">
            <v>91</v>
          </cell>
        </row>
        <row r="744">
          <cell r="J744">
            <v>93</v>
          </cell>
        </row>
        <row r="745">
          <cell r="J745">
            <v>95</v>
          </cell>
        </row>
        <row r="746">
          <cell r="J746">
            <v>88</v>
          </cell>
        </row>
        <row r="747">
          <cell r="J747">
            <v>83</v>
          </cell>
        </row>
        <row r="748">
          <cell r="J748">
            <v>87</v>
          </cell>
        </row>
        <row r="749">
          <cell r="J749">
            <v>88</v>
          </cell>
        </row>
        <row r="750">
          <cell r="J750">
            <v>86</v>
          </cell>
        </row>
        <row r="751">
          <cell r="J751">
            <v>88</v>
          </cell>
        </row>
        <row r="752">
          <cell r="J752">
            <v>87</v>
          </cell>
        </row>
        <row r="753">
          <cell r="J753">
            <v>83</v>
          </cell>
        </row>
        <row r="754">
          <cell r="J754">
            <v>86</v>
          </cell>
        </row>
        <row r="755">
          <cell r="J755">
            <v>88</v>
          </cell>
        </row>
        <row r="756">
          <cell r="J756">
            <v>75</v>
          </cell>
        </row>
        <row r="757">
          <cell r="J757">
            <v>88.666666666666671</v>
          </cell>
        </row>
        <row r="758">
          <cell r="J758">
            <v>88</v>
          </cell>
        </row>
        <row r="759">
          <cell r="J759">
            <v>77</v>
          </cell>
        </row>
        <row r="760">
          <cell r="J760">
            <v>73</v>
          </cell>
        </row>
        <row r="761">
          <cell r="J761">
            <v>81</v>
          </cell>
        </row>
        <row r="762">
          <cell r="J762">
            <v>84</v>
          </cell>
        </row>
        <row r="763">
          <cell r="J763">
            <v>79.400000000000006</v>
          </cell>
        </row>
        <row r="764">
          <cell r="J764">
            <v>86</v>
          </cell>
        </row>
        <row r="765">
          <cell r="J765">
            <v>86</v>
          </cell>
        </row>
        <row r="766">
          <cell r="J766">
            <v>86</v>
          </cell>
        </row>
        <row r="767">
          <cell r="J767">
            <v>92</v>
          </cell>
        </row>
        <row r="768">
          <cell r="J768">
            <v>98</v>
          </cell>
        </row>
        <row r="769">
          <cell r="J769">
            <v>98</v>
          </cell>
        </row>
        <row r="770">
          <cell r="J770">
            <v>90</v>
          </cell>
        </row>
        <row r="771">
          <cell r="J771">
            <v>92</v>
          </cell>
        </row>
        <row r="772">
          <cell r="J772">
            <v>99</v>
          </cell>
        </row>
        <row r="773">
          <cell r="J773">
            <v>108.25</v>
          </cell>
        </row>
        <row r="774">
          <cell r="J774">
            <v>106.80000000000001</v>
          </cell>
        </row>
        <row r="775">
          <cell r="J775">
            <v>105</v>
          </cell>
        </row>
        <row r="776">
          <cell r="J776">
            <v>118</v>
          </cell>
        </row>
        <row r="777">
          <cell r="J777">
            <v>112.99999999999999</v>
          </cell>
        </row>
        <row r="778">
          <cell r="J778">
            <v>112.00000000000001</v>
          </cell>
        </row>
        <row r="779">
          <cell r="J779">
            <v>100</v>
          </cell>
        </row>
        <row r="780">
          <cell r="J780">
            <v>100</v>
          </cell>
        </row>
        <row r="781">
          <cell r="J781">
            <v>100</v>
          </cell>
        </row>
        <row r="782">
          <cell r="J782">
            <v>103</v>
          </cell>
        </row>
        <row r="783">
          <cell r="J783">
            <v>102</v>
          </cell>
        </row>
        <row r="784">
          <cell r="J784">
            <v>105</v>
          </cell>
        </row>
        <row r="785">
          <cell r="J785">
            <v>104</v>
          </cell>
        </row>
        <row r="786">
          <cell r="J786">
            <v>105</v>
          </cell>
        </row>
        <row r="787">
          <cell r="J787">
            <v>105</v>
          </cell>
        </row>
        <row r="788">
          <cell r="J788">
            <v>100</v>
          </cell>
        </row>
        <row r="789">
          <cell r="J789">
            <v>103.60000000000001</v>
          </cell>
        </row>
        <row r="790">
          <cell r="J790">
            <v>105.80000000000001</v>
          </cell>
        </row>
        <row r="791">
          <cell r="J791">
            <v>105.60000000000001</v>
          </cell>
        </row>
        <row r="792">
          <cell r="J792">
            <v>102.60000000000001</v>
          </cell>
        </row>
        <row r="793">
          <cell r="J793">
            <v>98.250000000000014</v>
          </cell>
        </row>
        <row r="794">
          <cell r="J794">
            <v>96</v>
          </cell>
        </row>
        <row r="795">
          <cell r="J795">
            <v>94</v>
          </cell>
        </row>
        <row r="796">
          <cell r="J796">
            <v>96</v>
          </cell>
        </row>
        <row r="797">
          <cell r="J797">
            <v>98.4</v>
          </cell>
        </row>
        <row r="798">
          <cell r="J798">
            <v>97</v>
          </cell>
        </row>
        <row r="799">
          <cell r="J799">
            <v>93.399999999999991</v>
          </cell>
        </row>
        <row r="800">
          <cell r="J800">
            <v>97.399999999999991</v>
          </cell>
        </row>
        <row r="801">
          <cell r="J801">
            <v>94</v>
          </cell>
        </row>
        <row r="802">
          <cell r="J802">
            <v>93</v>
          </cell>
        </row>
        <row r="803">
          <cell r="J803">
            <v>91.8</v>
          </cell>
        </row>
        <row r="804">
          <cell r="J804">
            <v>88.600000000000009</v>
          </cell>
        </row>
        <row r="805">
          <cell r="J805">
            <v>93</v>
          </cell>
        </row>
        <row r="806">
          <cell r="J806">
            <v>92.100000000000009</v>
          </cell>
        </row>
        <row r="807">
          <cell r="J807">
            <v>85.600000000000009</v>
          </cell>
        </row>
        <row r="808">
          <cell r="J808">
            <v>85.5</v>
          </cell>
        </row>
        <row r="809">
          <cell r="J809">
            <v>79.333333333333329</v>
          </cell>
        </row>
        <row r="810">
          <cell r="J810">
            <v>79</v>
          </cell>
        </row>
        <row r="811">
          <cell r="J811">
            <v>81.5</v>
          </cell>
        </row>
        <row r="812">
          <cell r="J812">
            <v>87</v>
          </cell>
        </row>
        <row r="813">
          <cell r="J813">
            <v>78</v>
          </cell>
        </row>
        <row r="814">
          <cell r="J814">
            <v>82</v>
          </cell>
        </row>
        <row r="815">
          <cell r="J815">
            <v>88.25</v>
          </cell>
        </row>
        <row r="816">
          <cell r="J816">
            <v>91</v>
          </cell>
        </row>
        <row r="817">
          <cell r="J817">
            <v>87</v>
          </cell>
        </row>
        <row r="818">
          <cell r="J818">
            <v>86</v>
          </cell>
        </row>
        <row r="819">
          <cell r="J819">
            <v>105</v>
          </cell>
        </row>
        <row r="820">
          <cell r="J820">
            <v>113.99999999999999</v>
          </cell>
        </row>
        <row r="821">
          <cell r="J821">
            <v>113.99999999999999</v>
          </cell>
        </row>
        <row r="822">
          <cell r="J822">
            <v>110.00000000000001</v>
          </cell>
        </row>
        <row r="823">
          <cell r="J823">
            <v>112.00000000000001</v>
          </cell>
        </row>
        <row r="824">
          <cell r="J824">
            <v>105</v>
          </cell>
        </row>
        <row r="825">
          <cell r="J825">
            <v>107</v>
          </cell>
        </row>
        <row r="826">
          <cell r="J826">
            <v>99</v>
          </cell>
        </row>
        <row r="827">
          <cell r="J827">
            <v>103</v>
          </cell>
        </row>
        <row r="828">
          <cell r="J828">
            <v>85</v>
          </cell>
        </row>
        <row r="829">
          <cell r="J829">
            <v>100</v>
          </cell>
        </row>
        <row r="830">
          <cell r="J830">
            <v>99</v>
          </cell>
        </row>
        <row r="831">
          <cell r="J831">
            <v>99</v>
          </cell>
        </row>
        <row r="832">
          <cell r="J832">
            <v>99</v>
          </cell>
        </row>
        <row r="833">
          <cell r="J833">
            <v>87</v>
          </cell>
        </row>
        <row r="834">
          <cell r="J834">
            <v>93</v>
          </cell>
        </row>
        <row r="835">
          <cell r="J835">
            <v>94</v>
          </cell>
        </row>
        <row r="836">
          <cell r="J836">
            <v>91</v>
          </cell>
        </row>
        <row r="837">
          <cell r="J837">
            <v>88.75</v>
          </cell>
        </row>
        <row r="838">
          <cell r="J838">
            <v>92</v>
          </cell>
        </row>
        <row r="839">
          <cell r="J839">
            <v>88</v>
          </cell>
        </row>
        <row r="840">
          <cell r="J840">
            <v>92</v>
          </cell>
        </row>
        <row r="841">
          <cell r="J841">
            <v>92</v>
          </cell>
        </row>
        <row r="842">
          <cell r="J842">
            <v>92</v>
          </cell>
        </row>
        <row r="843">
          <cell r="J843">
            <v>102</v>
          </cell>
        </row>
        <row r="844">
          <cell r="J844">
            <v>93.2</v>
          </cell>
        </row>
        <row r="845">
          <cell r="J845">
            <v>94.199999999999989</v>
          </cell>
        </row>
        <row r="846">
          <cell r="J846">
            <v>104</v>
          </cell>
        </row>
        <row r="847">
          <cell r="J847">
            <v>112.00000000000001</v>
          </cell>
        </row>
        <row r="848">
          <cell r="J848">
            <v>108</v>
          </cell>
        </row>
        <row r="849">
          <cell r="J849">
            <v>107</v>
          </cell>
        </row>
        <row r="850">
          <cell r="J850">
            <v>105</v>
          </cell>
        </row>
        <row r="851">
          <cell r="J851">
            <v>125</v>
          </cell>
        </row>
        <row r="852">
          <cell r="J852">
            <v>129</v>
          </cell>
        </row>
        <row r="853">
          <cell r="J853">
            <v>152</v>
          </cell>
        </row>
        <row r="854">
          <cell r="J854">
            <v>142</v>
          </cell>
        </row>
        <row r="855">
          <cell r="J855">
            <v>161</v>
          </cell>
        </row>
        <row r="856">
          <cell r="J856">
            <v>150</v>
          </cell>
        </row>
        <row r="857">
          <cell r="J857">
            <v>146.80000000000001</v>
          </cell>
        </row>
        <row r="858">
          <cell r="J858">
            <v>150.4</v>
          </cell>
        </row>
        <row r="859">
          <cell r="J859">
            <v>143.80000000000001</v>
          </cell>
        </row>
        <row r="860">
          <cell r="J860">
            <v>139</v>
          </cell>
        </row>
        <row r="861">
          <cell r="J861">
            <v>149</v>
          </cell>
        </row>
        <row r="862">
          <cell r="J862">
            <v>129</v>
          </cell>
        </row>
        <row r="863">
          <cell r="J863">
            <v>144.4</v>
          </cell>
        </row>
        <row r="864">
          <cell r="J864">
            <v>141</v>
          </cell>
        </row>
        <row r="865">
          <cell r="J865">
            <v>141</v>
          </cell>
        </row>
        <row r="866">
          <cell r="J866">
            <v>139</v>
          </cell>
        </row>
        <row r="867">
          <cell r="J867">
            <v>145</v>
          </cell>
        </row>
        <row r="868">
          <cell r="J868">
            <v>136</v>
          </cell>
        </row>
        <row r="869">
          <cell r="J869">
            <v>129</v>
          </cell>
        </row>
        <row r="870">
          <cell r="J870">
            <v>129</v>
          </cell>
        </row>
        <row r="871">
          <cell r="J871">
            <v>112.00000000000001</v>
          </cell>
        </row>
        <row r="872">
          <cell r="J872">
            <v>122.50000000000001</v>
          </cell>
        </row>
        <row r="873">
          <cell r="J873">
            <v>124</v>
          </cell>
        </row>
        <row r="874">
          <cell r="J874">
            <v>119</v>
          </cell>
        </row>
        <row r="875">
          <cell r="J875">
            <v>121.30000000000001</v>
          </cell>
        </row>
        <row r="876">
          <cell r="J876">
            <v>118</v>
          </cell>
        </row>
        <row r="877">
          <cell r="J877">
            <v>113.99999999999999</v>
          </cell>
        </row>
        <row r="878">
          <cell r="J878">
            <v>110.00000000000001</v>
          </cell>
        </row>
        <row r="879">
          <cell r="J879">
            <v>104</v>
          </cell>
        </row>
        <row r="880">
          <cell r="J880">
            <v>104</v>
          </cell>
        </row>
        <row r="881">
          <cell r="J881">
            <v>110.00000000000001</v>
          </cell>
        </row>
        <row r="882">
          <cell r="J882">
            <v>110.00000000000001</v>
          </cell>
        </row>
        <row r="883">
          <cell r="J883">
            <v>110.00000000000001</v>
          </cell>
        </row>
        <row r="904">
          <cell r="J904">
            <v>110.5</v>
          </cell>
        </row>
        <row r="905">
          <cell r="J905">
            <v>103</v>
          </cell>
        </row>
        <row r="906">
          <cell r="J906">
            <v>96.5</v>
          </cell>
        </row>
        <row r="907">
          <cell r="J907">
            <v>95</v>
          </cell>
        </row>
        <row r="908">
          <cell r="J908">
            <v>90</v>
          </cell>
        </row>
        <row r="909">
          <cell r="J909">
            <v>90</v>
          </cell>
        </row>
        <row r="910">
          <cell r="J910">
            <v>95</v>
          </cell>
        </row>
        <row r="911">
          <cell r="J911">
            <v>100</v>
          </cell>
        </row>
        <row r="912">
          <cell r="J912">
            <v>99</v>
          </cell>
        </row>
        <row r="913">
          <cell r="J913">
            <v>97.5</v>
          </cell>
        </row>
        <row r="914">
          <cell r="J914">
            <v>96</v>
          </cell>
        </row>
        <row r="915">
          <cell r="J915">
            <v>90</v>
          </cell>
        </row>
        <row r="916">
          <cell r="J916">
            <v>83</v>
          </cell>
        </row>
        <row r="917">
          <cell r="J917">
            <v>85.8</v>
          </cell>
        </row>
        <row r="918">
          <cell r="J918">
            <v>100</v>
          </cell>
        </row>
        <row r="919">
          <cell r="J919">
            <v>111.5</v>
          </cell>
        </row>
        <row r="920">
          <cell r="J920">
            <v>123</v>
          </cell>
        </row>
        <row r="921">
          <cell r="J921">
            <v>150</v>
          </cell>
        </row>
        <row r="922">
          <cell r="J922">
            <v>150</v>
          </cell>
        </row>
        <row r="923">
          <cell r="J923">
            <v>195</v>
          </cell>
        </row>
        <row r="924">
          <cell r="J924">
            <v>210</v>
          </cell>
        </row>
        <row r="925">
          <cell r="J925">
            <v>206</v>
          </cell>
        </row>
        <row r="926">
          <cell r="J926">
            <v>205</v>
          </cell>
        </row>
        <row r="927">
          <cell r="J927">
            <v>204</v>
          </cell>
        </row>
        <row r="928">
          <cell r="J928">
            <v>210</v>
          </cell>
        </row>
        <row r="929">
          <cell r="J929">
            <v>210</v>
          </cell>
        </row>
        <row r="930">
          <cell r="J930">
            <v>202</v>
          </cell>
        </row>
        <row r="931">
          <cell r="J931">
            <v>177.5</v>
          </cell>
        </row>
        <row r="932">
          <cell r="J932">
            <v>166</v>
          </cell>
        </row>
        <row r="933">
          <cell r="J933">
            <v>166</v>
          </cell>
        </row>
        <row r="934">
          <cell r="J934">
            <v>184</v>
          </cell>
        </row>
        <row r="935">
          <cell r="J935">
            <v>184</v>
          </cell>
        </row>
      </sheetData>
      <sheetData sheetId="2">
        <row r="258">
          <cell r="X258">
            <v>1.08</v>
          </cell>
        </row>
        <row r="623">
          <cell r="X623">
            <v>130</v>
          </cell>
        </row>
        <row r="624">
          <cell r="X624">
            <v>130</v>
          </cell>
        </row>
        <row r="625">
          <cell r="X625">
            <v>140</v>
          </cell>
        </row>
        <row r="626">
          <cell r="X626">
            <v>144</v>
          </cell>
        </row>
        <row r="627">
          <cell r="X627">
            <v>145</v>
          </cell>
        </row>
        <row r="628">
          <cell r="X628">
            <v>145</v>
          </cell>
        </row>
        <row r="629">
          <cell r="X629">
            <v>145</v>
          </cell>
        </row>
        <row r="630">
          <cell r="X630">
            <v>155</v>
          </cell>
        </row>
        <row r="631">
          <cell r="X631">
            <v>155</v>
          </cell>
        </row>
        <row r="632">
          <cell r="X632">
            <v>155</v>
          </cell>
        </row>
        <row r="633">
          <cell r="X633">
            <v>156</v>
          </cell>
        </row>
        <row r="634">
          <cell r="X634">
            <v>155</v>
          </cell>
        </row>
        <row r="635">
          <cell r="X635">
            <v>155</v>
          </cell>
        </row>
        <row r="636">
          <cell r="X636">
            <v>155</v>
          </cell>
        </row>
        <row r="637">
          <cell r="X637">
            <v>155</v>
          </cell>
        </row>
        <row r="638">
          <cell r="X638">
            <v>155</v>
          </cell>
        </row>
        <row r="639">
          <cell r="X639">
            <v>155</v>
          </cell>
        </row>
        <row r="640">
          <cell r="X640">
            <v>100</v>
          </cell>
        </row>
        <row r="641">
          <cell r="X641">
            <v>155</v>
          </cell>
        </row>
        <row r="642">
          <cell r="X642">
            <v>122</v>
          </cell>
        </row>
        <row r="643">
          <cell r="X643">
            <v>88</v>
          </cell>
        </row>
        <row r="644">
          <cell r="X644">
            <v>75</v>
          </cell>
        </row>
        <row r="645">
          <cell r="X645">
            <v>70</v>
          </cell>
        </row>
        <row r="646">
          <cell r="X646">
            <v>70</v>
          </cell>
        </row>
        <row r="647">
          <cell r="X647">
            <v>70</v>
          </cell>
        </row>
        <row r="648">
          <cell r="X648">
            <v>70</v>
          </cell>
        </row>
        <row r="649">
          <cell r="X649">
            <v>67</v>
          </cell>
        </row>
        <row r="650">
          <cell r="X650">
            <v>67</v>
          </cell>
        </row>
        <row r="651">
          <cell r="X651">
            <v>67</v>
          </cell>
        </row>
        <row r="652">
          <cell r="X652">
            <v>67</v>
          </cell>
        </row>
        <row r="653">
          <cell r="X653">
            <v>67</v>
          </cell>
        </row>
        <row r="654">
          <cell r="X654">
            <v>67</v>
          </cell>
        </row>
        <row r="655">
          <cell r="X655">
            <v>67</v>
          </cell>
        </row>
        <row r="656">
          <cell r="X656">
            <v>67</v>
          </cell>
        </row>
        <row r="657">
          <cell r="X657">
            <v>75</v>
          </cell>
        </row>
        <row r="658">
          <cell r="X658">
            <v>75</v>
          </cell>
        </row>
        <row r="659">
          <cell r="X659">
            <v>67</v>
          </cell>
        </row>
        <row r="660">
          <cell r="X660">
            <v>86</v>
          </cell>
        </row>
        <row r="661">
          <cell r="X661">
            <v>92</v>
          </cell>
        </row>
        <row r="662">
          <cell r="X662">
            <v>92</v>
          </cell>
        </row>
        <row r="663">
          <cell r="X663">
            <v>92</v>
          </cell>
        </row>
        <row r="664">
          <cell r="X664">
            <v>92</v>
          </cell>
        </row>
        <row r="665">
          <cell r="X665">
            <v>92</v>
          </cell>
        </row>
        <row r="666">
          <cell r="X666">
            <v>92</v>
          </cell>
        </row>
        <row r="667">
          <cell r="X667">
            <v>92</v>
          </cell>
        </row>
        <row r="668">
          <cell r="X668">
            <v>100</v>
          </cell>
        </row>
        <row r="669">
          <cell r="X669">
            <v>105</v>
          </cell>
        </row>
        <row r="670">
          <cell r="X670">
            <v>114.99999999999999</v>
          </cell>
        </row>
        <row r="671">
          <cell r="X671">
            <v>125</v>
          </cell>
        </row>
        <row r="672">
          <cell r="X672">
            <v>135</v>
          </cell>
        </row>
        <row r="673">
          <cell r="X673">
            <v>135</v>
          </cell>
        </row>
        <row r="674">
          <cell r="X674">
            <v>135</v>
          </cell>
        </row>
        <row r="675">
          <cell r="X675">
            <v>135</v>
          </cell>
        </row>
        <row r="676">
          <cell r="X676">
            <v>135</v>
          </cell>
        </row>
        <row r="677">
          <cell r="X677">
            <v>150</v>
          </cell>
        </row>
        <row r="678">
          <cell r="X678">
            <v>150</v>
          </cell>
        </row>
        <row r="679">
          <cell r="X679">
            <v>160</v>
          </cell>
        </row>
        <row r="680">
          <cell r="X680">
            <v>160</v>
          </cell>
        </row>
        <row r="681">
          <cell r="X681">
            <v>85</v>
          </cell>
        </row>
        <row r="682">
          <cell r="X682">
            <v>160</v>
          </cell>
        </row>
        <row r="683">
          <cell r="X683">
            <v>160</v>
          </cell>
        </row>
        <row r="684">
          <cell r="X684">
            <v>160</v>
          </cell>
        </row>
        <row r="685">
          <cell r="X685">
            <v>160</v>
          </cell>
        </row>
        <row r="686">
          <cell r="X686">
            <v>160</v>
          </cell>
        </row>
        <row r="687">
          <cell r="X687">
            <v>160</v>
          </cell>
        </row>
        <row r="688">
          <cell r="X688">
            <v>160</v>
          </cell>
        </row>
        <row r="689">
          <cell r="X689">
            <v>160</v>
          </cell>
        </row>
        <row r="690">
          <cell r="X690">
            <v>160</v>
          </cell>
        </row>
        <row r="691">
          <cell r="X691">
            <v>160</v>
          </cell>
        </row>
        <row r="692">
          <cell r="X692">
            <v>160</v>
          </cell>
        </row>
        <row r="693">
          <cell r="X693">
            <v>160</v>
          </cell>
        </row>
        <row r="694">
          <cell r="X694">
            <v>160</v>
          </cell>
        </row>
        <row r="695">
          <cell r="X695">
            <v>158</v>
          </cell>
        </row>
        <row r="696">
          <cell r="X696">
            <v>130</v>
          </cell>
        </row>
        <row r="697">
          <cell r="X697">
            <v>114.99999999999999</v>
          </cell>
        </row>
        <row r="698">
          <cell r="X698">
            <v>85</v>
          </cell>
        </row>
        <row r="699">
          <cell r="X699">
            <v>80</v>
          </cell>
        </row>
        <row r="700">
          <cell r="X700">
            <v>78</v>
          </cell>
        </row>
        <row r="701">
          <cell r="X701">
            <v>70</v>
          </cell>
        </row>
        <row r="702">
          <cell r="X702">
            <v>70</v>
          </cell>
        </row>
        <row r="703">
          <cell r="X703">
            <v>70</v>
          </cell>
        </row>
        <row r="704">
          <cell r="X704">
            <v>68</v>
          </cell>
        </row>
        <row r="705">
          <cell r="X705">
            <v>68</v>
          </cell>
        </row>
        <row r="706">
          <cell r="X706">
            <v>69</v>
          </cell>
        </row>
        <row r="707">
          <cell r="X707">
            <v>67</v>
          </cell>
        </row>
        <row r="708">
          <cell r="X708">
            <v>65</v>
          </cell>
        </row>
        <row r="709">
          <cell r="X709">
            <v>65</v>
          </cell>
        </row>
        <row r="710">
          <cell r="X710">
            <v>65</v>
          </cell>
        </row>
        <row r="711">
          <cell r="X711">
            <v>65</v>
          </cell>
        </row>
        <row r="712">
          <cell r="X712">
            <v>70</v>
          </cell>
        </row>
        <row r="713">
          <cell r="X713">
            <v>85</v>
          </cell>
        </row>
        <row r="714">
          <cell r="X714">
            <v>95</v>
          </cell>
        </row>
        <row r="715">
          <cell r="X715">
            <v>95</v>
          </cell>
        </row>
        <row r="716">
          <cell r="X716">
            <v>95</v>
          </cell>
        </row>
        <row r="717">
          <cell r="X717">
            <v>94</v>
          </cell>
        </row>
        <row r="718">
          <cell r="X718">
            <v>94</v>
          </cell>
        </row>
        <row r="719">
          <cell r="X719">
            <v>92</v>
          </cell>
        </row>
        <row r="720">
          <cell r="X720">
            <v>95</v>
          </cell>
        </row>
        <row r="721">
          <cell r="X721">
            <v>110.00000000000001</v>
          </cell>
        </row>
        <row r="722">
          <cell r="X722">
            <v>120</v>
          </cell>
        </row>
        <row r="723">
          <cell r="X723">
            <v>120</v>
          </cell>
        </row>
        <row r="724">
          <cell r="X724">
            <v>120</v>
          </cell>
        </row>
        <row r="725">
          <cell r="X725">
            <v>118</v>
          </cell>
        </row>
        <row r="726">
          <cell r="X726">
            <v>115.99999999999999</v>
          </cell>
        </row>
        <row r="727">
          <cell r="X727">
            <v>140</v>
          </cell>
        </row>
        <row r="728">
          <cell r="X728">
            <v>148</v>
          </cell>
        </row>
        <row r="729">
          <cell r="X729">
            <v>160</v>
          </cell>
        </row>
        <row r="730">
          <cell r="X730">
            <v>160</v>
          </cell>
        </row>
        <row r="731">
          <cell r="X731">
            <v>160</v>
          </cell>
        </row>
        <row r="732">
          <cell r="X732">
            <v>160</v>
          </cell>
        </row>
        <row r="733">
          <cell r="X733">
            <v>160</v>
          </cell>
        </row>
        <row r="734">
          <cell r="X734">
            <v>160</v>
          </cell>
        </row>
        <row r="735">
          <cell r="X735">
            <v>160</v>
          </cell>
        </row>
        <row r="736">
          <cell r="X736">
            <v>160</v>
          </cell>
        </row>
        <row r="737">
          <cell r="X737">
            <v>165</v>
          </cell>
        </row>
        <row r="738">
          <cell r="X738">
            <v>165</v>
          </cell>
        </row>
        <row r="739">
          <cell r="X739">
            <v>165</v>
          </cell>
        </row>
        <row r="740">
          <cell r="X740">
            <v>165</v>
          </cell>
        </row>
        <row r="741">
          <cell r="X741">
            <v>165</v>
          </cell>
        </row>
        <row r="742">
          <cell r="X742">
            <v>165</v>
          </cell>
        </row>
        <row r="743">
          <cell r="X743">
            <v>165</v>
          </cell>
        </row>
        <row r="744">
          <cell r="X744">
            <v>165</v>
          </cell>
        </row>
        <row r="745">
          <cell r="X745">
            <v>165</v>
          </cell>
        </row>
        <row r="746">
          <cell r="X746">
            <v>160</v>
          </cell>
        </row>
        <row r="747">
          <cell r="X747">
            <v>155</v>
          </cell>
        </row>
        <row r="748">
          <cell r="X748">
            <v>155</v>
          </cell>
        </row>
        <row r="749">
          <cell r="X749">
            <v>155</v>
          </cell>
        </row>
        <row r="750">
          <cell r="X750">
            <v>140</v>
          </cell>
        </row>
        <row r="751">
          <cell r="X751">
            <v>119</v>
          </cell>
        </row>
        <row r="752">
          <cell r="X752">
            <v>100</v>
          </cell>
        </row>
        <row r="753">
          <cell r="X753">
            <v>90</v>
          </cell>
        </row>
        <row r="754">
          <cell r="X754">
            <v>85</v>
          </cell>
        </row>
        <row r="755">
          <cell r="X755">
            <v>80</v>
          </cell>
        </row>
        <row r="756">
          <cell r="X756">
            <v>80</v>
          </cell>
        </row>
        <row r="757">
          <cell r="X757">
            <v>80</v>
          </cell>
        </row>
        <row r="758">
          <cell r="X758">
            <v>75</v>
          </cell>
        </row>
        <row r="759">
          <cell r="X759">
            <v>75</v>
          </cell>
        </row>
        <row r="760">
          <cell r="X760">
            <v>75</v>
          </cell>
        </row>
        <row r="761">
          <cell r="X761">
            <v>73</v>
          </cell>
        </row>
        <row r="762">
          <cell r="X762">
            <v>70</v>
          </cell>
        </row>
        <row r="763">
          <cell r="X763">
            <v>70</v>
          </cell>
        </row>
        <row r="764">
          <cell r="X764">
            <v>70</v>
          </cell>
        </row>
        <row r="765">
          <cell r="X765">
            <v>70</v>
          </cell>
        </row>
        <row r="766">
          <cell r="X766">
            <v>70</v>
          </cell>
        </row>
        <row r="767">
          <cell r="X767">
            <v>70</v>
          </cell>
        </row>
        <row r="768">
          <cell r="X768">
            <v>75</v>
          </cell>
        </row>
        <row r="769">
          <cell r="X769">
            <v>75</v>
          </cell>
        </row>
        <row r="770">
          <cell r="X770">
            <v>75</v>
          </cell>
        </row>
        <row r="771">
          <cell r="X771">
            <v>80</v>
          </cell>
        </row>
        <row r="772">
          <cell r="X772">
            <v>89</v>
          </cell>
        </row>
        <row r="773">
          <cell r="X773">
            <v>93</v>
          </cell>
        </row>
        <row r="774">
          <cell r="X774">
            <v>105</v>
          </cell>
        </row>
        <row r="775">
          <cell r="X775">
            <v>114.99999999999999</v>
          </cell>
        </row>
        <row r="776">
          <cell r="X776">
            <v>114.99999999999999</v>
          </cell>
        </row>
        <row r="777">
          <cell r="X777">
            <v>125</v>
          </cell>
        </row>
        <row r="778">
          <cell r="X778">
            <v>135</v>
          </cell>
        </row>
        <row r="779">
          <cell r="X779">
            <v>145</v>
          </cell>
        </row>
        <row r="780">
          <cell r="X780">
            <v>155</v>
          </cell>
        </row>
        <row r="781">
          <cell r="X781">
            <v>165</v>
          </cell>
        </row>
        <row r="782">
          <cell r="X782">
            <v>169</v>
          </cell>
        </row>
        <row r="783">
          <cell r="X783">
            <v>165</v>
          </cell>
        </row>
        <row r="784">
          <cell r="X784">
            <v>165</v>
          </cell>
        </row>
        <row r="785">
          <cell r="X785">
            <v>165</v>
          </cell>
        </row>
        <row r="786">
          <cell r="X786">
            <v>168</v>
          </cell>
        </row>
        <row r="787">
          <cell r="X787">
            <v>168</v>
          </cell>
        </row>
        <row r="788">
          <cell r="X788">
            <v>168</v>
          </cell>
        </row>
        <row r="789">
          <cell r="X789">
            <v>170</v>
          </cell>
        </row>
        <row r="790">
          <cell r="X790">
            <v>171.5</v>
          </cell>
        </row>
        <row r="791">
          <cell r="X791">
            <v>177.5</v>
          </cell>
        </row>
        <row r="792">
          <cell r="X792">
            <v>176</v>
          </cell>
        </row>
        <row r="793">
          <cell r="X793">
            <v>175</v>
          </cell>
        </row>
        <row r="794">
          <cell r="X794">
            <v>175</v>
          </cell>
        </row>
        <row r="795">
          <cell r="X795">
            <v>175</v>
          </cell>
        </row>
        <row r="796">
          <cell r="X796">
            <v>175</v>
          </cell>
        </row>
        <row r="797">
          <cell r="X797">
            <v>175</v>
          </cell>
        </row>
        <row r="798">
          <cell r="X798">
            <v>175</v>
          </cell>
        </row>
        <row r="799">
          <cell r="X799">
            <v>145</v>
          </cell>
        </row>
        <row r="800">
          <cell r="X800">
            <v>90</v>
          </cell>
        </row>
        <row r="801">
          <cell r="X801">
            <v>90</v>
          </cell>
        </row>
        <row r="802">
          <cell r="X802">
            <v>85</v>
          </cell>
        </row>
        <row r="803">
          <cell r="X803">
            <v>80</v>
          </cell>
        </row>
        <row r="804">
          <cell r="X804">
            <v>75</v>
          </cell>
        </row>
        <row r="805">
          <cell r="X805">
            <v>75</v>
          </cell>
        </row>
        <row r="806">
          <cell r="X806">
            <v>70</v>
          </cell>
        </row>
        <row r="807">
          <cell r="X807">
            <v>65</v>
          </cell>
        </row>
        <row r="808">
          <cell r="X808">
            <v>60</v>
          </cell>
        </row>
        <row r="809">
          <cell r="X809">
            <v>60</v>
          </cell>
        </row>
        <row r="810">
          <cell r="X810">
            <v>60</v>
          </cell>
        </row>
        <row r="811">
          <cell r="X811">
            <v>63</v>
          </cell>
        </row>
        <row r="812">
          <cell r="X812">
            <v>60</v>
          </cell>
        </row>
        <row r="813">
          <cell r="X813">
            <v>60.6</v>
          </cell>
        </row>
        <row r="814">
          <cell r="X814">
            <v>60</v>
          </cell>
        </row>
        <row r="815">
          <cell r="X815">
            <v>60</v>
          </cell>
        </row>
        <row r="816">
          <cell r="X816">
            <v>60</v>
          </cell>
        </row>
        <row r="817">
          <cell r="X817">
            <v>70</v>
          </cell>
        </row>
        <row r="818">
          <cell r="X818">
            <v>75</v>
          </cell>
        </row>
        <row r="819">
          <cell r="X819">
            <v>89</v>
          </cell>
        </row>
        <row r="820">
          <cell r="X820">
            <v>90</v>
          </cell>
        </row>
        <row r="821">
          <cell r="X821">
            <v>100</v>
          </cell>
        </row>
        <row r="822">
          <cell r="X822">
            <v>100</v>
          </cell>
        </row>
        <row r="823">
          <cell r="X823">
            <v>100</v>
          </cell>
        </row>
        <row r="824">
          <cell r="X824">
            <v>100</v>
          </cell>
        </row>
        <row r="825">
          <cell r="X825">
            <v>110.00000000000001</v>
          </cell>
        </row>
        <row r="826">
          <cell r="X826">
            <v>120</v>
          </cell>
        </row>
        <row r="827">
          <cell r="X827">
            <v>120</v>
          </cell>
        </row>
        <row r="828">
          <cell r="X828">
            <v>120</v>
          </cell>
        </row>
        <row r="829">
          <cell r="X829">
            <v>130</v>
          </cell>
        </row>
        <row r="830">
          <cell r="X830">
            <v>120</v>
          </cell>
        </row>
        <row r="831">
          <cell r="X831">
            <v>130</v>
          </cell>
        </row>
        <row r="832">
          <cell r="X832">
            <v>170</v>
          </cell>
        </row>
        <row r="833">
          <cell r="X833">
            <v>170</v>
          </cell>
        </row>
        <row r="834">
          <cell r="X834">
            <v>170</v>
          </cell>
        </row>
        <row r="835">
          <cell r="X835">
            <v>170</v>
          </cell>
        </row>
        <row r="836">
          <cell r="X836">
            <v>170</v>
          </cell>
        </row>
        <row r="837">
          <cell r="X837">
            <v>170</v>
          </cell>
        </row>
        <row r="838">
          <cell r="X838">
            <v>170</v>
          </cell>
        </row>
        <row r="839">
          <cell r="X839">
            <v>170</v>
          </cell>
        </row>
        <row r="840">
          <cell r="X840">
            <v>170</v>
          </cell>
        </row>
        <row r="841">
          <cell r="X841">
            <v>170</v>
          </cell>
        </row>
        <row r="842">
          <cell r="X842">
            <v>170</v>
          </cell>
        </row>
        <row r="843">
          <cell r="X843">
            <v>170</v>
          </cell>
        </row>
        <row r="844">
          <cell r="X844">
            <v>170</v>
          </cell>
        </row>
        <row r="845">
          <cell r="X845">
            <v>170</v>
          </cell>
        </row>
        <row r="846">
          <cell r="X846">
            <v>170</v>
          </cell>
        </row>
        <row r="847">
          <cell r="X847">
            <v>170</v>
          </cell>
        </row>
        <row r="848">
          <cell r="X848">
            <v>170</v>
          </cell>
        </row>
        <row r="849">
          <cell r="X849">
            <v>170</v>
          </cell>
        </row>
        <row r="850">
          <cell r="X850">
            <v>170</v>
          </cell>
        </row>
        <row r="851">
          <cell r="X851">
            <v>170</v>
          </cell>
        </row>
        <row r="852">
          <cell r="X852">
            <v>170</v>
          </cell>
        </row>
        <row r="853">
          <cell r="X853">
            <v>170</v>
          </cell>
        </row>
        <row r="854">
          <cell r="X854">
            <v>170</v>
          </cell>
        </row>
        <row r="855">
          <cell r="X855">
            <v>170</v>
          </cell>
        </row>
        <row r="856">
          <cell r="X856">
            <v>170</v>
          </cell>
        </row>
        <row r="857">
          <cell r="X857">
            <v>170</v>
          </cell>
        </row>
        <row r="858">
          <cell r="X858">
            <v>170</v>
          </cell>
        </row>
        <row r="859">
          <cell r="X859">
            <v>170</v>
          </cell>
        </row>
        <row r="860">
          <cell r="X860">
            <v>170</v>
          </cell>
        </row>
        <row r="861">
          <cell r="X861">
            <v>170</v>
          </cell>
        </row>
        <row r="862">
          <cell r="X862">
            <v>170</v>
          </cell>
        </row>
        <row r="863">
          <cell r="X863">
            <v>170</v>
          </cell>
        </row>
        <row r="864">
          <cell r="X864">
            <v>170</v>
          </cell>
        </row>
        <row r="865">
          <cell r="X865">
            <v>160</v>
          </cell>
        </row>
        <row r="866">
          <cell r="X866">
            <v>160</v>
          </cell>
        </row>
        <row r="867">
          <cell r="X867">
            <v>140</v>
          </cell>
        </row>
        <row r="868">
          <cell r="X868">
            <v>140</v>
          </cell>
        </row>
        <row r="869">
          <cell r="X869">
            <v>138</v>
          </cell>
        </row>
        <row r="870">
          <cell r="X870">
            <v>138</v>
          </cell>
        </row>
        <row r="871">
          <cell r="X871">
            <v>135</v>
          </cell>
        </row>
        <row r="872">
          <cell r="X872">
            <v>135</v>
          </cell>
        </row>
        <row r="873">
          <cell r="X873">
            <v>135</v>
          </cell>
        </row>
        <row r="874">
          <cell r="X874">
            <v>145</v>
          </cell>
        </row>
        <row r="875">
          <cell r="X875">
            <v>145</v>
          </cell>
        </row>
        <row r="876">
          <cell r="X876">
            <v>165</v>
          </cell>
        </row>
        <row r="877">
          <cell r="X877">
            <v>165</v>
          </cell>
        </row>
        <row r="878">
          <cell r="X878">
            <v>163</v>
          </cell>
        </row>
        <row r="879">
          <cell r="X879">
            <v>165</v>
          </cell>
        </row>
        <row r="880">
          <cell r="X880">
            <v>165</v>
          </cell>
        </row>
        <row r="881">
          <cell r="X881">
            <v>173</v>
          </cell>
        </row>
        <row r="882">
          <cell r="X882">
            <v>173</v>
          </cell>
        </row>
        <row r="883">
          <cell r="X883">
            <v>173</v>
          </cell>
        </row>
        <row r="884">
          <cell r="X884">
            <v>172</v>
          </cell>
        </row>
        <row r="885">
          <cell r="X885">
            <v>172</v>
          </cell>
        </row>
        <row r="886">
          <cell r="X886">
            <v>180</v>
          </cell>
        </row>
        <row r="887">
          <cell r="X887">
            <v>180</v>
          </cell>
        </row>
        <row r="888">
          <cell r="X888">
            <v>180</v>
          </cell>
        </row>
        <row r="889">
          <cell r="X889">
            <v>180</v>
          </cell>
        </row>
        <row r="890">
          <cell r="X890">
            <v>180</v>
          </cell>
        </row>
        <row r="891">
          <cell r="X891">
            <v>180</v>
          </cell>
        </row>
        <row r="892">
          <cell r="X892">
            <v>180</v>
          </cell>
        </row>
        <row r="893">
          <cell r="X893">
            <v>180</v>
          </cell>
        </row>
        <row r="894">
          <cell r="X894">
            <v>180</v>
          </cell>
        </row>
        <row r="904">
          <cell r="X904">
            <v>177.5</v>
          </cell>
        </row>
        <row r="905">
          <cell r="X905">
            <v>175</v>
          </cell>
        </row>
        <row r="906">
          <cell r="X906">
            <v>115</v>
          </cell>
        </row>
        <row r="907">
          <cell r="X907">
            <v>115</v>
          </cell>
        </row>
        <row r="908">
          <cell r="X908">
            <v>80</v>
          </cell>
        </row>
        <row r="909">
          <cell r="X909">
            <v>80</v>
          </cell>
        </row>
        <row r="910">
          <cell r="X910">
            <v>71</v>
          </cell>
        </row>
        <row r="911">
          <cell r="X911">
            <v>71</v>
          </cell>
        </row>
        <row r="912">
          <cell r="X912">
            <v>71</v>
          </cell>
        </row>
        <row r="913">
          <cell r="X913">
            <v>71</v>
          </cell>
        </row>
        <row r="914">
          <cell r="X914">
            <v>71</v>
          </cell>
        </row>
        <row r="915">
          <cell r="X915">
            <v>71</v>
          </cell>
        </row>
        <row r="916">
          <cell r="X916">
            <v>71</v>
          </cell>
        </row>
        <row r="917">
          <cell r="X917">
            <v>75</v>
          </cell>
        </row>
        <row r="918">
          <cell r="X918">
            <v>75</v>
          </cell>
        </row>
        <row r="919">
          <cell r="X919">
            <v>75</v>
          </cell>
        </row>
        <row r="920">
          <cell r="X920">
            <v>75</v>
          </cell>
        </row>
        <row r="921">
          <cell r="X921">
            <v>75</v>
          </cell>
        </row>
        <row r="922">
          <cell r="X922">
            <v>90</v>
          </cell>
        </row>
        <row r="923">
          <cell r="X923">
            <v>105</v>
          </cell>
        </row>
        <row r="924">
          <cell r="X924">
            <v>140</v>
          </cell>
        </row>
        <row r="925">
          <cell r="X925">
            <v>140</v>
          </cell>
        </row>
        <row r="926">
          <cell r="X926">
            <v>144</v>
          </cell>
        </row>
        <row r="927">
          <cell r="X927">
            <v>159</v>
          </cell>
        </row>
        <row r="928">
          <cell r="X928">
            <v>159</v>
          </cell>
        </row>
        <row r="929">
          <cell r="X929">
            <v>159</v>
          </cell>
        </row>
        <row r="930">
          <cell r="X930">
            <v>159</v>
          </cell>
        </row>
        <row r="931">
          <cell r="X931">
            <v>159</v>
          </cell>
        </row>
        <row r="932">
          <cell r="X932">
            <v>159</v>
          </cell>
        </row>
        <row r="933">
          <cell r="X933">
            <v>159</v>
          </cell>
        </row>
        <row r="934">
          <cell r="X934">
            <v>159</v>
          </cell>
        </row>
        <row r="935">
          <cell r="X935">
            <v>158</v>
          </cell>
        </row>
      </sheetData>
      <sheetData sheetId="3">
        <row r="258">
          <cell r="K258">
            <v>0.81</v>
          </cell>
        </row>
        <row r="623">
          <cell r="K623">
            <v>96.5</v>
          </cell>
        </row>
        <row r="624">
          <cell r="K624">
            <v>96.5</v>
          </cell>
        </row>
        <row r="625">
          <cell r="K625">
            <v>96.500000000000014</v>
          </cell>
        </row>
        <row r="626">
          <cell r="K626">
            <v>96.500000000000014</v>
          </cell>
        </row>
        <row r="627">
          <cell r="K627">
            <v>103.33333333333334</v>
          </cell>
        </row>
        <row r="628">
          <cell r="K628">
            <v>103.33333333333334</v>
          </cell>
        </row>
        <row r="629">
          <cell r="K629">
            <v>103.33333333333334</v>
          </cell>
        </row>
        <row r="630">
          <cell r="K630">
            <v>104.33333333333334</v>
          </cell>
        </row>
        <row r="631">
          <cell r="K631">
            <v>104.33333333333334</v>
          </cell>
        </row>
        <row r="632">
          <cell r="K632">
            <v>104.33333333333334</v>
          </cell>
        </row>
        <row r="633">
          <cell r="K633">
            <v>102.49999999999999</v>
          </cell>
        </row>
        <row r="634">
          <cell r="K634">
            <v>103</v>
          </cell>
        </row>
        <row r="635">
          <cell r="K635">
            <v>104</v>
          </cell>
        </row>
        <row r="636">
          <cell r="K636">
            <v>104</v>
          </cell>
        </row>
        <row r="637">
          <cell r="K637">
            <v>104</v>
          </cell>
        </row>
        <row r="638">
          <cell r="K638">
            <v>104</v>
          </cell>
        </row>
        <row r="639">
          <cell r="K639">
            <v>104</v>
          </cell>
        </row>
        <row r="640">
          <cell r="K640">
            <v>104</v>
          </cell>
        </row>
        <row r="641">
          <cell r="K641">
            <v>101.66666666666666</v>
          </cell>
        </row>
        <row r="642">
          <cell r="K642">
            <v>101.66666666666666</v>
          </cell>
        </row>
        <row r="643">
          <cell r="K643">
            <v>101</v>
          </cell>
        </row>
        <row r="644">
          <cell r="K644">
            <v>100</v>
          </cell>
        </row>
        <row r="645">
          <cell r="K645">
            <v>100</v>
          </cell>
        </row>
        <row r="646">
          <cell r="K646">
            <v>98</v>
          </cell>
        </row>
        <row r="647">
          <cell r="K647">
            <v>97</v>
          </cell>
        </row>
        <row r="648">
          <cell r="K648">
            <v>94</v>
          </cell>
        </row>
        <row r="649">
          <cell r="K649">
            <v>94</v>
          </cell>
        </row>
        <row r="650">
          <cell r="K650">
            <v>94</v>
          </cell>
        </row>
        <row r="651">
          <cell r="K651">
            <v>94</v>
          </cell>
        </row>
        <row r="652">
          <cell r="K652">
            <v>93</v>
          </cell>
        </row>
        <row r="653">
          <cell r="K653">
            <v>93</v>
          </cell>
        </row>
        <row r="654">
          <cell r="K654">
            <v>94.5</v>
          </cell>
        </row>
        <row r="655">
          <cell r="K655">
            <v>95</v>
          </cell>
        </row>
        <row r="656">
          <cell r="K656">
            <v>101.33333333333334</v>
          </cell>
        </row>
        <row r="657">
          <cell r="K657">
            <v>102</v>
          </cell>
        </row>
        <row r="658">
          <cell r="K658">
            <v>101.66666666666666</v>
          </cell>
        </row>
        <row r="659">
          <cell r="K659">
            <v>103.33333333333334</v>
          </cell>
        </row>
        <row r="660">
          <cell r="K660">
            <v>103.66666666666666</v>
          </cell>
        </row>
        <row r="661">
          <cell r="K661">
            <v>106.66666666666667</v>
          </cell>
        </row>
        <row r="662">
          <cell r="K662">
            <v>106.66666666666667</v>
          </cell>
        </row>
        <row r="663">
          <cell r="K663">
            <v>107</v>
          </cell>
        </row>
        <row r="664">
          <cell r="K664">
            <v>104</v>
          </cell>
        </row>
        <row r="665">
          <cell r="K665">
            <v>103.33333333333334</v>
          </cell>
        </row>
        <row r="666">
          <cell r="K666">
            <v>102.66666666666666</v>
          </cell>
        </row>
        <row r="667">
          <cell r="K667">
            <v>102.66666666666666</v>
          </cell>
        </row>
        <row r="668">
          <cell r="K668">
            <v>102.66666666666666</v>
          </cell>
        </row>
        <row r="669">
          <cell r="K669">
            <v>102.66666666666666</v>
          </cell>
        </row>
        <row r="670">
          <cell r="K670">
            <v>102.66666666666666</v>
          </cell>
        </row>
        <row r="671">
          <cell r="K671">
            <v>102.66666666666666</v>
          </cell>
        </row>
        <row r="672">
          <cell r="K672">
            <v>102.66666666666666</v>
          </cell>
        </row>
        <row r="673">
          <cell r="K673">
            <v>102.66666666666666</v>
          </cell>
        </row>
        <row r="674">
          <cell r="K674">
            <v>102.69999999999999</v>
          </cell>
        </row>
        <row r="675">
          <cell r="K675">
            <v>102.66666666666666</v>
          </cell>
        </row>
        <row r="676">
          <cell r="K676">
            <v>102.66666666666666</v>
          </cell>
        </row>
        <row r="677">
          <cell r="K677">
            <v>104.33333333333333</v>
          </cell>
        </row>
        <row r="678">
          <cell r="K678">
            <v>106.66666666666667</v>
          </cell>
        </row>
        <row r="679">
          <cell r="K679">
            <v>108.66666666666667</v>
          </cell>
        </row>
        <row r="680">
          <cell r="K680">
            <v>110.00000000000001</v>
          </cell>
        </row>
        <row r="681">
          <cell r="K681">
            <v>112.00000000000001</v>
          </cell>
        </row>
        <row r="682">
          <cell r="K682">
            <v>112.00000000000001</v>
          </cell>
        </row>
        <row r="683">
          <cell r="K683">
            <v>110.00000000000001</v>
          </cell>
        </row>
        <row r="684">
          <cell r="K684">
            <v>111.00000000000001</v>
          </cell>
        </row>
        <row r="685">
          <cell r="K685">
            <v>111.00000000000001</v>
          </cell>
        </row>
        <row r="686">
          <cell r="K686">
            <v>112.00000000000001</v>
          </cell>
        </row>
        <row r="687">
          <cell r="K687">
            <v>112.00000000000001</v>
          </cell>
        </row>
        <row r="688">
          <cell r="K688">
            <v>113.99999999999999</v>
          </cell>
        </row>
        <row r="689">
          <cell r="K689">
            <v>115.66666666666667</v>
          </cell>
        </row>
        <row r="690">
          <cell r="K690">
            <v>115.99999999999999</v>
          </cell>
        </row>
        <row r="691">
          <cell r="K691">
            <v>113.00000000000001</v>
          </cell>
        </row>
        <row r="692">
          <cell r="K692">
            <v>111.33333333333336</v>
          </cell>
        </row>
        <row r="693">
          <cell r="K693">
            <v>107</v>
          </cell>
        </row>
        <row r="694">
          <cell r="K694">
            <v>106.5</v>
          </cell>
        </row>
        <row r="695">
          <cell r="K695">
            <v>111.00000000000001</v>
          </cell>
        </row>
        <row r="696">
          <cell r="K696">
            <v>110.00000000000001</v>
          </cell>
        </row>
        <row r="697">
          <cell r="K697">
            <v>107.66666666666669</v>
          </cell>
        </row>
        <row r="698">
          <cell r="K698">
            <v>107</v>
          </cell>
        </row>
        <row r="699">
          <cell r="K699">
            <v>105.66666666666666</v>
          </cell>
        </row>
        <row r="700">
          <cell r="K700">
            <v>105.66666666666666</v>
          </cell>
        </row>
        <row r="701">
          <cell r="K701">
            <v>106.66666666666667</v>
          </cell>
        </row>
        <row r="702">
          <cell r="K702">
            <v>102.66666666666666</v>
          </cell>
        </row>
        <row r="703">
          <cell r="K703">
            <v>102.33333333333334</v>
          </cell>
        </row>
        <row r="704">
          <cell r="K704">
            <v>100.66666666666666</v>
          </cell>
        </row>
        <row r="705">
          <cell r="K705">
            <v>102</v>
          </cell>
        </row>
        <row r="706">
          <cell r="K706">
            <v>102</v>
          </cell>
        </row>
        <row r="707">
          <cell r="K707">
            <v>102</v>
          </cell>
        </row>
        <row r="708">
          <cell r="K708">
            <v>101.33333333333334</v>
          </cell>
        </row>
        <row r="709">
          <cell r="K709">
            <v>101</v>
          </cell>
        </row>
        <row r="710">
          <cell r="K710">
            <v>101.66666666666669</v>
          </cell>
        </row>
        <row r="711">
          <cell r="K711">
            <v>101.49999999999999</v>
          </cell>
        </row>
        <row r="712">
          <cell r="K712">
            <v>103.33333333333334</v>
          </cell>
        </row>
        <row r="713">
          <cell r="K713">
            <v>103.33333333333334</v>
          </cell>
        </row>
        <row r="714">
          <cell r="K714">
            <v>103</v>
          </cell>
        </row>
        <row r="715">
          <cell r="K715">
            <v>103.33333333333334</v>
          </cell>
        </row>
        <row r="716">
          <cell r="K716">
            <v>103</v>
          </cell>
        </row>
        <row r="717">
          <cell r="K717">
            <v>103.33333333333334</v>
          </cell>
        </row>
        <row r="718">
          <cell r="K718">
            <v>103.33333333333331</v>
          </cell>
        </row>
        <row r="719">
          <cell r="K719">
            <v>100.66666666666666</v>
          </cell>
        </row>
        <row r="720">
          <cell r="K720">
            <v>99.333333333333329</v>
          </cell>
        </row>
        <row r="721">
          <cell r="K721">
            <v>99.333333333333329</v>
          </cell>
        </row>
        <row r="722">
          <cell r="K722">
            <v>99.333333333333329</v>
          </cell>
        </row>
        <row r="723">
          <cell r="K723">
            <v>99.333333333333329</v>
          </cell>
        </row>
        <row r="724">
          <cell r="K724">
            <v>99.333333333333329</v>
          </cell>
        </row>
        <row r="725">
          <cell r="K725">
            <v>99.333333333333329</v>
          </cell>
        </row>
        <row r="726">
          <cell r="K726">
            <v>99.666666666666671</v>
          </cell>
        </row>
        <row r="727">
          <cell r="K727">
            <v>100</v>
          </cell>
        </row>
        <row r="728">
          <cell r="K728">
            <v>100</v>
          </cell>
        </row>
        <row r="729">
          <cell r="K729">
            <v>103</v>
          </cell>
        </row>
        <row r="730">
          <cell r="K730">
            <v>103</v>
          </cell>
        </row>
        <row r="731">
          <cell r="K731">
            <v>109.33333333333333</v>
          </cell>
        </row>
        <row r="732">
          <cell r="K732">
            <v>109.00000000000001</v>
          </cell>
        </row>
        <row r="733">
          <cell r="K733">
            <v>112.66666666666667</v>
          </cell>
        </row>
        <row r="734">
          <cell r="K734">
            <v>113.33333333333333</v>
          </cell>
        </row>
        <row r="735">
          <cell r="K735">
            <v>113.33333333333333</v>
          </cell>
        </row>
        <row r="736">
          <cell r="K736">
            <v>111.66666666666667</v>
          </cell>
        </row>
        <row r="737">
          <cell r="K737">
            <v>111.66666666666667</v>
          </cell>
        </row>
        <row r="738">
          <cell r="K738">
            <v>113.33333333333333</v>
          </cell>
        </row>
        <row r="739">
          <cell r="K739">
            <v>113.99999999999999</v>
          </cell>
        </row>
        <row r="740">
          <cell r="K740">
            <v>113.33333333333333</v>
          </cell>
        </row>
        <row r="741">
          <cell r="K741">
            <v>113.33333333333333</v>
          </cell>
        </row>
        <row r="742">
          <cell r="K742">
            <v>113.33333333333333</v>
          </cell>
        </row>
        <row r="743">
          <cell r="K743">
            <v>113.33333333333333</v>
          </cell>
        </row>
        <row r="744">
          <cell r="K744">
            <v>113.33333333333333</v>
          </cell>
        </row>
        <row r="745">
          <cell r="K745">
            <v>113.33333333333333</v>
          </cell>
        </row>
        <row r="746">
          <cell r="K746">
            <v>113.33333333333333</v>
          </cell>
        </row>
        <row r="747">
          <cell r="K747">
            <v>113.33333333333333</v>
          </cell>
        </row>
        <row r="748">
          <cell r="K748">
            <v>113.33333333333333</v>
          </cell>
        </row>
        <row r="749">
          <cell r="K749">
            <v>113.33333333333333</v>
          </cell>
        </row>
        <row r="750">
          <cell r="K750">
            <v>111.99999999999999</v>
          </cell>
        </row>
        <row r="751">
          <cell r="K751">
            <v>111.99999999999999</v>
          </cell>
        </row>
        <row r="752">
          <cell r="K752">
            <v>111.33333333333333</v>
          </cell>
        </row>
        <row r="753">
          <cell r="K753">
            <v>110.00000000000001</v>
          </cell>
        </row>
        <row r="754">
          <cell r="K754">
            <v>107.33333333333333</v>
          </cell>
        </row>
        <row r="755">
          <cell r="K755">
            <v>107.33333333333333</v>
          </cell>
        </row>
        <row r="756">
          <cell r="K756">
            <v>104.33333333333333</v>
          </cell>
        </row>
        <row r="757">
          <cell r="K757">
            <v>102.66666666666666</v>
          </cell>
        </row>
        <row r="758">
          <cell r="K758">
            <v>103.66666666666669</v>
          </cell>
        </row>
        <row r="759">
          <cell r="K759">
            <v>105.99999999999999</v>
          </cell>
        </row>
        <row r="760">
          <cell r="K760">
            <v>106.5</v>
          </cell>
        </row>
        <row r="761">
          <cell r="K761">
            <v>106</v>
          </cell>
        </row>
        <row r="762">
          <cell r="K762">
            <v>106</v>
          </cell>
        </row>
        <row r="763">
          <cell r="K763">
            <v>106.99999999999999</v>
          </cell>
        </row>
        <row r="764">
          <cell r="K764">
            <v>105.16666666666701</v>
          </cell>
        </row>
        <row r="765">
          <cell r="K765">
            <v>105.5</v>
          </cell>
        </row>
        <row r="766">
          <cell r="K766">
            <v>103.49999999999999</v>
          </cell>
        </row>
        <row r="767">
          <cell r="K767">
            <v>102.49999999999999</v>
          </cell>
        </row>
        <row r="768">
          <cell r="K768">
            <v>105.33333333333334</v>
          </cell>
        </row>
        <row r="769">
          <cell r="K769">
            <v>105.33333333333334</v>
          </cell>
        </row>
        <row r="770">
          <cell r="K770">
            <v>106</v>
          </cell>
        </row>
        <row r="771">
          <cell r="K771">
            <v>106</v>
          </cell>
        </row>
        <row r="772">
          <cell r="K772">
            <v>106</v>
          </cell>
        </row>
        <row r="773">
          <cell r="K773">
            <v>106</v>
          </cell>
        </row>
        <row r="774">
          <cell r="K774">
            <v>105.99999999999999</v>
          </cell>
        </row>
        <row r="775">
          <cell r="K775">
            <v>106</v>
          </cell>
        </row>
        <row r="776">
          <cell r="K776">
            <v>106</v>
          </cell>
        </row>
        <row r="777">
          <cell r="K777">
            <v>106</v>
          </cell>
        </row>
        <row r="778">
          <cell r="K778">
            <v>106</v>
          </cell>
        </row>
        <row r="779">
          <cell r="K779">
            <v>106</v>
          </cell>
        </row>
        <row r="780">
          <cell r="K780">
            <v>105</v>
          </cell>
        </row>
        <row r="781">
          <cell r="K781">
            <v>106</v>
          </cell>
        </row>
        <row r="782">
          <cell r="K782">
            <v>111.5</v>
          </cell>
        </row>
        <row r="783">
          <cell r="K783">
            <v>111.5</v>
          </cell>
        </row>
        <row r="784">
          <cell r="K784">
            <v>111.5</v>
          </cell>
        </row>
        <row r="785">
          <cell r="K785">
            <v>107</v>
          </cell>
        </row>
        <row r="786">
          <cell r="K786">
            <v>107</v>
          </cell>
        </row>
        <row r="787">
          <cell r="K787">
            <v>107</v>
          </cell>
        </row>
        <row r="788">
          <cell r="K788">
            <v>107.33333333333334</v>
          </cell>
        </row>
        <row r="789">
          <cell r="K789">
            <v>107.66666666666667</v>
          </cell>
        </row>
        <row r="790">
          <cell r="K790">
            <v>107.66666666666667</v>
          </cell>
        </row>
        <row r="791">
          <cell r="K791">
            <v>107.66666666666667</v>
          </cell>
        </row>
        <row r="792">
          <cell r="K792">
            <v>107.66666666666667</v>
          </cell>
        </row>
        <row r="793">
          <cell r="K793">
            <v>108.66666666666667</v>
          </cell>
        </row>
        <row r="794">
          <cell r="K794">
            <v>109.33333333333333</v>
          </cell>
        </row>
        <row r="795">
          <cell r="K795">
            <v>109.33333333333333</v>
          </cell>
        </row>
        <row r="796">
          <cell r="K796">
            <v>109.33333333333333</v>
          </cell>
        </row>
        <row r="797">
          <cell r="K797">
            <v>109.33333333333333</v>
          </cell>
        </row>
        <row r="798">
          <cell r="K798">
            <v>108.99999999999999</v>
          </cell>
        </row>
        <row r="799">
          <cell r="K799">
            <v>108.99999999999999</v>
          </cell>
        </row>
        <row r="800">
          <cell r="K800">
            <v>108.99999999999999</v>
          </cell>
        </row>
        <row r="801">
          <cell r="K801">
            <v>108.66666666666667</v>
          </cell>
        </row>
        <row r="802">
          <cell r="K802">
            <v>107</v>
          </cell>
        </row>
        <row r="803">
          <cell r="K803">
            <v>106.33333333333333</v>
          </cell>
        </row>
        <row r="804">
          <cell r="K804">
            <v>106</v>
          </cell>
        </row>
        <row r="805">
          <cell r="K805">
            <v>104</v>
          </cell>
        </row>
        <row r="806">
          <cell r="K806">
            <v>103.33333333333334</v>
          </cell>
        </row>
        <row r="807">
          <cell r="K807">
            <v>103.33333333333334</v>
          </cell>
        </row>
        <row r="808">
          <cell r="K808">
            <v>103.33333333333334</v>
          </cell>
        </row>
        <row r="809">
          <cell r="K809">
            <v>103.33333333333334</v>
          </cell>
        </row>
        <row r="810">
          <cell r="K810">
            <v>103.33333333333334</v>
          </cell>
        </row>
        <row r="811">
          <cell r="K811">
            <v>103.33333333333334</v>
          </cell>
        </row>
        <row r="812">
          <cell r="K812">
            <v>103.33333333333334</v>
          </cell>
        </row>
        <row r="813">
          <cell r="K813">
            <v>103.66666666666669</v>
          </cell>
        </row>
        <row r="814">
          <cell r="K814">
            <v>104.33333333333334</v>
          </cell>
        </row>
        <row r="815">
          <cell r="K815">
            <v>105</v>
          </cell>
        </row>
        <row r="816">
          <cell r="K816">
            <v>103.66666666666669</v>
          </cell>
        </row>
        <row r="817">
          <cell r="K817">
            <v>104.66666666666666</v>
          </cell>
        </row>
        <row r="818">
          <cell r="K818">
            <v>106</v>
          </cell>
        </row>
        <row r="819">
          <cell r="K819">
            <v>106</v>
          </cell>
        </row>
        <row r="820">
          <cell r="K820">
            <v>105.33333333333334</v>
          </cell>
        </row>
        <row r="821">
          <cell r="K821">
            <v>111.5</v>
          </cell>
        </row>
        <row r="822">
          <cell r="K822">
            <v>111.00000000000001</v>
          </cell>
        </row>
        <row r="823">
          <cell r="K823">
            <v>110.00000000000001</v>
          </cell>
        </row>
        <row r="824">
          <cell r="K824">
            <v>110.00000000000001</v>
          </cell>
        </row>
        <row r="825">
          <cell r="K825">
            <v>110.00000000000001</v>
          </cell>
        </row>
        <row r="826">
          <cell r="K826">
            <v>110.00000000000001</v>
          </cell>
        </row>
        <row r="827">
          <cell r="K827">
            <v>110.00000000000001</v>
          </cell>
        </row>
        <row r="828">
          <cell r="K828">
            <v>110.00000000000001</v>
          </cell>
        </row>
        <row r="829">
          <cell r="K829">
            <v>114.99999999999999</v>
          </cell>
        </row>
        <row r="830">
          <cell r="K830">
            <v>114.99999999999999</v>
          </cell>
        </row>
        <row r="831">
          <cell r="K831">
            <v>114.99999999999999</v>
          </cell>
        </row>
        <row r="832">
          <cell r="K832">
            <v>114.99999999999999</v>
          </cell>
        </row>
        <row r="833">
          <cell r="K833">
            <v>114.99999999999999</v>
          </cell>
        </row>
        <row r="834">
          <cell r="K834">
            <v>117.49999999999999</v>
          </cell>
        </row>
        <row r="835">
          <cell r="K835">
            <v>117.49999999999999</v>
          </cell>
        </row>
        <row r="836">
          <cell r="K836">
            <v>117.49999999999999</v>
          </cell>
        </row>
        <row r="837">
          <cell r="K837">
            <v>117.49999999999999</v>
          </cell>
        </row>
        <row r="838">
          <cell r="K838">
            <v>117.49999999999999</v>
          </cell>
        </row>
        <row r="839">
          <cell r="K839">
            <v>117</v>
          </cell>
        </row>
        <row r="840">
          <cell r="K840">
            <v>116.66666666666667</v>
          </cell>
        </row>
        <row r="841">
          <cell r="K841">
            <v>115.99999999999999</v>
          </cell>
        </row>
        <row r="842">
          <cell r="K842">
            <v>116.66666666666667</v>
          </cell>
        </row>
        <row r="843">
          <cell r="K843">
            <v>117</v>
          </cell>
        </row>
        <row r="844">
          <cell r="K844">
            <v>115.00000000000001</v>
          </cell>
        </row>
        <row r="845">
          <cell r="K845">
            <v>113.66666666666667</v>
          </cell>
        </row>
        <row r="846">
          <cell r="K846">
            <v>112.66666666666667</v>
          </cell>
        </row>
        <row r="847">
          <cell r="K847">
            <v>112.00000000000001</v>
          </cell>
        </row>
        <row r="848">
          <cell r="K848">
            <v>111.00000000000001</v>
          </cell>
        </row>
        <row r="849">
          <cell r="K849">
            <v>108.66666666666667</v>
          </cell>
        </row>
        <row r="850">
          <cell r="K850">
            <v>108.66666666666667</v>
          </cell>
        </row>
        <row r="851">
          <cell r="K851">
            <v>108.33333333333333</v>
          </cell>
        </row>
        <row r="852">
          <cell r="K852">
            <v>108.33333333333333</v>
          </cell>
        </row>
        <row r="853">
          <cell r="K853">
            <v>108.33333333333333</v>
          </cell>
        </row>
        <row r="854">
          <cell r="K854">
            <v>106.33333333333333</v>
          </cell>
        </row>
        <row r="855">
          <cell r="K855">
            <v>105</v>
          </cell>
        </row>
        <row r="856">
          <cell r="K856">
            <v>103.66666666666666</v>
          </cell>
        </row>
        <row r="857">
          <cell r="K857">
            <v>101.66666666666669</v>
          </cell>
        </row>
        <row r="858">
          <cell r="K858">
            <v>101.66666666666669</v>
          </cell>
        </row>
        <row r="859">
          <cell r="K859">
            <v>101.66666666666669</v>
          </cell>
        </row>
        <row r="860">
          <cell r="K860">
            <v>99.666666666666671</v>
          </cell>
        </row>
        <row r="861">
          <cell r="K861">
            <v>98.666666666666671</v>
          </cell>
        </row>
        <row r="862">
          <cell r="K862">
            <v>100.33333333333334</v>
          </cell>
        </row>
        <row r="863">
          <cell r="K863">
            <v>98.333333333333343</v>
          </cell>
        </row>
        <row r="864">
          <cell r="K864">
            <v>101.66666666666669</v>
          </cell>
        </row>
        <row r="865">
          <cell r="K865">
            <v>101.66666666666669</v>
          </cell>
        </row>
        <row r="866">
          <cell r="K866">
            <v>105</v>
          </cell>
        </row>
        <row r="867">
          <cell r="K867">
            <v>104</v>
          </cell>
        </row>
        <row r="868">
          <cell r="K868">
            <v>103.33333333333334</v>
          </cell>
        </row>
        <row r="869">
          <cell r="K869">
            <v>103.33333333333334</v>
          </cell>
        </row>
        <row r="870">
          <cell r="K870">
            <v>103.33333333333334</v>
          </cell>
        </row>
        <row r="871">
          <cell r="K871">
            <v>103.33333333333334</v>
          </cell>
        </row>
        <row r="872">
          <cell r="K872">
            <v>103.33333333333334</v>
          </cell>
        </row>
        <row r="873">
          <cell r="K873">
            <v>103.33333333333334</v>
          </cell>
        </row>
        <row r="874">
          <cell r="K874">
            <v>103.33333333333334</v>
          </cell>
        </row>
        <row r="875">
          <cell r="K875">
            <v>103.33333333333334</v>
          </cell>
        </row>
        <row r="876">
          <cell r="K876">
            <v>103.33333333333334</v>
          </cell>
        </row>
        <row r="877">
          <cell r="K877">
            <v>103.33333333333334</v>
          </cell>
        </row>
        <row r="878">
          <cell r="K878">
            <v>103.33333333333334</v>
          </cell>
        </row>
        <row r="879">
          <cell r="K879">
            <v>103.33333333333334</v>
          </cell>
        </row>
        <row r="880">
          <cell r="K880">
            <v>103.33333333333334</v>
          </cell>
        </row>
        <row r="881">
          <cell r="K881">
            <v>103.33333333333334</v>
          </cell>
        </row>
        <row r="882">
          <cell r="K882">
            <v>103.33333333333334</v>
          </cell>
        </row>
        <row r="883">
          <cell r="K883">
            <v>103</v>
          </cell>
        </row>
        <row r="884">
          <cell r="K884">
            <v>103.33333333333333</v>
          </cell>
        </row>
        <row r="885">
          <cell r="K885">
            <v>103.33333333333333</v>
          </cell>
        </row>
        <row r="886">
          <cell r="K886">
            <v>107.33333333333333</v>
          </cell>
        </row>
        <row r="887">
          <cell r="K887">
            <v>109</v>
          </cell>
        </row>
        <row r="888">
          <cell r="K888">
            <v>110</v>
          </cell>
        </row>
        <row r="889">
          <cell r="K889">
            <v>110</v>
          </cell>
        </row>
        <row r="890">
          <cell r="K890">
            <v>108</v>
          </cell>
        </row>
        <row r="891">
          <cell r="K891">
            <v>108</v>
          </cell>
        </row>
        <row r="892">
          <cell r="K892">
            <v>109</v>
          </cell>
        </row>
        <row r="893">
          <cell r="K893">
            <v>110.66666666666667</v>
          </cell>
        </row>
        <row r="894">
          <cell r="K894">
            <v>115.33333333333333</v>
          </cell>
        </row>
        <row r="904">
          <cell r="K904">
            <v>111.67</v>
          </cell>
        </row>
        <row r="905">
          <cell r="K905">
            <v>111.66666666666667</v>
          </cell>
        </row>
        <row r="906">
          <cell r="K906">
            <v>111.66666666666667</v>
          </cell>
        </row>
        <row r="907">
          <cell r="K907">
            <v>111.66666666666667</v>
          </cell>
        </row>
        <row r="908">
          <cell r="K908">
            <v>111.66666666666667</v>
          </cell>
        </row>
        <row r="909">
          <cell r="K909">
            <v>110</v>
          </cell>
        </row>
        <row r="910">
          <cell r="K910">
            <v>110</v>
          </cell>
        </row>
        <row r="911">
          <cell r="K911">
            <v>111.66666666666667</v>
          </cell>
        </row>
        <row r="912">
          <cell r="K912">
            <v>111.66666666666667</v>
          </cell>
        </row>
        <row r="913">
          <cell r="K913">
            <v>111.66666666666667</v>
          </cell>
        </row>
        <row r="914">
          <cell r="K914">
            <v>108.33333333333333</v>
          </cell>
        </row>
        <row r="915">
          <cell r="K915">
            <v>113.33333333333333</v>
          </cell>
        </row>
        <row r="916">
          <cell r="K916">
            <v>111.66666666666667</v>
          </cell>
        </row>
        <row r="917">
          <cell r="K917">
            <v>110</v>
          </cell>
        </row>
        <row r="918">
          <cell r="K918">
            <v>111.06666666666666</v>
          </cell>
        </row>
        <row r="919">
          <cell r="K919">
            <v>111.66666666666667</v>
          </cell>
        </row>
        <row r="920">
          <cell r="K920">
            <v>111.66666666666667</v>
          </cell>
        </row>
        <row r="921">
          <cell r="K921">
            <v>111.66666666666667</v>
          </cell>
        </row>
        <row r="922">
          <cell r="K922">
            <v>111</v>
          </cell>
        </row>
        <row r="923">
          <cell r="K923">
            <v>111.66666666666667</v>
          </cell>
        </row>
        <row r="924">
          <cell r="K924">
            <v>113.33333333333333</v>
          </cell>
        </row>
        <row r="925">
          <cell r="K925">
            <v>113.33333333333333</v>
          </cell>
        </row>
        <row r="926">
          <cell r="K926">
            <v>113.33333333333333</v>
          </cell>
        </row>
        <row r="927">
          <cell r="K927">
            <v>111.66666666666667</v>
          </cell>
        </row>
        <row r="928">
          <cell r="K928">
            <v>112.06666666666666</v>
          </cell>
        </row>
        <row r="929">
          <cell r="K929">
            <v>112.16666666666667</v>
          </cell>
        </row>
        <row r="930">
          <cell r="K930">
            <v>114.33333333333333</v>
          </cell>
        </row>
        <row r="931">
          <cell r="K931">
            <v>111.66666666666667</v>
          </cell>
        </row>
        <row r="932">
          <cell r="K932">
            <v>113.33333333333333</v>
          </cell>
        </row>
        <row r="933">
          <cell r="K933">
            <v>113.33333333333333</v>
          </cell>
        </row>
        <row r="934">
          <cell r="K934">
            <v>112.66666666666667</v>
          </cell>
        </row>
        <row r="935">
          <cell r="K935">
            <v>112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T40"/>
  <sheetViews>
    <sheetView tabSelected="1" topLeftCell="A10" zoomScale="95" zoomScaleNormal="95" workbookViewId="0">
      <selection activeCell="T17" sqref="T17"/>
    </sheetView>
  </sheetViews>
  <sheetFormatPr defaultRowHeight="12.75"/>
  <cols>
    <col min="18" max="18" width="9.33203125" customWidth="1"/>
  </cols>
  <sheetData>
    <row r="1" spans="1:20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69"/>
      <c r="S1" s="69"/>
      <c r="T1" s="69"/>
    </row>
    <row r="2" spans="1:20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69"/>
      <c r="S2" s="69"/>
      <c r="T2" s="69"/>
    </row>
    <row r="3" spans="1:20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9"/>
      <c r="S3" s="69"/>
      <c r="T3" s="69"/>
    </row>
    <row r="4" spans="1:20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69"/>
      <c r="S4" s="69"/>
      <c r="T4" s="69"/>
    </row>
    <row r="5" spans="1:20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69"/>
      <c r="S5" s="69"/>
      <c r="T5" s="69"/>
    </row>
    <row r="6" spans="1:20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69"/>
      <c r="S6" s="69"/>
      <c r="T6" s="69"/>
    </row>
    <row r="7" spans="1:20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69"/>
      <c r="S7" s="69"/>
      <c r="T7" s="69"/>
    </row>
    <row r="8" spans="1:20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69"/>
      <c r="S8" s="69"/>
      <c r="T8" s="69"/>
    </row>
    <row r="9" spans="1:20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69"/>
      <c r="S9" s="69"/>
      <c r="T9" s="69"/>
    </row>
    <row r="10" spans="1:20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69"/>
      <c r="S10" s="69"/>
      <c r="T10" s="69"/>
    </row>
    <row r="11" spans="1:20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69"/>
      <c r="S11" s="69"/>
      <c r="T11" s="69"/>
    </row>
    <row r="12" spans="1:20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69"/>
      <c r="S12" s="69"/>
      <c r="T12" s="69"/>
    </row>
    <row r="13" spans="1:20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69"/>
      <c r="S13" s="69"/>
    </row>
    <row r="14" spans="1:20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69"/>
      <c r="S14" s="69"/>
    </row>
    <row r="15" spans="1:20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69"/>
      <c r="S15" s="69"/>
    </row>
    <row r="16" spans="1:20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69"/>
      <c r="S16" s="69"/>
      <c r="T16" s="84"/>
    </row>
    <row r="17" spans="1:20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69"/>
      <c r="S17" s="69"/>
      <c r="T17" s="69"/>
    </row>
    <row r="18" spans="1:20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69"/>
      <c r="S18" s="69"/>
      <c r="T18" s="69"/>
    </row>
    <row r="19" spans="1:20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69"/>
      <c r="S19" s="69"/>
      <c r="T19" s="69"/>
    </row>
    <row r="20" spans="1:20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69"/>
      <c r="S20" s="69"/>
      <c r="T20" s="69"/>
    </row>
    <row r="21" spans="1:20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69"/>
      <c r="S21" s="69"/>
      <c r="T21" s="69"/>
    </row>
    <row r="22" spans="1:20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69"/>
      <c r="S22" s="69"/>
      <c r="T22" s="69"/>
    </row>
    <row r="23" spans="1:20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69"/>
      <c r="S23" s="69"/>
      <c r="T23" s="69"/>
    </row>
    <row r="24" spans="1:20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69"/>
      <c r="S24" s="69"/>
      <c r="T24" s="69"/>
    </row>
    <row r="25" spans="1:20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69"/>
      <c r="S25" s="69"/>
      <c r="T25" s="69"/>
    </row>
    <row r="26" spans="1:20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9"/>
      <c r="S26" s="69"/>
      <c r="T26" s="69"/>
    </row>
    <row r="27" spans="1:20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69"/>
      <c r="S27" s="69"/>
      <c r="T27" s="69"/>
    </row>
    <row r="28" spans="1:20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69"/>
      <c r="S28" s="69"/>
      <c r="T28" s="69"/>
    </row>
    <row r="29" spans="1:20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69"/>
      <c r="T29" s="69"/>
    </row>
    <row r="30" spans="1:20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9"/>
      <c r="S30" s="69"/>
      <c r="T30" s="69"/>
    </row>
    <row r="31" spans="1:20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69"/>
      <c r="S31" s="69"/>
      <c r="T31" s="69"/>
    </row>
    <row r="32" spans="1:20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9"/>
      <c r="S32" s="69"/>
      <c r="T32" s="69"/>
    </row>
    <row r="33" spans="1:20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69"/>
      <c r="S33" s="69"/>
      <c r="T33" s="69"/>
    </row>
    <row r="34" spans="1:20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9"/>
      <c r="S34" s="69"/>
      <c r="T34" s="69"/>
    </row>
    <row r="35" spans="1:20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69"/>
      <c r="S35" s="69"/>
      <c r="T35" s="69"/>
    </row>
    <row r="36" spans="1:20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69"/>
      <c r="S36" s="69"/>
      <c r="T36" s="69"/>
    </row>
    <row r="37" spans="1:20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69"/>
      <c r="S37" s="69"/>
      <c r="T37" s="69"/>
    </row>
    <row r="38" spans="1:20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9"/>
      <c r="S38" s="69"/>
      <c r="T38" s="69"/>
    </row>
    <row r="39" spans="1:20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9"/>
      <c r="S39" s="69"/>
      <c r="T39" s="69"/>
    </row>
    <row r="40" spans="1:20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Q39"/>
  <sheetViews>
    <sheetView topLeftCell="A10" zoomScale="87" zoomScaleNormal="87" workbookViewId="0">
      <selection activeCell="R26" sqref="R26"/>
    </sheetView>
  </sheetViews>
  <sheetFormatPr defaultRowHeight="12.75"/>
  <sheetData>
    <row r="1" spans="1:17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7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17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17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7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17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7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7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7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17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AB61"/>
  <sheetViews>
    <sheetView topLeftCell="A7" zoomScale="93" zoomScaleNormal="93" workbookViewId="0">
      <selection activeCell="U18" sqref="U18"/>
    </sheetView>
  </sheetViews>
  <sheetFormatPr defaultRowHeight="12.75"/>
  <cols>
    <col min="4" max="4" width="9.83203125" bestFit="1" customWidth="1"/>
  </cols>
  <sheetData>
    <row r="1" spans="1:17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7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17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17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7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17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7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7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7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28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28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28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28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28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28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28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28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28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28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28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28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28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28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AB30" s="6"/>
    </row>
    <row r="31" spans="1:28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AB31" s="6"/>
    </row>
    <row r="32" spans="1:28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AB32" s="6"/>
    </row>
    <row r="33" spans="1:17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47" spans="1:17">
      <c r="E47" s="3"/>
    </row>
    <row r="49" spans="4:25">
      <c r="J49" s="85"/>
      <c r="K49" s="86"/>
      <c r="L49" s="86"/>
      <c r="M49" s="86"/>
      <c r="P49" s="85"/>
      <c r="Q49" s="86"/>
      <c r="R49" s="86"/>
      <c r="S49" s="86"/>
    </row>
    <row r="50" spans="4:25">
      <c r="W50" s="9"/>
      <c r="X50" s="9"/>
      <c r="Y50" s="9"/>
    </row>
    <row r="52" spans="4:25">
      <c r="D52" s="7"/>
      <c r="E52" s="7"/>
      <c r="F52" s="7"/>
      <c r="P52" s="6"/>
      <c r="Q52" s="6"/>
      <c r="R52" s="6"/>
      <c r="S52" s="6"/>
    </row>
    <row r="53" spans="4:25">
      <c r="D53" s="6"/>
      <c r="E53" s="6"/>
    </row>
    <row r="55" spans="4:25">
      <c r="G55" s="3"/>
      <c r="W55" s="6"/>
      <c r="X55" s="6"/>
      <c r="Y55" s="6"/>
    </row>
    <row r="56" spans="4:25">
      <c r="J56" s="3"/>
      <c r="K56" s="3"/>
      <c r="L56" s="3"/>
      <c r="M56" s="3"/>
    </row>
    <row r="61" spans="4:25">
      <c r="E61" s="8"/>
    </row>
  </sheetData>
  <mergeCells count="2">
    <mergeCell ref="J49:M49"/>
    <mergeCell ref="P49:S49"/>
  </mergeCells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tabColor indexed="27"/>
  </sheetPr>
  <dimension ref="A1:AI492"/>
  <sheetViews>
    <sheetView showZeros="0" zoomScale="65" zoomScaleNormal="65" workbookViewId="0">
      <pane ySplit="3" topLeftCell="A416" activePane="bottomLeft" state="frozen"/>
      <selection pane="bottomLeft" activeCell="AF423" sqref="AF423:AI426"/>
    </sheetView>
  </sheetViews>
  <sheetFormatPr defaultColWidth="12.6640625" defaultRowHeight="12"/>
  <cols>
    <col min="1" max="1" width="5.83203125" style="36" customWidth="1"/>
    <col min="2" max="2" width="10.1640625" style="14" customWidth="1"/>
    <col min="3" max="30" width="7.33203125" style="1" customWidth="1"/>
    <col min="31" max="31" width="8.5" style="20" customWidth="1"/>
    <col min="32" max="32" width="8.5" style="2" customWidth="1"/>
    <col min="33" max="33" width="8.5" style="20" customWidth="1"/>
    <col min="34" max="35" width="8.5" style="2" customWidth="1"/>
    <col min="36" max="16384" width="12.6640625" style="1"/>
  </cols>
  <sheetData>
    <row r="1" spans="1:35" s="4" customFormat="1" ht="15.7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8"/>
      <c r="AE1" s="17"/>
      <c r="AF1" s="63"/>
      <c r="AG1" s="64"/>
      <c r="AH1" s="63"/>
      <c r="AI1" s="28"/>
    </row>
    <row r="2" spans="1:35" s="4" customForma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89" t="s">
        <v>36</v>
      </c>
      <c r="AF2" s="90"/>
      <c r="AG2" s="90"/>
      <c r="AH2" s="90"/>
      <c r="AI2" s="91"/>
    </row>
    <row r="3" spans="1:35" s="4" customFormat="1" ht="33.75" customHeight="1">
      <c r="A3" s="73" t="s">
        <v>40</v>
      </c>
      <c r="B3" s="73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16" t="s">
        <v>5</v>
      </c>
      <c r="AG3" s="65" t="s">
        <v>31</v>
      </c>
      <c r="AH3" s="65" t="s">
        <v>9</v>
      </c>
      <c r="AI3" s="29" t="s">
        <v>8</v>
      </c>
    </row>
    <row r="4" spans="1:35">
      <c r="A4" s="35">
        <v>1</v>
      </c>
      <c r="B4" s="13">
        <v>41644</v>
      </c>
      <c r="C4" s="47">
        <v>125</v>
      </c>
      <c r="D4" s="47">
        <v>96.6</v>
      </c>
      <c r="E4" s="47">
        <v>83.5</v>
      </c>
      <c r="F4" s="47">
        <v>91.600000000000009</v>
      </c>
      <c r="G4" s="47">
        <v>110.00000000000001</v>
      </c>
      <c r="H4" s="47">
        <v>105</v>
      </c>
      <c r="I4" s="47">
        <v>90</v>
      </c>
      <c r="J4" s="47">
        <v>0</v>
      </c>
      <c r="K4" s="47">
        <v>93</v>
      </c>
      <c r="L4" s="47">
        <v>88</v>
      </c>
      <c r="M4" s="47">
        <v>100</v>
      </c>
      <c r="N4" s="47">
        <v>0</v>
      </c>
      <c r="O4" s="47">
        <v>0</v>
      </c>
      <c r="P4" s="47">
        <v>55.600000000000009</v>
      </c>
      <c r="Q4" s="47">
        <v>0</v>
      </c>
      <c r="R4" s="47">
        <v>76.3</v>
      </c>
      <c r="S4" s="47">
        <v>75.5</v>
      </c>
      <c r="T4" s="47">
        <v>0</v>
      </c>
      <c r="U4" s="47">
        <v>104</v>
      </c>
      <c r="V4" s="47">
        <v>87</v>
      </c>
      <c r="W4" s="47">
        <v>93.100000000000009</v>
      </c>
      <c r="X4" s="47">
        <v>80</v>
      </c>
      <c r="Y4" s="47">
        <v>99</v>
      </c>
      <c r="Z4" s="47">
        <v>81</v>
      </c>
      <c r="AA4" s="47">
        <v>102</v>
      </c>
      <c r="AB4" s="47">
        <v>99</v>
      </c>
      <c r="AC4" s="47">
        <v>111.00000000000001</v>
      </c>
      <c r="AD4" s="48">
        <v>0</v>
      </c>
      <c r="AE4" s="45">
        <v>102.08156452829374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125</v>
      </c>
      <c r="D5" s="47">
        <v>96.1</v>
      </c>
      <c r="E5" s="47">
        <v>80.800000000000011</v>
      </c>
      <c r="F5" s="47">
        <v>91.5</v>
      </c>
      <c r="G5" s="47">
        <v>111.00000000000001</v>
      </c>
      <c r="H5" s="47">
        <v>101</v>
      </c>
      <c r="I5" s="47">
        <v>90</v>
      </c>
      <c r="J5" s="47">
        <v>0</v>
      </c>
      <c r="K5" s="47">
        <v>94</v>
      </c>
      <c r="L5" s="47">
        <v>0</v>
      </c>
      <c r="M5" s="47">
        <v>100</v>
      </c>
      <c r="N5" s="47">
        <v>105</v>
      </c>
      <c r="O5" s="47">
        <v>79</v>
      </c>
      <c r="P5" s="47">
        <v>75.5</v>
      </c>
      <c r="Q5" s="47">
        <v>0</v>
      </c>
      <c r="R5" s="47">
        <v>80.900000000000006</v>
      </c>
      <c r="S5" s="47">
        <v>78.3</v>
      </c>
      <c r="T5" s="47">
        <v>0</v>
      </c>
      <c r="U5" s="47">
        <v>104</v>
      </c>
      <c r="V5" s="47">
        <v>87</v>
      </c>
      <c r="W5" s="47">
        <v>92.2</v>
      </c>
      <c r="X5" s="47">
        <v>80</v>
      </c>
      <c r="Y5" s="47">
        <v>90.100000000000009</v>
      </c>
      <c r="Z5" s="47">
        <v>80</v>
      </c>
      <c r="AA5" s="47">
        <v>72</v>
      </c>
      <c r="AB5" s="47">
        <v>97</v>
      </c>
      <c r="AC5" s="47">
        <v>0</v>
      </c>
      <c r="AD5" s="48">
        <v>0</v>
      </c>
      <c r="AE5" s="45">
        <v>102.55492553345034</v>
      </c>
      <c r="AF5" s="46">
        <f t="shared" ref="AF5:AF68" si="0">SUM(AE4:AE6)/3</f>
        <v>102.50989781734971</v>
      </c>
      <c r="AG5" s="15"/>
      <c r="AH5" s="30"/>
      <c r="AI5" s="31"/>
    </row>
    <row r="6" spans="1:35">
      <c r="A6" s="35">
        <v>3</v>
      </c>
      <c r="B6" s="13">
        <v>41658</v>
      </c>
      <c r="C6" s="47">
        <v>126</v>
      </c>
      <c r="D6" s="47">
        <v>96.1</v>
      </c>
      <c r="E6" s="47">
        <v>86.6</v>
      </c>
      <c r="F6" s="47">
        <v>91.5</v>
      </c>
      <c r="G6" s="47">
        <v>112.00000000000001</v>
      </c>
      <c r="H6" s="47">
        <v>82</v>
      </c>
      <c r="I6" s="47">
        <v>90</v>
      </c>
      <c r="J6" s="47">
        <v>78</v>
      </c>
      <c r="K6" s="47">
        <v>94</v>
      </c>
      <c r="L6" s="47">
        <v>89</v>
      </c>
      <c r="M6" s="47">
        <v>100</v>
      </c>
      <c r="N6" s="47">
        <v>0</v>
      </c>
      <c r="O6" s="47">
        <v>77</v>
      </c>
      <c r="P6" s="47">
        <v>76.5</v>
      </c>
      <c r="Q6" s="47">
        <v>0</v>
      </c>
      <c r="R6" s="47">
        <v>0</v>
      </c>
      <c r="S6" s="47">
        <v>84.899999999999991</v>
      </c>
      <c r="T6" s="47">
        <v>0</v>
      </c>
      <c r="U6" s="47">
        <v>98.8</v>
      </c>
      <c r="V6" s="47">
        <v>87</v>
      </c>
      <c r="W6" s="47">
        <v>93.899999999999991</v>
      </c>
      <c r="X6" s="47">
        <v>80</v>
      </c>
      <c r="Y6" s="47">
        <v>94.899999999999991</v>
      </c>
      <c r="Z6" s="47">
        <v>78</v>
      </c>
      <c r="AA6" s="47">
        <v>98</v>
      </c>
      <c r="AB6" s="47">
        <v>97</v>
      </c>
      <c r="AC6" s="47">
        <v>0</v>
      </c>
      <c r="AD6" s="48">
        <v>0</v>
      </c>
      <c r="AE6" s="45">
        <v>102.893203390305</v>
      </c>
      <c r="AF6" s="46">
        <f t="shared" si="0"/>
        <v>103.1866237406628</v>
      </c>
      <c r="AG6" s="15">
        <f t="shared" ref="AG6:AG29" si="1">(AF6-AF5)/AF5</f>
        <v>6.601566655727858E-3</v>
      </c>
      <c r="AH6" s="30"/>
      <c r="AI6" s="31"/>
    </row>
    <row r="7" spans="1:35">
      <c r="A7" s="35">
        <v>4</v>
      </c>
      <c r="B7" s="13">
        <v>41665</v>
      </c>
      <c r="C7" s="47">
        <v>126</v>
      </c>
      <c r="D7" s="47">
        <v>96.1</v>
      </c>
      <c r="E7" s="47">
        <v>86.5</v>
      </c>
      <c r="F7" s="47">
        <v>91.600000000000009</v>
      </c>
      <c r="G7" s="47">
        <v>112.99999999999999</v>
      </c>
      <c r="H7" s="47">
        <v>101</v>
      </c>
      <c r="I7" s="47">
        <v>90</v>
      </c>
      <c r="J7" s="47">
        <v>78</v>
      </c>
      <c r="K7" s="47">
        <v>94</v>
      </c>
      <c r="L7" s="47">
        <v>0</v>
      </c>
      <c r="M7" s="47">
        <v>100</v>
      </c>
      <c r="N7" s="47">
        <v>0</v>
      </c>
      <c r="O7" s="47">
        <v>82</v>
      </c>
      <c r="P7" s="47">
        <v>75</v>
      </c>
      <c r="Q7" s="47">
        <v>0</v>
      </c>
      <c r="R7" s="47">
        <v>0</v>
      </c>
      <c r="S7" s="47">
        <v>80.600000000000009</v>
      </c>
      <c r="T7" s="47">
        <v>0</v>
      </c>
      <c r="U7" s="47">
        <v>89</v>
      </c>
      <c r="V7" s="47">
        <v>87</v>
      </c>
      <c r="W7" s="47">
        <v>0</v>
      </c>
      <c r="X7" s="47">
        <v>78</v>
      </c>
      <c r="Y7" s="47">
        <v>94.699999999999989</v>
      </c>
      <c r="Z7" s="47">
        <v>80</v>
      </c>
      <c r="AA7" s="47">
        <v>0</v>
      </c>
      <c r="AB7" s="47">
        <v>98</v>
      </c>
      <c r="AC7" s="47">
        <v>0</v>
      </c>
      <c r="AD7" s="48">
        <v>89.3</v>
      </c>
      <c r="AE7" s="45">
        <v>104.111742298233</v>
      </c>
      <c r="AF7" s="46">
        <f t="shared" si="0"/>
        <v>98.705884600624827</v>
      </c>
      <c r="AG7" s="15">
        <f t="shared" si="1"/>
        <v>-4.3423643274726524E-2</v>
      </c>
      <c r="AH7" s="30"/>
      <c r="AI7" s="31"/>
    </row>
    <row r="8" spans="1:35">
      <c r="A8" s="35">
        <v>5</v>
      </c>
      <c r="B8" s="13">
        <v>41672</v>
      </c>
      <c r="C8" s="47">
        <v>100</v>
      </c>
      <c r="D8" s="47">
        <v>96.1</v>
      </c>
      <c r="E8" s="47">
        <v>88</v>
      </c>
      <c r="F8" s="47">
        <v>91.5</v>
      </c>
      <c r="G8" s="47">
        <v>0</v>
      </c>
      <c r="H8" s="47">
        <v>100</v>
      </c>
      <c r="I8" s="47">
        <v>98</v>
      </c>
      <c r="J8" s="47">
        <v>76</v>
      </c>
      <c r="K8" s="47">
        <v>95</v>
      </c>
      <c r="L8" s="47">
        <v>101</v>
      </c>
      <c r="M8" s="47">
        <v>0</v>
      </c>
      <c r="N8" s="47">
        <v>0</v>
      </c>
      <c r="O8" s="47">
        <v>84</v>
      </c>
      <c r="P8" s="47">
        <v>77.3</v>
      </c>
      <c r="Q8" s="47">
        <v>0</v>
      </c>
      <c r="R8" s="47">
        <v>0</v>
      </c>
      <c r="S8" s="47">
        <v>76.5</v>
      </c>
      <c r="T8" s="47">
        <v>0</v>
      </c>
      <c r="U8" s="47">
        <v>108</v>
      </c>
      <c r="V8" s="47">
        <v>87</v>
      </c>
      <c r="W8" s="47">
        <v>94.1</v>
      </c>
      <c r="X8" s="47">
        <v>78</v>
      </c>
      <c r="Y8" s="47">
        <v>94.6</v>
      </c>
      <c r="Z8" s="47">
        <v>90</v>
      </c>
      <c r="AA8" s="47">
        <v>94</v>
      </c>
      <c r="AB8" s="47">
        <v>98</v>
      </c>
      <c r="AC8" s="47">
        <v>112.9</v>
      </c>
      <c r="AD8" s="48">
        <v>0</v>
      </c>
      <c r="AE8" s="45">
        <v>89.112708113336524</v>
      </c>
      <c r="AF8" s="46">
        <f t="shared" si="0"/>
        <v>96.401447883641893</v>
      </c>
      <c r="AG8" s="15">
        <f t="shared" si="1"/>
        <v>-2.3346497792983121E-2</v>
      </c>
      <c r="AH8" s="30"/>
      <c r="AI8" s="31"/>
    </row>
    <row r="9" spans="1:35">
      <c r="A9" s="35">
        <v>6</v>
      </c>
      <c r="B9" s="13">
        <v>41679</v>
      </c>
      <c r="C9" s="47">
        <v>100</v>
      </c>
      <c r="D9" s="47">
        <v>98.2</v>
      </c>
      <c r="E9" s="47">
        <v>85.3</v>
      </c>
      <c r="F9" s="47">
        <v>91.5</v>
      </c>
      <c r="G9" s="47">
        <v>112.00000000000001</v>
      </c>
      <c r="H9" s="47">
        <v>106</v>
      </c>
      <c r="I9" s="47">
        <v>98</v>
      </c>
      <c r="J9" s="47">
        <v>76</v>
      </c>
      <c r="K9" s="47">
        <v>95</v>
      </c>
      <c r="L9" s="47">
        <v>87</v>
      </c>
      <c r="M9" s="47">
        <v>100</v>
      </c>
      <c r="N9" s="47">
        <v>0</v>
      </c>
      <c r="O9" s="47">
        <v>84</v>
      </c>
      <c r="P9" s="47">
        <v>69.5</v>
      </c>
      <c r="Q9" s="47">
        <v>0</v>
      </c>
      <c r="R9" s="47">
        <v>86.8</v>
      </c>
      <c r="S9" s="47">
        <v>75.900000000000006</v>
      </c>
      <c r="T9" s="47">
        <v>0</v>
      </c>
      <c r="U9" s="47">
        <v>102</v>
      </c>
      <c r="V9" s="47">
        <v>87</v>
      </c>
      <c r="W9" s="47">
        <v>94.6</v>
      </c>
      <c r="X9" s="47">
        <v>78</v>
      </c>
      <c r="Y9" s="47">
        <v>94.8</v>
      </c>
      <c r="Z9" s="47">
        <v>104</v>
      </c>
      <c r="AA9" s="47">
        <v>91</v>
      </c>
      <c r="AB9" s="47">
        <v>99</v>
      </c>
      <c r="AC9" s="47">
        <v>112.00000000000001</v>
      </c>
      <c r="AD9" s="48">
        <v>0</v>
      </c>
      <c r="AE9" s="45">
        <v>95.979893239356159</v>
      </c>
      <c r="AF9" s="46">
        <f t="shared" si="0"/>
        <v>93.759188482050988</v>
      </c>
      <c r="AG9" s="15">
        <f t="shared" si="1"/>
        <v>-2.7408918222682252E-2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100.2</v>
      </c>
      <c r="E10" s="47">
        <v>88.5</v>
      </c>
      <c r="F10" s="47">
        <v>91.5</v>
      </c>
      <c r="G10" s="47">
        <v>112.99999999999999</v>
      </c>
      <c r="H10" s="47">
        <v>98</v>
      </c>
      <c r="I10" s="47">
        <v>98</v>
      </c>
      <c r="J10" s="47">
        <v>78</v>
      </c>
      <c r="K10" s="47">
        <v>96</v>
      </c>
      <c r="L10" s="47">
        <v>94</v>
      </c>
      <c r="M10" s="47">
        <v>101</v>
      </c>
      <c r="N10" s="47">
        <v>0</v>
      </c>
      <c r="O10" s="47">
        <v>85</v>
      </c>
      <c r="P10" s="47">
        <v>81.100000000000009</v>
      </c>
      <c r="Q10" s="47">
        <v>0</v>
      </c>
      <c r="R10" s="47">
        <v>85.8</v>
      </c>
      <c r="S10" s="47">
        <v>78.7</v>
      </c>
      <c r="T10" s="47">
        <v>0</v>
      </c>
      <c r="U10" s="47">
        <v>126</v>
      </c>
      <c r="V10" s="47">
        <v>87</v>
      </c>
      <c r="W10" s="47">
        <v>99.3</v>
      </c>
      <c r="X10" s="47">
        <v>79</v>
      </c>
      <c r="Y10" s="47">
        <v>93.600000000000009</v>
      </c>
      <c r="Z10" s="47">
        <v>106</v>
      </c>
      <c r="AA10" s="47">
        <v>97</v>
      </c>
      <c r="AB10" s="47">
        <v>99</v>
      </c>
      <c r="AC10" s="47">
        <v>112.1</v>
      </c>
      <c r="AD10" s="48">
        <v>86.5</v>
      </c>
      <c r="AE10" s="45">
        <v>96.184964093460295</v>
      </c>
      <c r="AF10" s="46">
        <f t="shared" si="0"/>
        <v>96.145338541550515</v>
      </c>
      <c r="AG10" s="15">
        <f t="shared" si="1"/>
        <v>2.544977295698678E-2</v>
      </c>
      <c r="AH10" s="30"/>
      <c r="AI10" s="31"/>
    </row>
    <row r="11" spans="1:35">
      <c r="A11" s="35">
        <v>8</v>
      </c>
      <c r="B11" s="13">
        <v>41693</v>
      </c>
      <c r="C11" s="47">
        <v>101</v>
      </c>
      <c r="D11" s="47">
        <v>99.7</v>
      </c>
      <c r="E11" s="47">
        <v>82.699999999999989</v>
      </c>
      <c r="F11" s="47">
        <v>91.5</v>
      </c>
      <c r="G11" s="47">
        <v>113.99999999999999</v>
      </c>
      <c r="H11" s="47">
        <v>110.00000000000001</v>
      </c>
      <c r="I11" s="47">
        <v>98</v>
      </c>
      <c r="J11" s="47">
        <v>78</v>
      </c>
      <c r="K11" s="47">
        <v>97</v>
      </c>
      <c r="L11" s="47">
        <v>82</v>
      </c>
      <c r="M11" s="47">
        <v>101</v>
      </c>
      <c r="N11" s="47">
        <v>100</v>
      </c>
      <c r="O11" s="47">
        <v>88</v>
      </c>
      <c r="P11" s="47">
        <v>83.399999999999991</v>
      </c>
      <c r="Q11" s="47">
        <v>0</v>
      </c>
      <c r="R11" s="47">
        <v>86.1</v>
      </c>
      <c r="S11" s="47">
        <v>82.699999999999989</v>
      </c>
      <c r="T11" s="47">
        <v>0</v>
      </c>
      <c r="U11" s="47">
        <v>107</v>
      </c>
      <c r="V11" s="47">
        <v>87</v>
      </c>
      <c r="W11" s="47">
        <v>90.5</v>
      </c>
      <c r="X11" s="47">
        <v>81</v>
      </c>
      <c r="Y11" s="47">
        <v>94</v>
      </c>
      <c r="Z11" s="47">
        <v>102</v>
      </c>
      <c r="AA11" s="47">
        <v>90</v>
      </c>
      <c r="AB11" s="47">
        <v>98</v>
      </c>
      <c r="AC11" s="47">
        <v>0</v>
      </c>
      <c r="AD11" s="48">
        <v>0</v>
      </c>
      <c r="AE11" s="45">
        <v>96.271158291835064</v>
      </c>
      <c r="AF11" s="46">
        <f t="shared" si="0"/>
        <v>98.431592858988054</v>
      </c>
      <c r="AG11" s="15">
        <f t="shared" si="1"/>
        <v>2.3779148860654364E-2</v>
      </c>
      <c r="AH11" s="30"/>
      <c r="AI11" s="31"/>
    </row>
    <row r="12" spans="1:35">
      <c r="A12" s="35">
        <v>9</v>
      </c>
      <c r="B12" s="13">
        <v>41700</v>
      </c>
      <c r="C12" s="47">
        <v>106</v>
      </c>
      <c r="D12" s="47">
        <v>100.2</v>
      </c>
      <c r="E12" s="47">
        <v>87.1</v>
      </c>
      <c r="F12" s="47">
        <v>91.5</v>
      </c>
      <c r="G12" s="47">
        <v>113.99999999999999</v>
      </c>
      <c r="H12" s="47">
        <v>96</v>
      </c>
      <c r="I12" s="47">
        <v>98</v>
      </c>
      <c r="J12" s="47">
        <v>79</v>
      </c>
      <c r="K12" s="47">
        <v>97</v>
      </c>
      <c r="L12" s="47">
        <v>86</v>
      </c>
      <c r="M12" s="47">
        <v>102</v>
      </c>
      <c r="N12" s="47">
        <v>0</v>
      </c>
      <c r="O12" s="47">
        <v>88</v>
      </c>
      <c r="P12" s="47">
        <v>0</v>
      </c>
      <c r="Q12" s="47">
        <v>0</v>
      </c>
      <c r="R12" s="47">
        <v>87.3</v>
      </c>
      <c r="S12" s="47">
        <v>85</v>
      </c>
      <c r="T12" s="47">
        <v>0</v>
      </c>
      <c r="U12" s="47">
        <v>102</v>
      </c>
      <c r="V12" s="47">
        <v>87</v>
      </c>
      <c r="W12" s="47">
        <v>106.1</v>
      </c>
      <c r="X12" s="47">
        <v>84</v>
      </c>
      <c r="Y12" s="47">
        <v>0</v>
      </c>
      <c r="Z12" s="47">
        <v>109.00000000000001</v>
      </c>
      <c r="AA12" s="47">
        <v>99</v>
      </c>
      <c r="AB12" s="47">
        <v>98</v>
      </c>
      <c r="AC12" s="47">
        <v>111.00000000000001</v>
      </c>
      <c r="AD12" s="48">
        <v>81.100000000000009</v>
      </c>
      <c r="AE12" s="45">
        <v>102.83865619166878</v>
      </c>
      <c r="AF12" s="46">
        <f t="shared" si="0"/>
        <v>99.803954730573039</v>
      </c>
      <c r="AG12" s="15">
        <f t="shared" si="1"/>
        <v>1.3942290597196927E-2</v>
      </c>
      <c r="AH12" s="30"/>
      <c r="AI12" s="31"/>
    </row>
    <row r="13" spans="1:35">
      <c r="A13" s="35">
        <v>10</v>
      </c>
      <c r="B13" s="13">
        <v>41707</v>
      </c>
      <c r="C13" s="47">
        <v>106</v>
      </c>
      <c r="D13" s="47">
        <v>102.3</v>
      </c>
      <c r="E13" s="47">
        <v>92.2</v>
      </c>
      <c r="F13" s="47">
        <v>91.5</v>
      </c>
      <c r="G13" s="47">
        <v>112.99999999999999</v>
      </c>
      <c r="H13" s="47">
        <v>98</v>
      </c>
      <c r="I13" s="47">
        <v>98</v>
      </c>
      <c r="J13" s="47">
        <v>81</v>
      </c>
      <c r="K13" s="47">
        <v>97</v>
      </c>
      <c r="L13" s="47">
        <v>81</v>
      </c>
      <c r="M13" s="47">
        <v>103</v>
      </c>
      <c r="N13" s="47">
        <v>110.00000000000001</v>
      </c>
      <c r="O13" s="47">
        <v>93</v>
      </c>
      <c r="P13" s="47">
        <v>72.399999999999991</v>
      </c>
      <c r="Q13" s="47">
        <v>0</v>
      </c>
      <c r="R13" s="47">
        <v>92.600000000000009</v>
      </c>
      <c r="S13" s="47">
        <v>87.7</v>
      </c>
      <c r="T13" s="47">
        <v>0</v>
      </c>
      <c r="U13" s="47">
        <v>112.00000000000001</v>
      </c>
      <c r="V13" s="47">
        <v>87</v>
      </c>
      <c r="W13" s="47">
        <v>107.80000000000001</v>
      </c>
      <c r="X13" s="47">
        <v>84</v>
      </c>
      <c r="Y13" s="47">
        <v>96.1</v>
      </c>
      <c r="Z13" s="47">
        <v>114.99999999999999</v>
      </c>
      <c r="AA13" s="47">
        <v>99</v>
      </c>
      <c r="AB13" s="47">
        <v>98</v>
      </c>
      <c r="AC13" s="47">
        <v>112.9</v>
      </c>
      <c r="AD13" s="48">
        <v>85.7</v>
      </c>
      <c r="AE13" s="45">
        <v>100.30204970821529</v>
      </c>
      <c r="AF13" s="46">
        <f t="shared" si="0"/>
        <v>101.57453044096</v>
      </c>
      <c r="AG13" s="15">
        <f t="shared" si="1"/>
        <v>1.7740536586618668E-2</v>
      </c>
      <c r="AH13" s="30"/>
      <c r="AI13" s="31"/>
    </row>
    <row r="14" spans="1:35">
      <c r="A14" s="35">
        <v>11</v>
      </c>
      <c r="B14" s="13">
        <v>41714</v>
      </c>
      <c r="C14" s="47">
        <v>108</v>
      </c>
      <c r="D14" s="47">
        <v>109.89999999999999</v>
      </c>
      <c r="E14" s="47">
        <v>94.5</v>
      </c>
      <c r="F14" s="47">
        <v>91.5</v>
      </c>
      <c r="G14" s="47">
        <v>112.99999999999999</v>
      </c>
      <c r="H14" s="47">
        <v>101</v>
      </c>
      <c r="I14" s="47">
        <v>98</v>
      </c>
      <c r="J14" s="47">
        <v>80</v>
      </c>
      <c r="K14" s="47">
        <v>102</v>
      </c>
      <c r="L14" s="47">
        <v>85</v>
      </c>
      <c r="M14" s="47">
        <v>107</v>
      </c>
      <c r="N14" s="47">
        <v>0</v>
      </c>
      <c r="O14" s="47">
        <v>93</v>
      </c>
      <c r="P14" s="47">
        <v>74.099999999999994</v>
      </c>
      <c r="Q14" s="47">
        <v>0</v>
      </c>
      <c r="R14" s="47">
        <v>98.2</v>
      </c>
      <c r="S14" s="47">
        <v>93.899999999999991</v>
      </c>
      <c r="T14" s="47">
        <v>0</v>
      </c>
      <c r="U14" s="47">
        <v>108</v>
      </c>
      <c r="V14" s="47">
        <v>87</v>
      </c>
      <c r="W14" s="47">
        <v>108.2</v>
      </c>
      <c r="X14" s="47">
        <v>84</v>
      </c>
      <c r="Y14" s="47">
        <v>96.5</v>
      </c>
      <c r="Z14" s="47">
        <v>107</v>
      </c>
      <c r="AA14" s="47">
        <v>108</v>
      </c>
      <c r="AB14" s="47">
        <v>98</v>
      </c>
      <c r="AC14" s="47">
        <v>112.00000000000001</v>
      </c>
      <c r="AD14" s="48">
        <v>92.2</v>
      </c>
      <c r="AE14" s="45">
        <v>101.5828854229959</v>
      </c>
      <c r="AF14" s="46">
        <f t="shared" si="0"/>
        <v>101.56753071732471</v>
      </c>
      <c r="AG14" s="15">
        <f t="shared" si="1"/>
        <v>-6.8912192898175169E-5</v>
      </c>
      <c r="AH14" s="30"/>
      <c r="AI14" s="31"/>
    </row>
    <row r="15" spans="1:35">
      <c r="A15" s="35">
        <v>12</v>
      </c>
      <c r="B15" s="13">
        <v>41721</v>
      </c>
      <c r="C15" s="47">
        <v>108</v>
      </c>
      <c r="D15" s="47">
        <v>111.5</v>
      </c>
      <c r="E15" s="47">
        <v>93</v>
      </c>
      <c r="F15" s="47">
        <v>91.5</v>
      </c>
      <c r="G15" s="47">
        <v>115.99999999999999</v>
      </c>
      <c r="H15" s="47">
        <v>102</v>
      </c>
      <c r="I15" s="47">
        <v>98</v>
      </c>
      <c r="J15" s="47">
        <v>82</v>
      </c>
      <c r="K15" s="47">
        <v>102</v>
      </c>
      <c r="L15" s="47">
        <v>92</v>
      </c>
      <c r="M15" s="47">
        <v>108</v>
      </c>
      <c r="N15" s="47">
        <v>0</v>
      </c>
      <c r="O15" s="47">
        <v>99</v>
      </c>
      <c r="P15" s="47">
        <v>91.8</v>
      </c>
      <c r="Q15" s="47">
        <v>0</v>
      </c>
      <c r="R15" s="47">
        <v>100.8</v>
      </c>
      <c r="S15" s="47">
        <v>94.399999999999991</v>
      </c>
      <c r="T15" s="47">
        <v>0</v>
      </c>
      <c r="U15" s="47">
        <v>113.99999999999999</v>
      </c>
      <c r="V15" s="47">
        <v>87</v>
      </c>
      <c r="W15" s="47">
        <v>110.5</v>
      </c>
      <c r="X15" s="47">
        <v>84</v>
      </c>
      <c r="Y15" s="47">
        <v>98.1</v>
      </c>
      <c r="Z15" s="47">
        <v>109.00000000000001</v>
      </c>
      <c r="AA15" s="47">
        <v>109.00000000000001</v>
      </c>
      <c r="AB15" s="47">
        <v>99</v>
      </c>
      <c r="AC15" s="47">
        <v>112.5</v>
      </c>
      <c r="AD15" s="48">
        <v>92.100000000000009</v>
      </c>
      <c r="AE15" s="45">
        <v>102.81765702076294</v>
      </c>
      <c r="AF15" s="46">
        <f t="shared" si="0"/>
        <v>103.11631328583776</v>
      </c>
      <c r="AG15" s="15">
        <f t="shared" si="1"/>
        <v>1.5248796121897511E-2</v>
      </c>
      <c r="AH15" s="30"/>
      <c r="AI15" s="31"/>
    </row>
    <row r="16" spans="1:35">
      <c r="A16" s="35">
        <v>13</v>
      </c>
      <c r="B16" s="13">
        <v>41728</v>
      </c>
      <c r="C16" s="47">
        <v>111.00000000000001</v>
      </c>
      <c r="D16" s="47">
        <v>104.80000000000001</v>
      </c>
      <c r="E16" s="47">
        <v>96.899999999999991</v>
      </c>
      <c r="F16" s="47">
        <v>91.5</v>
      </c>
      <c r="G16" s="47">
        <v>117</v>
      </c>
      <c r="H16" s="47">
        <v>107</v>
      </c>
      <c r="I16" s="47">
        <v>98</v>
      </c>
      <c r="J16" s="47">
        <v>81</v>
      </c>
      <c r="K16" s="47">
        <v>104</v>
      </c>
      <c r="L16" s="47">
        <v>92</v>
      </c>
      <c r="M16" s="47">
        <v>110.00000000000001</v>
      </c>
      <c r="N16" s="47">
        <v>128</v>
      </c>
      <c r="O16" s="47">
        <v>100</v>
      </c>
      <c r="P16" s="47">
        <v>0</v>
      </c>
      <c r="Q16" s="47">
        <v>0</v>
      </c>
      <c r="R16" s="47">
        <v>102.3</v>
      </c>
      <c r="S16" s="47">
        <v>102</v>
      </c>
      <c r="T16" s="47">
        <v>0</v>
      </c>
      <c r="U16" s="47">
        <v>100</v>
      </c>
      <c r="V16" s="47">
        <v>87</v>
      </c>
      <c r="W16" s="47">
        <v>113.19999999999999</v>
      </c>
      <c r="X16" s="47">
        <v>86</v>
      </c>
      <c r="Y16" s="47">
        <v>99.5</v>
      </c>
      <c r="Z16" s="47">
        <v>115.99999999999999</v>
      </c>
      <c r="AA16" s="47">
        <v>106</v>
      </c>
      <c r="AB16" s="47">
        <v>99</v>
      </c>
      <c r="AC16" s="47">
        <v>119.39999999999999</v>
      </c>
      <c r="AD16" s="48">
        <v>99.1</v>
      </c>
      <c r="AE16" s="45">
        <v>104.94839741375449</v>
      </c>
      <c r="AF16" s="46">
        <f t="shared" si="0"/>
        <v>104.72480235919636</v>
      </c>
      <c r="AG16" s="15">
        <f t="shared" si="1"/>
        <v>1.5598783762758047E-2</v>
      </c>
      <c r="AH16" s="30"/>
      <c r="AI16" s="31"/>
    </row>
    <row r="17" spans="1:35">
      <c r="A17" s="35">
        <v>14</v>
      </c>
      <c r="B17" s="13">
        <v>41735</v>
      </c>
      <c r="C17" s="47">
        <v>113.99999999999999</v>
      </c>
      <c r="D17" s="47">
        <v>108.4</v>
      </c>
      <c r="E17" s="47">
        <v>101.99177074609476</v>
      </c>
      <c r="F17" s="47">
        <v>91.49241135416807</v>
      </c>
      <c r="G17" s="47">
        <v>120</v>
      </c>
      <c r="H17" s="47">
        <v>113.99999999999999</v>
      </c>
      <c r="I17" s="47">
        <v>98</v>
      </c>
      <c r="J17" s="47">
        <v>81</v>
      </c>
      <c r="K17" s="47">
        <v>104</v>
      </c>
      <c r="L17" s="47">
        <v>92</v>
      </c>
      <c r="M17" s="47">
        <v>112.00000000000001</v>
      </c>
      <c r="N17" s="47">
        <v>124</v>
      </c>
      <c r="O17" s="47">
        <v>96</v>
      </c>
      <c r="P17" s="47">
        <v>106.58016682113069</v>
      </c>
      <c r="Q17" s="47">
        <v>0</v>
      </c>
      <c r="R17" s="47">
        <v>105.87820085486842</v>
      </c>
      <c r="S17" s="47">
        <v>101.97207849262911</v>
      </c>
      <c r="T17" s="47">
        <v>0</v>
      </c>
      <c r="U17" s="47">
        <v>114.99999999999999</v>
      </c>
      <c r="V17" s="47">
        <v>87</v>
      </c>
      <c r="W17" s="47">
        <v>111.08982953457192</v>
      </c>
      <c r="X17" s="47">
        <v>86</v>
      </c>
      <c r="Y17" s="47">
        <v>100.07836113287809</v>
      </c>
      <c r="Z17" s="47">
        <v>106</v>
      </c>
      <c r="AA17" s="47">
        <v>113.99999999999999</v>
      </c>
      <c r="AB17" s="47">
        <v>101</v>
      </c>
      <c r="AC17" s="47">
        <v>0</v>
      </c>
      <c r="AD17" s="48">
        <v>102.65700483091788</v>
      </c>
      <c r="AE17" s="45">
        <v>106.40835264307167</v>
      </c>
      <c r="AF17" s="46">
        <f t="shared" si="0"/>
        <v>105.49632293386485</v>
      </c>
      <c r="AG17" s="15">
        <f t="shared" si="1"/>
        <v>7.3671237117473075E-3</v>
      </c>
      <c r="AH17" s="30"/>
      <c r="AI17" s="31"/>
    </row>
    <row r="18" spans="1:35">
      <c r="A18" s="35">
        <v>15</v>
      </c>
      <c r="B18" s="13">
        <v>41742</v>
      </c>
      <c r="C18" s="47">
        <v>111.33333333333333</v>
      </c>
      <c r="D18" s="47">
        <v>104.81644339912054</v>
      </c>
      <c r="E18" s="47">
        <v>98.195754287586936</v>
      </c>
      <c r="F18" s="47">
        <v>91.49241135416807</v>
      </c>
      <c r="G18" s="47">
        <v>116.85000000000001</v>
      </c>
      <c r="H18" s="47">
        <v>107.25</v>
      </c>
      <c r="I18" s="47">
        <v>98.333333333333329</v>
      </c>
      <c r="J18" s="47">
        <v>80.714285714285708</v>
      </c>
      <c r="K18" s="47">
        <v>104.25</v>
      </c>
      <c r="L18" s="47">
        <v>92.5</v>
      </c>
      <c r="M18" s="47">
        <v>110.00000000000001</v>
      </c>
      <c r="N18" s="47">
        <v>128</v>
      </c>
      <c r="O18" s="47">
        <v>100.49999999999999</v>
      </c>
      <c r="P18" s="47">
        <v>0</v>
      </c>
      <c r="Q18" s="47">
        <v>0</v>
      </c>
      <c r="R18" s="47">
        <v>102.47964132125537</v>
      </c>
      <c r="S18" s="47">
        <v>103.4446288522243</v>
      </c>
      <c r="T18" s="47">
        <v>0</v>
      </c>
      <c r="U18" s="47">
        <v>100.25</v>
      </c>
      <c r="V18" s="47">
        <v>87</v>
      </c>
      <c r="W18" s="47">
        <v>113.29247270637808</v>
      </c>
      <c r="X18" s="47">
        <v>85.666666666666657</v>
      </c>
      <c r="Y18" s="47">
        <v>99.518638755177435</v>
      </c>
      <c r="Z18" s="47">
        <v>116.33333333333333</v>
      </c>
      <c r="AA18" s="47">
        <v>105.66666666666666</v>
      </c>
      <c r="AB18" s="47">
        <v>112.00000000000001</v>
      </c>
      <c r="AC18" s="47">
        <v>119.56900133634289</v>
      </c>
      <c r="AD18" s="48">
        <v>101.14734299516908</v>
      </c>
      <c r="AE18" s="45">
        <v>105.13221874476832</v>
      </c>
      <c r="AF18" s="46">
        <f t="shared" si="0"/>
        <v>105.59154943822774</v>
      </c>
      <c r="AG18" s="15">
        <f t="shared" si="1"/>
        <v>9.0265235521616637E-4</v>
      </c>
      <c r="AH18" s="30"/>
      <c r="AI18" s="31"/>
    </row>
    <row r="19" spans="1:35">
      <c r="A19" s="35">
        <v>16</v>
      </c>
      <c r="B19" s="13">
        <v>41749</v>
      </c>
      <c r="C19" s="47">
        <v>111.00000000000001</v>
      </c>
      <c r="D19" s="47">
        <v>105</v>
      </c>
      <c r="E19" s="47">
        <v>98</v>
      </c>
      <c r="F19" s="47">
        <v>91</v>
      </c>
      <c r="G19" s="47">
        <v>117</v>
      </c>
      <c r="H19" s="47">
        <v>107</v>
      </c>
      <c r="I19" s="47">
        <v>93</v>
      </c>
      <c r="J19" s="47">
        <v>98</v>
      </c>
      <c r="K19" s="47">
        <v>81</v>
      </c>
      <c r="L19" s="47">
        <v>104</v>
      </c>
      <c r="M19" s="47">
        <v>110.00000000000001</v>
      </c>
      <c r="N19" s="47">
        <v>128</v>
      </c>
      <c r="O19" s="47">
        <v>102</v>
      </c>
      <c r="P19" s="47">
        <v>101</v>
      </c>
      <c r="Q19" s="47">
        <v>0</v>
      </c>
      <c r="R19" s="47">
        <v>0</v>
      </c>
      <c r="S19" s="47">
        <v>103</v>
      </c>
      <c r="T19" s="47">
        <v>0</v>
      </c>
      <c r="U19" s="47">
        <v>100</v>
      </c>
      <c r="V19" s="47">
        <v>87</v>
      </c>
      <c r="W19" s="47">
        <v>112.99999999999999</v>
      </c>
      <c r="X19" s="47">
        <v>86</v>
      </c>
      <c r="Y19" s="47">
        <v>100</v>
      </c>
      <c r="Z19" s="47">
        <v>115.99999999999999</v>
      </c>
      <c r="AA19" s="47">
        <v>106</v>
      </c>
      <c r="AB19" s="47">
        <v>99</v>
      </c>
      <c r="AC19" s="47">
        <v>120</v>
      </c>
      <c r="AD19" s="48">
        <v>101</v>
      </c>
      <c r="AE19" s="45">
        <v>105.23407692684326</v>
      </c>
      <c r="AF19" s="46">
        <f t="shared" si="0"/>
        <v>105.51693488305612</v>
      </c>
      <c r="AG19" s="15">
        <f t="shared" si="1"/>
        <v>-7.0663377484835033E-4</v>
      </c>
      <c r="AH19" s="30"/>
      <c r="AI19" s="31"/>
    </row>
    <row r="20" spans="1:35">
      <c r="A20" s="35">
        <v>17</v>
      </c>
      <c r="B20" s="13">
        <v>41756</v>
      </c>
      <c r="C20" s="47">
        <v>111.00000000000001</v>
      </c>
      <c r="D20" s="47">
        <v>113.99999999999999</v>
      </c>
      <c r="E20" s="47">
        <v>101</v>
      </c>
      <c r="F20" s="47">
        <v>91</v>
      </c>
      <c r="G20" s="47">
        <v>120</v>
      </c>
      <c r="H20" s="47">
        <v>108</v>
      </c>
      <c r="I20" s="47">
        <v>110.00000000000001</v>
      </c>
      <c r="J20" s="47">
        <v>82</v>
      </c>
      <c r="K20" s="47">
        <v>104</v>
      </c>
      <c r="L20" s="47">
        <v>88</v>
      </c>
      <c r="M20" s="47">
        <v>117</v>
      </c>
      <c r="N20" s="47">
        <v>150</v>
      </c>
      <c r="O20" s="47">
        <v>100</v>
      </c>
      <c r="P20" s="47">
        <v>95</v>
      </c>
      <c r="Q20" s="47">
        <v>0</v>
      </c>
      <c r="R20" s="47">
        <v>105</v>
      </c>
      <c r="S20" s="47">
        <v>102</v>
      </c>
      <c r="T20" s="47">
        <v>0</v>
      </c>
      <c r="U20" s="47">
        <v>108</v>
      </c>
      <c r="V20" s="47">
        <v>87</v>
      </c>
      <c r="W20" s="47">
        <v>111.00000000000001</v>
      </c>
      <c r="X20" s="47">
        <v>0</v>
      </c>
      <c r="Y20" s="47">
        <v>99</v>
      </c>
      <c r="Z20" s="47">
        <v>105</v>
      </c>
      <c r="AA20" s="47">
        <v>102</v>
      </c>
      <c r="AB20" s="47">
        <v>100</v>
      </c>
      <c r="AC20" s="47">
        <v>0</v>
      </c>
      <c r="AD20" s="48">
        <v>99</v>
      </c>
      <c r="AE20" s="45">
        <v>106.18450897755679</v>
      </c>
      <c r="AF20" s="46">
        <f t="shared" si="0"/>
        <v>105.10926938064061</v>
      </c>
      <c r="AG20" s="15">
        <f t="shared" si="1"/>
        <v>-3.8635078138625346E-3</v>
      </c>
      <c r="AH20" s="30"/>
      <c r="AI20" s="31"/>
    </row>
    <row r="21" spans="1:35">
      <c r="A21" s="35">
        <v>18</v>
      </c>
      <c r="B21" s="13">
        <v>41763</v>
      </c>
      <c r="C21" s="47">
        <v>107.33333333333334</v>
      </c>
      <c r="D21" s="47">
        <v>113.5085387053891</v>
      </c>
      <c r="E21" s="47">
        <v>96.60270181699012</v>
      </c>
      <c r="F21" s="47">
        <v>91.49241135416807</v>
      </c>
      <c r="G21" s="47">
        <v>119.61111111111111</v>
      </c>
      <c r="H21" s="47">
        <v>98.75</v>
      </c>
      <c r="I21" s="47">
        <v>109.99999999999999</v>
      </c>
      <c r="J21" s="47">
        <v>81.285714285714278</v>
      </c>
      <c r="K21" s="47">
        <v>102.25</v>
      </c>
      <c r="L21" s="47">
        <v>89.5</v>
      </c>
      <c r="M21" s="47">
        <v>117</v>
      </c>
      <c r="N21" s="47">
        <v>0</v>
      </c>
      <c r="O21" s="47">
        <v>92</v>
      </c>
      <c r="P21" s="47">
        <v>88.044485634847078</v>
      </c>
      <c r="Q21" s="47">
        <v>0</v>
      </c>
      <c r="R21" s="47">
        <v>104.1789210880619</v>
      </c>
      <c r="S21" s="47">
        <v>102.49601353770052</v>
      </c>
      <c r="T21" s="47">
        <v>0</v>
      </c>
      <c r="U21" s="47">
        <v>105.25</v>
      </c>
      <c r="V21" s="47">
        <v>87</v>
      </c>
      <c r="W21" s="47">
        <v>97.562727446849252</v>
      </c>
      <c r="X21" s="47">
        <v>85.666666666666657</v>
      </c>
      <c r="Y21" s="47">
        <v>98.287249524235975</v>
      </c>
      <c r="Z21" s="47">
        <v>101.66666666666666</v>
      </c>
      <c r="AA21" s="47">
        <v>87</v>
      </c>
      <c r="AB21" s="47">
        <v>100</v>
      </c>
      <c r="AC21" s="47">
        <v>0</v>
      </c>
      <c r="AD21" s="48">
        <v>0</v>
      </c>
      <c r="AE21" s="45">
        <v>103.90922223752175</v>
      </c>
      <c r="AF21" s="46">
        <f t="shared" si="0"/>
        <v>104.05780484263636</v>
      </c>
      <c r="AG21" s="15">
        <f t="shared" si="1"/>
        <v>-1.0003537691775794E-2</v>
      </c>
      <c r="AH21" s="30"/>
      <c r="AI21" s="31"/>
    </row>
    <row r="22" spans="1:35">
      <c r="A22" s="35">
        <v>19</v>
      </c>
      <c r="B22" s="13">
        <v>41770</v>
      </c>
      <c r="C22" s="47">
        <v>105</v>
      </c>
      <c r="D22" s="47">
        <v>115.55373760098169</v>
      </c>
      <c r="E22" s="47">
        <v>88.977278256215627</v>
      </c>
      <c r="F22" s="47">
        <v>91.507120942134819</v>
      </c>
      <c r="G22" s="47">
        <v>118.30000000000001</v>
      </c>
      <c r="H22" s="47">
        <v>102.25</v>
      </c>
      <c r="I22" s="47">
        <v>109.99999999999999</v>
      </c>
      <c r="J22" s="47">
        <v>81.571428571428555</v>
      </c>
      <c r="K22" s="47">
        <v>101.25</v>
      </c>
      <c r="L22" s="47">
        <v>85.75</v>
      </c>
      <c r="M22" s="47">
        <v>112.00000000000001</v>
      </c>
      <c r="N22" s="47">
        <v>130</v>
      </c>
      <c r="O22" s="47">
        <v>84</v>
      </c>
      <c r="P22" s="47">
        <v>84.134615384615387</v>
      </c>
      <c r="Q22" s="47">
        <v>0</v>
      </c>
      <c r="R22" s="47">
        <v>100.34260113321913</v>
      </c>
      <c r="S22" s="47">
        <v>102.61431444301586</v>
      </c>
      <c r="T22" s="47">
        <v>0</v>
      </c>
      <c r="U22" s="47">
        <v>98</v>
      </c>
      <c r="V22" s="47">
        <v>87</v>
      </c>
      <c r="W22" s="47">
        <v>94.471257227505163</v>
      </c>
      <c r="X22" s="47">
        <v>85.666666666666657</v>
      </c>
      <c r="Y22" s="47">
        <v>99.293661002414638</v>
      </c>
      <c r="Z22" s="47">
        <v>103.66666666666666</v>
      </c>
      <c r="AA22" s="47">
        <v>108.99999999999999</v>
      </c>
      <c r="AB22" s="47">
        <v>95.600000000000009</v>
      </c>
      <c r="AC22" s="47">
        <v>118.56300745189634</v>
      </c>
      <c r="AD22" s="48">
        <v>105.65759567541005</v>
      </c>
      <c r="AE22" s="45">
        <v>102.07968331283053</v>
      </c>
      <c r="AF22" s="46">
        <f t="shared" si="0"/>
        <v>102.33749497349875</v>
      </c>
      <c r="AG22" s="15">
        <f t="shared" si="1"/>
        <v>-1.6532252162528162E-2</v>
      </c>
      <c r="AH22" s="30"/>
      <c r="AI22" s="31"/>
    </row>
    <row r="23" spans="1:35">
      <c r="A23" s="35">
        <v>20</v>
      </c>
      <c r="B23" s="13">
        <v>41777</v>
      </c>
      <c r="C23" s="47">
        <v>104.33333333333333</v>
      </c>
      <c r="D23" s="47">
        <v>113.5085387053891</v>
      </c>
      <c r="E23" s="47">
        <v>92.390381208900536</v>
      </c>
      <c r="F23" s="47">
        <v>91.499765556969649</v>
      </c>
      <c r="G23" s="47">
        <v>120.90476190476191</v>
      </c>
      <c r="H23" s="47">
        <v>94.25</v>
      </c>
      <c r="I23" s="47">
        <v>106.66666666666667</v>
      </c>
      <c r="J23" s="47">
        <v>80.142857142857139</v>
      </c>
      <c r="K23" s="47">
        <v>101.25</v>
      </c>
      <c r="L23" s="47">
        <v>79.25</v>
      </c>
      <c r="M23" s="47">
        <v>109.00000000000001</v>
      </c>
      <c r="N23" s="47">
        <v>130</v>
      </c>
      <c r="O23" s="47">
        <v>80</v>
      </c>
      <c r="P23" s="47">
        <v>87.030815569972191</v>
      </c>
      <c r="Q23" s="47">
        <v>0</v>
      </c>
      <c r="R23" s="47">
        <v>98.423127463863338</v>
      </c>
      <c r="S23" s="47">
        <v>98.642674700373306</v>
      </c>
      <c r="T23" s="47">
        <v>0</v>
      </c>
      <c r="U23" s="47">
        <v>102.74999999999999</v>
      </c>
      <c r="V23" s="47">
        <v>87</v>
      </c>
      <c r="W23" s="47">
        <v>92.791630839782187</v>
      </c>
      <c r="X23" s="47">
        <v>81.666666666666671</v>
      </c>
      <c r="Y23" s="47">
        <v>97.24948667614342</v>
      </c>
      <c r="Z23" s="47">
        <v>107</v>
      </c>
      <c r="AA23" s="47">
        <v>94.5</v>
      </c>
      <c r="AB23" s="47">
        <v>99.2</v>
      </c>
      <c r="AC23" s="47">
        <v>0</v>
      </c>
      <c r="AD23" s="48">
        <v>0</v>
      </c>
      <c r="AE23" s="45">
        <v>101.02357937014401</v>
      </c>
      <c r="AF23" s="46">
        <f t="shared" si="0"/>
        <v>100.77847858191971</v>
      </c>
      <c r="AG23" s="15">
        <f t="shared" si="1"/>
        <v>-1.523406833421863E-2</v>
      </c>
      <c r="AH23" s="30"/>
      <c r="AI23" s="31"/>
    </row>
    <row r="24" spans="1:35">
      <c r="A24" s="35">
        <v>21</v>
      </c>
      <c r="B24" s="13">
        <v>41784</v>
      </c>
      <c r="C24" s="47">
        <v>104.33333333333333</v>
      </c>
      <c r="D24" s="47">
        <v>106.35034257081502</v>
      </c>
      <c r="E24" s="47">
        <v>92.063260872203813</v>
      </c>
      <c r="F24" s="47">
        <v>91.49241135416807</v>
      </c>
      <c r="G24" s="47">
        <v>117.85000000000001</v>
      </c>
      <c r="H24" s="47">
        <v>96.000000000000014</v>
      </c>
      <c r="I24" s="47">
        <v>109.99999999999999</v>
      </c>
      <c r="J24" s="47">
        <v>78.142857142857153</v>
      </c>
      <c r="K24" s="47">
        <v>99.75</v>
      </c>
      <c r="L24" s="47">
        <v>89.750000000000014</v>
      </c>
      <c r="M24" s="47">
        <v>107</v>
      </c>
      <c r="N24" s="47">
        <v>0</v>
      </c>
      <c r="O24" s="47">
        <v>0</v>
      </c>
      <c r="P24" s="47">
        <v>78.293945010812479</v>
      </c>
      <c r="Q24" s="47">
        <v>0</v>
      </c>
      <c r="R24" s="47">
        <v>95.682522254029251</v>
      </c>
      <c r="S24" s="47">
        <v>95.28295746688795</v>
      </c>
      <c r="T24" s="47">
        <v>0</v>
      </c>
      <c r="U24" s="47">
        <v>94.75</v>
      </c>
      <c r="V24" s="47">
        <v>87</v>
      </c>
      <c r="W24" s="47">
        <v>91.098448573070286</v>
      </c>
      <c r="X24" s="47">
        <v>80.666666666666657</v>
      </c>
      <c r="Y24" s="47">
        <v>96.048360013433324</v>
      </c>
      <c r="Z24" s="47">
        <v>102.66666666666666</v>
      </c>
      <c r="AA24" s="47">
        <v>103.50000000000001</v>
      </c>
      <c r="AB24" s="47">
        <v>98.799999999999983</v>
      </c>
      <c r="AC24" s="47">
        <v>0</v>
      </c>
      <c r="AD24" s="48">
        <v>90.579710144927532</v>
      </c>
      <c r="AE24" s="45">
        <v>99.232173062784611</v>
      </c>
      <c r="AF24" s="46">
        <f t="shared" si="0"/>
        <v>99.185762763836351</v>
      </c>
      <c r="AG24" s="15">
        <f t="shared" si="1"/>
        <v>-1.5804126441427604E-2</v>
      </c>
      <c r="AH24" s="30"/>
      <c r="AI24" s="31"/>
    </row>
    <row r="25" spans="1:35">
      <c r="A25" s="35">
        <v>22</v>
      </c>
      <c r="B25" s="13">
        <v>41791</v>
      </c>
      <c r="C25" s="47">
        <v>101</v>
      </c>
      <c r="D25" s="47">
        <v>103.79384395132425</v>
      </c>
      <c r="E25" s="47">
        <v>79.75579264222165</v>
      </c>
      <c r="F25" s="47">
        <v>91.49241135416807</v>
      </c>
      <c r="G25" s="47">
        <v>118.89999999999998</v>
      </c>
      <c r="H25" s="47">
        <v>93.75</v>
      </c>
      <c r="I25" s="47">
        <v>109.99999999999999</v>
      </c>
      <c r="J25" s="47">
        <v>77.714285714285737</v>
      </c>
      <c r="K25" s="47">
        <v>98.75</v>
      </c>
      <c r="L25" s="47">
        <v>86.5</v>
      </c>
      <c r="M25" s="47">
        <v>105</v>
      </c>
      <c r="N25" s="47">
        <v>0</v>
      </c>
      <c r="O25" s="47">
        <v>0</v>
      </c>
      <c r="P25" s="47">
        <v>77.038924930491191</v>
      </c>
      <c r="Q25" s="47">
        <v>0</v>
      </c>
      <c r="R25" s="47">
        <v>85.094702168542412</v>
      </c>
      <c r="S25" s="47">
        <v>84.508119366071128</v>
      </c>
      <c r="T25" s="47">
        <v>0</v>
      </c>
      <c r="U25" s="47">
        <v>101.75</v>
      </c>
      <c r="V25" s="47">
        <v>87</v>
      </c>
      <c r="W25" s="47">
        <v>86.310093851752541</v>
      </c>
      <c r="X25" s="47">
        <v>80.666666666666657</v>
      </c>
      <c r="Y25" s="47">
        <v>95.824471062353084</v>
      </c>
      <c r="Z25" s="47">
        <v>102.49999999999999</v>
      </c>
      <c r="AA25" s="47">
        <v>96.500000000000014</v>
      </c>
      <c r="AB25" s="47">
        <v>99</v>
      </c>
      <c r="AC25" s="47">
        <v>0</v>
      </c>
      <c r="AD25" s="48">
        <v>0</v>
      </c>
      <c r="AE25" s="45">
        <v>97.301535858580422</v>
      </c>
      <c r="AF25" s="46">
        <f t="shared" si="0"/>
        <v>98.044794561630155</v>
      </c>
      <c r="AG25" s="15">
        <f t="shared" si="1"/>
        <v>-1.1503346553102265E-2</v>
      </c>
      <c r="AH25" s="30"/>
      <c r="AI25" s="31"/>
    </row>
    <row r="26" spans="1:35">
      <c r="A26" s="35">
        <v>23</v>
      </c>
      <c r="B26" s="13">
        <v>41798</v>
      </c>
      <c r="C26" s="47">
        <v>101</v>
      </c>
      <c r="D26" s="47">
        <v>101.23734533183352</v>
      </c>
      <c r="E26" s="47">
        <v>82.826590928400634</v>
      </c>
      <c r="F26" s="47">
        <v>91.49241135416807</v>
      </c>
      <c r="G26" s="47">
        <v>118.24999999999999</v>
      </c>
      <c r="H26" s="47">
        <v>104.4</v>
      </c>
      <c r="I26" s="47">
        <v>109.99999999999999</v>
      </c>
      <c r="J26" s="47">
        <v>75.285714285714278</v>
      </c>
      <c r="K26" s="47">
        <v>98.25</v>
      </c>
      <c r="L26" s="47">
        <v>73.666666666666671</v>
      </c>
      <c r="M26" s="47">
        <v>102</v>
      </c>
      <c r="N26" s="47">
        <v>0</v>
      </c>
      <c r="O26" s="47">
        <v>78</v>
      </c>
      <c r="P26" s="47">
        <v>76.894114921223348</v>
      </c>
      <c r="Q26" s="47">
        <v>0</v>
      </c>
      <c r="R26" s="47">
        <v>85.617557481405953</v>
      </c>
      <c r="S26" s="47">
        <v>80.689251195938681</v>
      </c>
      <c r="T26" s="47">
        <v>0</v>
      </c>
      <c r="U26" s="47">
        <v>99.5</v>
      </c>
      <c r="V26" s="47">
        <v>87</v>
      </c>
      <c r="W26" s="47">
        <v>85.831258379620749</v>
      </c>
      <c r="X26" s="47">
        <v>77.333333333333343</v>
      </c>
      <c r="Y26" s="47">
        <v>95.152804209112276</v>
      </c>
      <c r="Z26" s="47">
        <v>103.49999999999999</v>
      </c>
      <c r="AA26" s="47">
        <v>82</v>
      </c>
      <c r="AB26" s="47">
        <v>97</v>
      </c>
      <c r="AC26" s="47">
        <v>119.84974564565576</v>
      </c>
      <c r="AD26" s="48">
        <v>0</v>
      </c>
      <c r="AE26" s="45">
        <v>97.600674763525419</v>
      </c>
      <c r="AF26" s="46">
        <f t="shared" si="0"/>
        <v>97.312310911039106</v>
      </c>
      <c r="AG26" s="15">
        <f t="shared" si="1"/>
        <v>-7.4709081075244278E-3</v>
      </c>
      <c r="AH26" s="30"/>
      <c r="AI26" s="31"/>
    </row>
    <row r="27" spans="1:35">
      <c r="A27" s="35">
        <v>24</v>
      </c>
      <c r="B27" s="13">
        <v>41805</v>
      </c>
      <c r="C27" s="47">
        <v>101</v>
      </c>
      <c r="D27" s="47">
        <v>102.25994477962983</v>
      </c>
      <c r="E27" s="47">
        <v>80.881549721443392</v>
      </c>
      <c r="F27" s="47">
        <v>91.49241135416807</v>
      </c>
      <c r="G27" s="47">
        <v>116.57142857142857</v>
      </c>
      <c r="H27" s="47">
        <v>105.80000000000001</v>
      </c>
      <c r="I27" s="47">
        <v>109.99999999999999</v>
      </c>
      <c r="J27" s="47">
        <v>74.714285714285708</v>
      </c>
      <c r="K27" s="47">
        <v>93.333333333333329</v>
      </c>
      <c r="L27" s="47">
        <v>0</v>
      </c>
      <c r="M27" s="47">
        <v>101</v>
      </c>
      <c r="N27" s="47">
        <v>125</v>
      </c>
      <c r="O27" s="47">
        <v>73.5</v>
      </c>
      <c r="P27" s="47">
        <v>76.31487488415199</v>
      </c>
      <c r="Q27" s="47">
        <v>0</v>
      </c>
      <c r="R27" s="47">
        <v>84.571846855678871</v>
      </c>
      <c r="S27" s="47">
        <v>82.124377623743044</v>
      </c>
      <c r="T27" s="47">
        <v>0</v>
      </c>
      <c r="U27" s="47">
        <v>98</v>
      </c>
      <c r="V27" s="47">
        <v>87</v>
      </c>
      <c r="W27" s="47">
        <v>84.035625359126598</v>
      </c>
      <c r="X27" s="47">
        <v>77.333333333333343</v>
      </c>
      <c r="Y27" s="47">
        <v>95.6005821112728</v>
      </c>
      <c r="Z27" s="47">
        <v>93.5</v>
      </c>
      <c r="AA27" s="47">
        <v>91.333333333333343</v>
      </c>
      <c r="AB27" s="47">
        <v>97.6</v>
      </c>
      <c r="AC27" s="47">
        <v>119.73744792193062</v>
      </c>
      <c r="AD27" s="48">
        <v>0</v>
      </c>
      <c r="AE27" s="45">
        <v>97.03472211101149</v>
      </c>
      <c r="AF27" s="46">
        <f t="shared" si="0"/>
        <v>96.831832115620728</v>
      </c>
      <c r="AG27" s="15">
        <f t="shared" si="1"/>
        <v>-4.9374923986505856E-3</v>
      </c>
      <c r="AH27" s="30"/>
      <c r="AI27" s="31"/>
    </row>
    <row r="28" spans="1:35">
      <c r="A28" s="35">
        <v>25</v>
      </c>
      <c r="B28" s="13">
        <v>41812</v>
      </c>
      <c r="C28" s="47">
        <v>101</v>
      </c>
      <c r="D28" s="47">
        <v>100.72604560793536</v>
      </c>
      <c r="E28" s="47">
        <v>81.236572843462113</v>
      </c>
      <c r="F28" s="47">
        <v>91.49241135416807</v>
      </c>
      <c r="G28" s="47">
        <v>114.90476190476191</v>
      </c>
      <c r="H28" s="47">
        <v>105</v>
      </c>
      <c r="I28" s="47">
        <v>109.99999999999999</v>
      </c>
      <c r="J28" s="47">
        <v>0</v>
      </c>
      <c r="K28" s="47">
        <v>91</v>
      </c>
      <c r="L28" s="47">
        <v>0</v>
      </c>
      <c r="M28" s="47">
        <v>101</v>
      </c>
      <c r="N28" s="47">
        <v>0</v>
      </c>
      <c r="O28" s="47">
        <v>73</v>
      </c>
      <c r="P28" s="47">
        <v>0</v>
      </c>
      <c r="Q28" s="47">
        <v>0</v>
      </c>
      <c r="R28" s="47">
        <v>82.2189979477929</v>
      </c>
      <c r="S28" s="47">
        <v>74.899931660646288</v>
      </c>
      <c r="T28" s="47">
        <v>0</v>
      </c>
      <c r="U28" s="47">
        <v>95.25</v>
      </c>
      <c r="V28" s="47">
        <v>87</v>
      </c>
      <c r="W28" s="47">
        <v>81.76115686650067</v>
      </c>
      <c r="X28" s="47">
        <v>77.333333333333343</v>
      </c>
      <c r="Y28" s="47">
        <v>94.816970782491879</v>
      </c>
      <c r="Z28" s="47">
        <v>94</v>
      </c>
      <c r="AA28" s="47">
        <v>81.333333333333329</v>
      </c>
      <c r="AB28" s="47">
        <v>96.8</v>
      </c>
      <c r="AC28" s="47">
        <v>0</v>
      </c>
      <c r="AD28" s="48">
        <v>90.277777777777771</v>
      </c>
      <c r="AE28" s="45">
        <v>95.860099472325231</v>
      </c>
      <c r="AF28" s="46">
        <f t="shared" si="0"/>
        <v>96.502380769821343</v>
      </c>
      <c r="AG28" s="15">
        <f t="shared" si="1"/>
        <v>-3.4023041659070078E-3</v>
      </c>
      <c r="AH28" s="30"/>
      <c r="AI28" s="31"/>
    </row>
    <row r="29" spans="1:35">
      <c r="A29" s="35">
        <v>26</v>
      </c>
      <c r="B29" s="13">
        <v>41819</v>
      </c>
      <c r="C29" s="47">
        <v>101</v>
      </c>
      <c r="D29" s="47">
        <v>94.590448921157588</v>
      </c>
      <c r="E29" s="47">
        <v>79.434147762444013</v>
      </c>
      <c r="F29" s="47">
        <v>91.49241135416807</v>
      </c>
      <c r="G29" s="47">
        <v>118.10526315789474</v>
      </c>
      <c r="H29" s="47">
        <v>103.4</v>
      </c>
      <c r="I29" s="47">
        <v>108.33333333333333</v>
      </c>
      <c r="J29" s="47">
        <v>76.999999999999986</v>
      </c>
      <c r="K29" s="47">
        <v>90.333333333333329</v>
      </c>
      <c r="L29" s="47">
        <v>77</v>
      </c>
      <c r="M29" s="47">
        <v>102</v>
      </c>
      <c r="N29" s="47">
        <v>114.99999999999999</v>
      </c>
      <c r="O29" s="47">
        <v>70.5</v>
      </c>
      <c r="P29" s="47">
        <v>58.792863762743274</v>
      </c>
      <c r="Q29" s="47">
        <v>0</v>
      </c>
      <c r="R29" s="47">
        <v>78.559010757748055</v>
      </c>
      <c r="S29" s="47">
        <v>74.97640665169709</v>
      </c>
      <c r="T29" s="47">
        <v>0</v>
      </c>
      <c r="U29" s="47">
        <v>96.000000000000014</v>
      </c>
      <c r="V29" s="47">
        <v>87</v>
      </c>
      <c r="W29" s="47">
        <v>77.810764221413521</v>
      </c>
      <c r="X29" s="47">
        <v>77.333333333333343</v>
      </c>
      <c r="Y29" s="47">
        <v>92.578081271689243</v>
      </c>
      <c r="Z29" s="47">
        <v>88</v>
      </c>
      <c r="AA29" s="47">
        <v>88</v>
      </c>
      <c r="AB29" s="47">
        <v>96.4</v>
      </c>
      <c r="AC29" s="47">
        <v>119.96204336938092</v>
      </c>
      <c r="AD29" s="48">
        <v>87.962962962962962</v>
      </c>
      <c r="AE29" s="45">
        <v>96.612320726127308</v>
      </c>
      <c r="AF29" s="46">
        <f t="shared" si="0"/>
        <v>96.216373966545632</v>
      </c>
      <c r="AG29" s="15">
        <f t="shared" si="1"/>
        <v>-2.9637279515196437E-3</v>
      </c>
      <c r="AH29" s="30"/>
      <c r="AI29" s="31"/>
    </row>
    <row r="30" spans="1:35">
      <c r="A30" s="35">
        <v>27</v>
      </c>
      <c r="B30" s="13">
        <v>41826</v>
      </c>
      <c r="C30" s="47">
        <v>101</v>
      </c>
      <c r="D30" s="47">
        <v>97.658247264546475</v>
      </c>
      <c r="E30" s="47">
        <v>75.510687106288458</v>
      </c>
      <c r="F30" s="47">
        <v>91.49241135416807</v>
      </c>
      <c r="G30" s="47">
        <v>118.31578947368425</v>
      </c>
      <c r="H30" s="47">
        <v>103.19999999999997</v>
      </c>
      <c r="I30" s="47">
        <v>108.33333333333333</v>
      </c>
      <c r="J30" s="47">
        <v>78.333333333333329</v>
      </c>
      <c r="K30" s="47">
        <v>90.333333333333329</v>
      </c>
      <c r="L30" s="47">
        <v>80.75</v>
      </c>
      <c r="M30" s="47">
        <v>99</v>
      </c>
      <c r="N30" s="47">
        <v>0</v>
      </c>
      <c r="O30" s="47">
        <v>72.5</v>
      </c>
      <c r="P30" s="47">
        <v>72.549814643188142</v>
      </c>
      <c r="Q30" s="47">
        <v>0</v>
      </c>
      <c r="R30" s="47">
        <v>75.552592708782669</v>
      </c>
      <c r="S30" s="47">
        <v>71.806762341761839</v>
      </c>
      <c r="T30" s="47">
        <v>0</v>
      </c>
      <c r="U30" s="47">
        <v>94.5</v>
      </c>
      <c r="V30" s="47">
        <v>86</v>
      </c>
      <c r="W30" s="47">
        <v>79.726106109940616</v>
      </c>
      <c r="X30" s="47">
        <v>77.333333333333343</v>
      </c>
      <c r="Y30" s="47">
        <v>90.00335833426621</v>
      </c>
      <c r="Z30" s="47">
        <v>86</v>
      </c>
      <c r="AA30" s="47">
        <v>93</v>
      </c>
      <c r="AB30" s="47">
        <v>95.600000000000009</v>
      </c>
      <c r="AC30" s="47">
        <v>119.62515019820547</v>
      </c>
      <c r="AD30" s="48">
        <v>93.719806763285035</v>
      </c>
      <c r="AE30" s="45">
        <v>96.176701701184342</v>
      </c>
      <c r="AF30" s="46">
        <f t="shared" si="0"/>
        <v>96.081746461835678</v>
      </c>
      <c r="AG30" s="15">
        <f t="shared" ref="AG30:AG61" si="2">(AF30-AF29)/AF29</f>
        <v>-1.3992161537574029E-3</v>
      </c>
      <c r="AH30" s="30"/>
      <c r="AI30" s="31"/>
    </row>
    <row r="31" spans="1:35">
      <c r="A31" s="35">
        <v>28</v>
      </c>
      <c r="B31" s="13">
        <v>41833</v>
      </c>
      <c r="C31" s="47">
        <v>101</v>
      </c>
      <c r="D31" s="47">
        <v>93.567849473361292</v>
      </c>
      <c r="E31" s="47">
        <v>66.011440647088833</v>
      </c>
      <c r="F31" s="47">
        <v>91.596706273636784</v>
      </c>
      <c r="G31" s="47">
        <v>117.09999999999998</v>
      </c>
      <c r="H31" s="47">
        <v>104.60000000000001</v>
      </c>
      <c r="I31" s="47">
        <v>108.33333333333333</v>
      </c>
      <c r="J31" s="47">
        <v>77.75</v>
      </c>
      <c r="K31" s="47">
        <v>90.333333333333329</v>
      </c>
      <c r="L31" s="47">
        <v>85.75</v>
      </c>
      <c r="M31" s="47">
        <v>98</v>
      </c>
      <c r="N31" s="47">
        <v>0</v>
      </c>
      <c r="O31" s="47">
        <v>70</v>
      </c>
      <c r="P31" s="47">
        <v>70.522474513438368</v>
      </c>
      <c r="Q31" s="47">
        <v>0</v>
      </c>
      <c r="R31" s="47">
        <v>78.850695355549732</v>
      </c>
      <c r="S31" s="47">
        <v>71.193349076440342</v>
      </c>
      <c r="T31" s="47">
        <v>0</v>
      </c>
      <c r="U31" s="47">
        <v>95.5</v>
      </c>
      <c r="V31" s="47">
        <v>86</v>
      </c>
      <c r="W31" s="47">
        <v>80.487274309332179</v>
      </c>
      <c r="X31" s="47">
        <v>77.999999999999986</v>
      </c>
      <c r="Y31" s="47">
        <v>90.958274159734898</v>
      </c>
      <c r="Z31" s="47">
        <v>87.999999999999986</v>
      </c>
      <c r="AA31" s="47">
        <v>81</v>
      </c>
      <c r="AB31" s="47">
        <v>95.600000000000009</v>
      </c>
      <c r="AC31" s="47">
        <v>115.24947294448351</v>
      </c>
      <c r="AD31" s="48">
        <v>83.301699776456189</v>
      </c>
      <c r="AE31" s="45">
        <v>95.456216958195427</v>
      </c>
      <c r="AF31" s="46">
        <f t="shared" si="0"/>
        <v>95.410449834500426</v>
      </c>
      <c r="AG31" s="15">
        <f t="shared" si="2"/>
        <v>-6.9867238269018736E-3</v>
      </c>
      <c r="AH31" s="30"/>
      <c r="AI31" s="31"/>
    </row>
    <row r="32" spans="1:35">
      <c r="A32" s="35">
        <v>29</v>
      </c>
      <c r="B32" s="13">
        <v>41840</v>
      </c>
      <c r="C32" s="47">
        <v>101</v>
      </c>
      <c r="D32" s="47">
        <v>97</v>
      </c>
      <c r="E32" s="47">
        <v>72</v>
      </c>
      <c r="F32" s="47">
        <v>91</v>
      </c>
      <c r="G32" s="47">
        <v>114.99999999999999</v>
      </c>
      <c r="H32" s="47">
        <v>114.99999999999999</v>
      </c>
      <c r="I32" s="47">
        <v>108</v>
      </c>
      <c r="J32" s="47">
        <v>0</v>
      </c>
      <c r="K32" s="47">
        <v>92</v>
      </c>
      <c r="L32" s="47">
        <v>77</v>
      </c>
      <c r="M32" s="47">
        <v>98</v>
      </c>
      <c r="N32" s="47">
        <v>0</v>
      </c>
      <c r="O32" s="47">
        <v>68</v>
      </c>
      <c r="P32" s="47">
        <v>68</v>
      </c>
      <c r="Q32" s="47">
        <v>0</v>
      </c>
      <c r="R32" s="47">
        <v>77</v>
      </c>
      <c r="S32" s="47">
        <v>72</v>
      </c>
      <c r="T32" s="47">
        <v>0</v>
      </c>
      <c r="U32" s="47">
        <v>86</v>
      </c>
      <c r="V32" s="47">
        <v>0</v>
      </c>
      <c r="W32" s="47">
        <v>73</v>
      </c>
      <c r="X32" s="47">
        <v>76</v>
      </c>
      <c r="Y32" s="47">
        <v>90</v>
      </c>
      <c r="Z32" s="47">
        <v>78</v>
      </c>
      <c r="AA32" s="47">
        <v>88</v>
      </c>
      <c r="AB32" s="47">
        <v>96</v>
      </c>
      <c r="AC32" s="47">
        <v>120</v>
      </c>
      <c r="AD32" s="48">
        <v>0</v>
      </c>
      <c r="AE32" s="45">
        <v>94.598430844121523</v>
      </c>
      <c r="AF32" s="46">
        <f t="shared" si="0"/>
        <v>94.578506787683793</v>
      </c>
      <c r="AG32" s="15">
        <f t="shared" si="2"/>
        <v>-8.719621889004053E-3</v>
      </c>
      <c r="AH32" s="30"/>
      <c r="AI32" s="31"/>
    </row>
    <row r="33" spans="1:35">
      <c r="A33" s="35">
        <v>30</v>
      </c>
      <c r="B33" s="13">
        <v>41847</v>
      </c>
      <c r="C33" s="47">
        <v>101</v>
      </c>
      <c r="D33" s="47">
        <v>97.146947540648327</v>
      </c>
      <c r="E33" s="47">
        <v>68.416757344940152</v>
      </c>
      <c r="F33" s="47">
        <v>92.403840995654733</v>
      </c>
      <c r="G33" s="47">
        <v>113.66666666666667</v>
      </c>
      <c r="H33" s="47">
        <v>98.000000000000014</v>
      </c>
      <c r="I33" s="47">
        <v>108.33333333333333</v>
      </c>
      <c r="J33" s="47">
        <v>0</v>
      </c>
      <c r="K33" s="47">
        <v>91.5</v>
      </c>
      <c r="L33" s="47">
        <v>86.75</v>
      </c>
      <c r="M33" s="47">
        <v>97</v>
      </c>
      <c r="N33" s="47">
        <v>114.99999999999999</v>
      </c>
      <c r="O33" s="47">
        <v>0</v>
      </c>
      <c r="P33" s="47">
        <v>0</v>
      </c>
      <c r="Q33" s="47">
        <v>0</v>
      </c>
      <c r="R33" s="47">
        <v>78.509690937663692</v>
      </c>
      <c r="S33" s="47">
        <v>68.735621165644176</v>
      </c>
      <c r="T33" s="47">
        <v>0</v>
      </c>
      <c r="U33" s="47">
        <v>147.19999999999999</v>
      </c>
      <c r="V33" s="47">
        <v>86</v>
      </c>
      <c r="W33" s="47">
        <v>70.119050474522865</v>
      </c>
      <c r="X33" s="47">
        <v>73.666666666666671</v>
      </c>
      <c r="Y33" s="47">
        <v>88.412637474311779</v>
      </c>
      <c r="Z33" s="47">
        <v>81.5</v>
      </c>
      <c r="AA33" s="47">
        <v>78</v>
      </c>
      <c r="AB33" s="47">
        <v>94.40000000000002</v>
      </c>
      <c r="AC33" s="47">
        <v>0</v>
      </c>
      <c r="AD33" s="48">
        <v>79.149848637739666</v>
      </c>
      <c r="AE33" s="45">
        <v>93.680872560734457</v>
      </c>
      <c r="AF33" s="46">
        <f t="shared" si="0"/>
        <v>93.423562415368679</v>
      </c>
      <c r="AG33" s="15">
        <f t="shared" si="2"/>
        <v>-1.2211488757248106E-2</v>
      </c>
      <c r="AH33" s="30"/>
      <c r="AI33" s="31"/>
    </row>
    <row r="34" spans="1:35">
      <c r="A34" s="35">
        <v>31</v>
      </c>
      <c r="B34" s="13">
        <v>41854</v>
      </c>
      <c r="C34" s="47">
        <v>101</v>
      </c>
      <c r="D34" s="47">
        <v>94.846098783106655</v>
      </c>
      <c r="E34" s="47">
        <v>73.608127298547132</v>
      </c>
      <c r="F34" s="47">
        <v>92.162194746219086</v>
      </c>
      <c r="G34" s="47">
        <v>106.55000000000001</v>
      </c>
      <c r="H34" s="47">
        <v>82.8</v>
      </c>
      <c r="I34" s="47">
        <v>108.33333333333333</v>
      </c>
      <c r="J34" s="47">
        <v>69.333333333333343</v>
      </c>
      <c r="K34" s="47">
        <v>90.333333333333329</v>
      </c>
      <c r="L34" s="47">
        <v>88.5</v>
      </c>
      <c r="M34" s="47">
        <v>100</v>
      </c>
      <c r="N34" s="47">
        <v>0</v>
      </c>
      <c r="O34" s="47">
        <v>0</v>
      </c>
      <c r="P34" s="47">
        <v>64.585264133456917</v>
      </c>
      <c r="Q34" s="47">
        <v>0</v>
      </c>
      <c r="R34" s="47">
        <v>74.376168254839683</v>
      </c>
      <c r="S34" s="47">
        <v>69.312375931530468</v>
      </c>
      <c r="T34" s="47">
        <v>0</v>
      </c>
      <c r="U34" s="47">
        <v>148</v>
      </c>
      <c r="V34" s="47">
        <v>86</v>
      </c>
      <c r="W34" s="47">
        <v>73.860371576326372</v>
      </c>
      <c r="X34" s="47">
        <v>73.666666666666671</v>
      </c>
      <c r="Y34" s="47">
        <v>86.085301690361575</v>
      </c>
      <c r="Z34" s="47">
        <v>81.5</v>
      </c>
      <c r="AA34" s="47">
        <v>91</v>
      </c>
      <c r="AB34" s="47">
        <v>94.600000000000009</v>
      </c>
      <c r="AC34" s="47">
        <v>0</v>
      </c>
      <c r="AD34" s="48">
        <v>0</v>
      </c>
      <c r="AE34" s="45">
        <v>91.991383841250098</v>
      </c>
      <c r="AF34" s="46">
        <f t="shared" si="0"/>
        <v>93.13819292426804</v>
      </c>
      <c r="AG34" s="15">
        <f t="shared" si="2"/>
        <v>-3.0545772792506332E-3</v>
      </c>
      <c r="AH34" s="30"/>
      <c r="AI34" s="31"/>
    </row>
    <row r="35" spans="1:35">
      <c r="A35" s="35">
        <v>32</v>
      </c>
      <c r="B35" s="13">
        <v>41861</v>
      </c>
      <c r="C35" s="47">
        <v>100.33333333333334</v>
      </c>
      <c r="D35" s="47">
        <v>96.124348092852031</v>
      </c>
      <c r="E35" s="47">
        <v>77.313566936208446</v>
      </c>
      <c r="F35" s="47">
        <v>92.421193829644523</v>
      </c>
      <c r="G35" s="47">
        <v>109.45</v>
      </c>
      <c r="H35" s="47">
        <v>87</v>
      </c>
      <c r="I35" s="47">
        <v>108.33333333333333</v>
      </c>
      <c r="J35" s="47">
        <v>74.2</v>
      </c>
      <c r="K35" s="47">
        <v>91</v>
      </c>
      <c r="L35" s="47">
        <v>88.5</v>
      </c>
      <c r="M35" s="47">
        <v>100</v>
      </c>
      <c r="N35" s="47">
        <v>114.99999999999999</v>
      </c>
      <c r="O35" s="47">
        <v>0</v>
      </c>
      <c r="P35" s="47">
        <v>72.549814643188142</v>
      </c>
      <c r="Q35" s="47">
        <v>0</v>
      </c>
      <c r="R35" s="47">
        <v>86.700666928207141</v>
      </c>
      <c r="S35" s="47">
        <v>68.105316843044747</v>
      </c>
      <c r="T35" s="47">
        <v>0</v>
      </c>
      <c r="U35" s="47">
        <v>147.16666666666666</v>
      </c>
      <c r="V35" s="47">
        <v>86</v>
      </c>
      <c r="W35" s="47">
        <v>76.648417043561068</v>
      </c>
      <c r="X35" s="47">
        <v>72.500000000000014</v>
      </c>
      <c r="Y35" s="47">
        <v>86.080792168335776</v>
      </c>
      <c r="Z35" s="47">
        <v>95.333333333333343</v>
      </c>
      <c r="AA35" s="47">
        <v>92.333333333333329</v>
      </c>
      <c r="AB35" s="47">
        <v>95</v>
      </c>
      <c r="AC35" s="47">
        <v>115.83189095629598</v>
      </c>
      <c r="AD35" s="48">
        <v>87.548638132295721</v>
      </c>
      <c r="AE35" s="45">
        <v>93.742322370819565</v>
      </c>
      <c r="AF35" s="46">
        <f t="shared" si="0"/>
        <v>93.604431460584195</v>
      </c>
      <c r="AG35" s="15">
        <f t="shared" si="2"/>
        <v>5.0058791316174639E-3</v>
      </c>
      <c r="AH35" s="30"/>
      <c r="AI35" s="31"/>
    </row>
    <row r="36" spans="1:35">
      <c r="A36" s="35">
        <v>33</v>
      </c>
      <c r="B36" s="13">
        <v>41868</v>
      </c>
      <c r="C36" s="47">
        <v>100.33333333333334</v>
      </c>
      <c r="D36" s="47">
        <v>99.70344616013908</v>
      </c>
      <c r="E36" s="47">
        <v>83.222601304842286</v>
      </c>
      <c r="F36" s="47">
        <v>92.416235212061054</v>
      </c>
      <c r="G36" s="47">
        <v>110.44444444444446</v>
      </c>
      <c r="H36" s="47">
        <v>93.800000000000011</v>
      </c>
      <c r="I36" s="47">
        <v>108.33333333333333</v>
      </c>
      <c r="J36" s="47">
        <v>76</v>
      </c>
      <c r="K36" s="47">
        <v>91.666666666666657</v>
      </c>
      <c r="L36" s="47">
        <v>86.75</v>
      </c>
      <c r="M36" s="47">
        <v>100</v>
      </c>
      <c r="N36" s="47">
        <v>0</v>
      </c>
      <c r="O36" s="47">
        <v>77</v>
      </c>
      <c r="P36" s="47">
        <v>64.874884151992589</v>
      </c>
      <c r="Q36" s="47">
        <v>0</v>
      </c>
      <c r="R36" s="47">
        <v>89.943621345220933</v>
      </c>
      <c r="S36" s="47">
        <v>78.556582355386425</v>
      </c>
      <c r="T36" s="47">
        <v>0</v>
      </c>
      <c r="U36" s="47">
        <v>100</v>
      </c>
      <c r="V36" s="47">
        <v>86</v>
      </c>
      <c r="W36" s="47">
        <v>88.359370638851004</v>
      </c>
      <c r="X36" s="47">
        <v>73.5</v>
      </c>
      <c r="Y36" s="47">
        <v>85.489364581688591</v>
      </c>
      <c r="Z36" s="47">
        <v>90.5</v>
      </c>
      <c r="AA36" s="47">
        <v>88.5</v>
      </c>
      <c r="AB36" s="47">
        <v>93.6</v>
      </c>
      <c r="AC36" s="47">
        <v>116.47721086213278</v>
      </c>
      <c r="AD36" s="48">
        <v>89.820359281437121</v>
      </c>
      <c r="AE36" s="45">
        <v>95.079588169682964</v>
      </c>
      <c r="AF36" s="46">
        <f t="shared" si="0"/>
        <v>94.594164145656052</v>
      </c>
      <c r="AG36" s="15">
        <f t="shared" si="2"/>
        <v>1.057356654624437E-2</v>
      </c>
      <c r="AH36" s="30"/>
      <c r="AI36" s="31"/>
    </row>
    <row r="37" spans="1:35">
      <c r="A37" s="35">
        <v>34</v>
      </c>
      <c r="B37" s="13">
        <v>41875</v>
      </c>
      <c r="C37" s="47">
        <v>100.33333333333334</v>
      </c>
      <c r="D37" s="47">
        <v>99.959096022088147</v>
      </c>
      <c r="E37" s="47">
        <v>80.36266977387757</v>
      </c>
      <c r="F37" s="47">
        <v>92.296151424629286</v>
      </c>
      <c r="G37" s="47">
        <v>111.10526315789473</v>
      </c>
      <c r="H37" s="47">
        <v>87.6</v>
      </c>
      <c r="I37" s="47">
        <v>0</v>
      </c>
      <c r="J37" s="47">
        <v>77.333333333333343</v>
      </c>
      <c r="K37" s="47">
        <v>94.333333333333343</v>
      </c>
      <c r="L37" s="47">
        <v>87.25</v>
      </c>
      <c r="M37" s="47">
        <v>100</v>
      </c>
      <c r="N37" s="47">
        <v>0</v>
      </c>
      <c r="O37" s="47">
        <v>79</v>
      </c>
      <c r="P37" s="47">
        <v>66.322984244670991</v>
      </c>
      <c r="Q37" s="47">
        <v>0</v>
      </c>
      <c r="R37" s="47">
        <v>86.793981935348938</v>
      </c>
      <c r="S37" s="47">
        <v>79.820365127404074</v>
      </c>
      <c r="T37" s="47">
        <v>0</v>
      </c>
      <c r="U37" s="47">
        <v>103.75000000000001</v>
      </c>
      <c r="V37" s="47">
        <v>86</v>
      </c>
      <c r="W37" s="47">
        <v>84.993296303390153</v>
      </c>
      <c r="X37" s="47">
        <v>73.5</v>
      </c>
      <c r="Y37" s="47">
        <v>84.965856934960257</v>
      </c>
      <c r="Z37" s="47">
        <v>93</v>
      </c>
      <c r="AA37" s="47">
        <v>90</v>
      </c>
      <c r="AB37" s="47">
        <v>95.800000000000011</v>
      </c>
      <c r="AC37" s="47">
        <v>120.04626666217477</v>
      </c>
      <c r="AD37" s="48">
        <v>0</v>
      </c>
      <c r="AE37" s="45">
        <v>94.960581896465612</v>
      </c>
      <c r="AF37" s="46">
        <f t="shared" si="0"/>
        <v>95.447142887550683</v>
      </c>
      <c r="AG37" s="15">
        <f t="shared" si="2"/>
        <v>9.0172448755000897E-3</v>
      </c>
      <c r="AH37" s="30"/>
      <c r="AI37" s="31"/>
    </row>
    <row r="38" spans="1:35">
      <c r="A38" s="35">
        <v>35</v>
      </c>
      <c r="B38" s="13">
        <v>41882</v>
      </c>
      <c r="C38" s="47">
        <v>103.66666666666666</v>
      </c>
      <c r="D38" s="47">
        <v>102.77124450352797</v>
      </c>
      <c r="E38" s="47">
        <v>81.564286494556299</v>
      </c>
      <c r="F38" s="47">
        <v>92.296151424629286</v>
      </c>
      <c r="G38" s="47">
        <v>108.21052631578947</v>
      </c>
      <c r="H38" s="47">
        <v>88.6</v>
      </c>
      <c r="I38" s="47">
        <v>104.99999999999999</v>
      </c>
      <c r="J38" s="47">
        <v>81.199999999999989</v>
      </c>
      <c r="K38" s="47">
        <v>96.333333333333329</v>
      </c>
      <c r="L38" s="47">
        <v>84.500000000000014</v>
      </c>
      <c r="M38" s="47">
        <v>100</v>
      </c>
      <c r="N38" s="47">
        <v>0</v>
      </c>
      <c r="O38" s="47">
        <v>80</v>
      </c>
      <c r="P38" s="47">
        <v>0</v>
      </c>
      <c r="Q38" s="47">
        <v>0</v>
      </c>
      <c r="R38" s="47">
        <v>89.277544671450798</v>
      </c>
      <c r="S38" s="47">
        <v>80.100231052100611</v>
      </c>
      <c r="T38" s="47">
        <v>0</v>
      </c>
      <c r="U38" s="47">
        <v>102.75000000000001</v>
      </c>
      <c r="V38" s="47">
        <v>86</v>
      </c>
      <c r="W38" s="47">
        <v>95.60748260231118</v>
      </c>
      <c r="X38" s="47">
        <v>73.5</v>
      </c>
      <c r="Y38" s="47">
        <v>85.077801410500399</v>
      </c>
      <c r="Z38" s="47">
        <v>96</v>
      </c>
      <c r="AA38" s="47">
        <v>72</v>
      </c>
      <c r="AB38" s="47">
        <v>96.399999999999991</v>
      </c>
      <c r="AC38" s="47">
        <v>119.84974564565576</v>
      </c>
      <c r="AD38" s="48">
        <v>0</v>
      </c>
      <c r="AE38" s="45">
        <v>96.301258596503502</v>
      </c>
      <c r="AF38" s="46">
        <f t="shared" si="0"/>
        <v>95.72713752695195</v>
      </c>
      <c r="AG38" s="15">
        <f t="shared" si="2"/>
        <v>2.9335046700259752E-3</v>
      </c>
      <c r="AH38" s="30"/>
      <c r="AI38" s="31"/>
    </row>
    <row r="39" spans="1:35">
      <c r="A39" s="35">
        <v>36</v>
      </c>
      <c r="B39" s="13">
        <v>41889</v>
      </c>
      <c r="C39" s="47">
        <v>103.66666666666666</v>
      </c>
      <c r="D39" s="47">
        <v>102.77124450352797</v>
      </c>
      <c r="E39" s="47">
        <v>88.458410710167627</v>
      </c>
      <c r="F39" s="47">
        <v>92.296151424629286</v>
      </c>
      <c r="G39" s="47">
        <v>107.16666666666666</v>
      </c>
      <c r="H39" s="47">
        <v>92.8</v>
      </c>
      <c r="I39" s="47">
        <v>104.99999999999999</v>
      </c>
      <c r="J39" s="47">
        <v>80.5</v>
      </c>
      <c r="K39" s="47">
        <v>95.666666666666671</v>
      </c>
      <c r="L39" s="47">
        <v>86.75</v>
      </c>
      <c r="M39" s="47">
        <v>102</v>
      </c>
      <c r="N39" s="47">
        <v>0</v>
      </c>
      <c r="O39" s="47">
        <v>81</v>
      </c>
      <c r="P39" s="47">
        <v>56.765523632993506</v>
      </c>
      <c r="Q39" s="47">
        <v>0</v>
      </c>
      <c r="R39" s="47">
        <v>89.931113812530228</v>
      </c>
      <c r="S39" s="47">
        <v>83.432588108952444</v>
      </c>
      <c r="T39" s="47">
        <v>0</v>
      </c>
      <c r="U39" s="47">
        <v>105.75000000000001</v>
      </c>
      <c r="V39" s="47">
        <v>86</v>
      </c>
      <c r="W39" s="47">
        <v>0</v>
      </c>
      <c r="X39" s="47">
        <v>76.333333333333329</v>
      </c>
      <c r="Y39" s="47">
        <v>85.189745886040527</v>
      </c>
      <c r="Z39" s="47">
        <v>96</v>
      </c>
      <c r="AA39" s="47">
        <v>104.5</v>
      </c>
      <c r="AB39" s="47">
        <v>96.2</v>
      </c>
      <c r="AC39" s="47">
        <v>0</v>
      </c>
      <c r="AD39" s="48">
        <v>0</v>
      </c>
      <c r="AE39" s="45">
        <v>95.919572087886792</v>
      </c>
      <c r="AF39" s="46">
        <f t="shared" si="0"/>
        <v>97.178757225623329</v>
      </c>
      <c r="AG39" s="15">
        <f t="shared" si="2"/>
        <v>1.5164139826730705E-2</v>
      </c>
      <c r="AH39" s="30"/>
      <c r="AI39" s="31"/>
    </row>
    <row r="40" spans="1:35">
      <c r="A40" s="35">
        <v>37</v>
      </c>
      <c r="B40" s="13">
        <v>41896</v>
      </c>
      <c r="C40" s="47">
        <v>105.66666666666666</v>
      </c>
      <c r="D40" s="47">
        <v>104.30514367522238</v>
      </c>
      <c r="E40" s="47">
        <v>91.195652173913032</v>
      </c>
      <c r="F40" s="47">
        <v>92.56149495546569</v>
      </c>
      <c r="G40" s="47">
        <v>111.73684210526315</v>
      </c>
      <c r="H40" s="47">
        <v>90.75</v>
      </c>
      <c r="I40" s="47">
        <v>104.99999999999999</v>
      </c>
      <c r="J40" s="47">
        <v>87.25</v>
      </c>
      <c r="K40" s="47">
        <v>96.666666666666671</v>
      </c>
      <c r="L40" s="47">
        <v>84.75</v>
      </c>
      <c r="M40" s="47">
        <v>103</v>
      </c>
      <c r="N40" s="47">
        <v>114.99999999999999</v>
      </c>
      <c r="O40" s="47">
        <v>80.666666666666657</v>
      </c>
      <c r="P40" s="47">
        <v>53.000463392029658</v>
      </c>
      <c r="Q40" s="47">
        <v>0</v>
      </c>
      <c r="R40" s="47">
        <v>95.740216136816699</v>
      </c>
      <c r="S40" s="47">
        <v>87.56775067750678</v>
      </c>
      <c r="T40" s="47">
        <v>0</v>
      </c>
      <c r="U40" s="47">
        <v>106</v>
      </c>
      <c r="V40" s="47">
        <v>86</v>
      </c>
      <c r="W40" s="47">
        <v>103.74729018271911</v>
      </c>
      <c r="X40" s="47">
        <v>79</v>
      </c>
      <c r="Y40" s="47">
        <v>85.992587235581269</v>
      </c>
      <c r="Z40" s="47">
        <v>99</v>
      </c>
      <c r="AA40" s="47">
        <v>103.66666666666669</v>
      </c>
      <c r="AB40" s="47">
        <v>96.000000000000014</v>
      </c>
      <c r="AC40" s="47">
        <v>115.42878190406032</v>
      </c>
      <c r="AD40" s="48">
        <v>101.36831534019584</v>
      </c>
      <c r="AE40" s="45">
        <v>99.315440992479722</v>
      </c>
      <c r="AF40" s="46">
        <f t="shared" si="0"/>
        <v>98.655341327983265</v>
      </c>
      <c r="AG40" s="15">
        <f t="shared" si="2"/>
        <v>1.5194515185368129E-2</v>
      </c>
      <c r="AH40" s="30"/>
      <c r="AI40" s="31"/>
    </row>
    <row r="41" spans="1:35">
      <c r="A41" s="35">
        <v>38</v>
      </c>
      <c r="B41" s="13">
        <v>41903</v>
      </c>
      <c r="C41" s="47">
        <v>108.33333333333333</v>
      </c>
      <c r="D41" s="47">
        <v>108.13989160445854</v>
      </c>
      <c r="E41" s="47">
        <v>91.091245376078916</v>
      </c>
      <c r="F41" s="47">
        <v>92.552791359948415</v>
      </c>
      <c r="G41" s="47">
        <v>113.1578947368421</v>
      </c>
      <c r="H41" s="47">
        <v>96.333333333333343</v>
      </c>
      <c r="I41" s="47">
        <v>104.99999999999999</v>
      </c>
      <c r="J41" s="47">
        <v>89.833333333333329</v>
      </c>
      <c r="K41" s="47">
        <v>98</v>
      </c>
      <c r="L41" s="47">
        <v>89</v>
      </c>
      <c r="M41" s="47">
        <v>104</v>
      </c>
      <c r="N41" s="47">
        <v>114.99999999999999</v>
      </c>
      <c r="O41" s="47">
        <v>85</v>
      </c>
      <c r="P41" s="47">
        <v>56.475903614457835</v>
      </c>
      <c r="Q41" s="47">
        <v>0</v>
      </c>
      <c r="R41" s="47">
        <v>96.918032786885249</v>
      </c>
      <c r="S41" s="47">
        <v>90.026065130647453</v>
      </c>
      <c r="T41" s="47">
        <v>0</v>
      </c>
      <c r="U41" s="47">
        <v>108.25</v>
      </c>
      <c r="V41" s="47">
        <v>86</v>
      </c>
      <c r="W41" s="47">
        <v>99.338539054851111</v>
      </c>
      <c r="X41" s="47">
        <v>84</v>
      </c>
      <c r="Y41" s="47">
        <v>86.324398000908673</v>
      </c>
      <c r="Z41" s="47">
        <v>95.5</v>
      </c>
      <c r="AA41" s="47">
        <v>110.5</v>
      </c>
      <c r="AB41" s="47">
        <v>97.000000000000014</v>
      </c>
      <c r="AC41" s="47">
        <v>116.69394435351883</v>
      </c>
      <c r="AD41" s="48">
        <v>104.5772409408773</v>
      </c>
      <c r="AE41" s="45">
        <v>100.7310109035833</v>
      </c>
      <c r="AF41" s="46">
        <f t="shared" si="0"/>
        <v>99.87967317029775</v>
      </c>
      <c r="AG41" s="15">
        <f t="shared" si="2"/>
        <v>1.2410193161707774E-2</v>
      </c>
      <c r="AH41" s="30"/>
      <c r="AI41" s="31"/>
    </row>
    <row r="42" spans="1:35">
      <c r="A42" s="35">
        <v>39</v>
      </c>
      <c r="B42" s="13">
        <v>41910</v>
      </c>
      <c r="C42" s="47">
        <v>108.33333333333333</v>
      </c>
      <c r="D42" s="47">
        <v>112.23028939564372</v>
      </c>
      <c r="E42" s="47">
        <v>93.472313019055235</v>
      </c>
      <c r="F42" s="47">
        <v>92.567712811693909</v>
      </c>
      <c r="G42" s="47">
        <v>112.33333333333333</v>
      </c>
      <c r="H42" s="47">
        <v>94.249999999999986</v>
      </c>
      <c r="I42" s="47">
        <v>104.99999999999999</v>
      </c>
      <c r="J42" s="47">
        <v>91</v>
      </c>
      <c r="K42" s="47">
        <v>101</v>
      </c>
      <c r="L42" s="47">
        <v>89.25</v>
      </c>
      <c r="M42" s="47">
        <v>105</v>
      </c>
      <c r="N42" s="47">
        <v>0</v>
      </c>
      <c r="O42" s="47">
        <v>87</v>
      </c>
      <c r="P42" s="47">
        <v>78.342215013901779</v>
      </c>
      <c r="Q42" s="47">
        <v>0</v>
      </c>
      <c r="R42" s="47">
        <v>95.163193079040511</v>
      </c>
      <c r="S42" s="47">
        <v>91.168822830727748</v>
      </c>
      <c r="T42" s="47">
        <v>0</v>
      </c>
      <c r="U42" s="47">
        <v>105</v>
      </c>
      <c r="V42" s="47">
        <v>86</v>
      </c>
      <c r="W42" s="47">
        <v>79.735278874137862</v>
      </c>
      <c r="X42" s="47">
        <v>88</v>
      </c>
      <c r="Y42" s="47">
        <v>86.878506371090467</v>
      </c>
      <c r="Z42" s="47">
        <v>93.5</v>
      </c>
      <c r="AA42" s="47">
        <v>106.25</v>
      </c>
      <c r="AB42" s="47">
        <v>98.2</v>
      </c>
      <c r="AC42" s="47">
        <v>116.05631051100596</v>
      </c>
      <c r="AD42" s="48">
        <v>106.63507109004739</v>
      </c>
      <c r="AE42" s="45">
        <v>99.592567614830273</v>
      </c>
      <c r="AF42" s="46">
        <f t="shared" si="0"/>
        <v>100.25900966864263</v>
      </c>
      <c r="AG42" s="15">
        <f t="shared" si="2"/>
        <v>3.7979349181299798E-3</v>
      </c>
      <c r="AH42" s="30"/>
      <c r="AI42" s="31"/>
    </row>
    <row r="43" spans="1:35">
      <c r="A43" s="35">
        <v>40</v>
      </c>
      <c r="B43" s="13">
        <v>41917</v>
      </c>
      <c r="C43" s="47">
        <v>108.33333333333333</v>
      </c>
      <c r="D43" s="47">
        <v>111.71898967174559</v>
      </c>
      <c r="E43" s="47">
        <v>68.701525689108976</v>
      </c>
      <c r="F43" s="47">
        <v>92.296151424629286</v>
      </c>
      <c r="G43" s="47">
        <v>112.64999999999998</v>
      </c>
      <c r="H43" s="47">
        <v>94.666666666666671</v>
      </c>
      <c r="I43" s="47">
        <v>100</v>
      </c>
      <c r="J43" s="47">
        <v>89.166666666666657</v>
      </c>
      <c r="K43" s="47">
        <v>101</v>
      </c>
      <c r="L43" s="47">
        <v>89.750000000000014</v>
      </c>
      <c r="M43" s="47">
        <v>105</v>
      </c>
      <c r="N43" s="47">
        <v>0</v>
      </c>
      <c r="O43" s="47">
        <v>80.666666666666657</v>
      </c>
      <c r="P43" s="47">
        <v>78.776645041705279</v>
      </c>
      <c r="Q43" s="47">
        <v>0</v>
      </c>
      <c r="R43" s="47">
        <v>95.028953112949822</v>
      </c>
      <c r="S43" s="47">
        <v>91.95222753750528</v>
      </c>
      <c r="T43" s="47">
        <v>0</v>
      </c>
      <c r="U43" s="47">
        <v>104.74999999999999</v>
      </c>
      <c r="V43" s="47">
        <v>86</v>
      </c>
      <c r="W43" s="47">
        <v>101.33355678988698</v>
      </c>
      <c r="X43" s="47">
        <v>88.25</v>
      </c>
      <c r="Y43" s="47">
        <v>86.085301690361575</v>
      </c>
      <c r="Z43" s="47">
        <v>94</v>
      </c>
      <c r="AA43" s="47">
        <v>110.33333333333333</v>
      </c>
      <c r="AB43" s="47">
        <v>97.199999999999989</v>
      </c>
      <c r="AC43" s="47">
        <v>119.79359678379321</v>
      </c>
      <c r="AD43" s="48">
        <v>97.222222222222229</v>
      </c>
      <c r="AE43" s="45">
        <v>100.4534504875143</v>
      </c>
      <c r="AF43" s="46">
        <f t="shared" si="0"/>
        <v>100.03382099272376</v>
      </c>
      <c r="AG43" s="15">
        <f t="shared" si="2"/>
        <v>-2.2460692227374251E-3</v>
      </c>
      <c r="AH43" s="30"/>
      <c r="AI43" s="31"/>
    </row>
    <row r="44" spans="1:35">
      <c r="A44" s="35">
        <v>41</v>
      </c>
      <c r="B44" s="13">
        <v>41924</v>
      </c>
      <c r="C44" s="47">
        <v>108.33333333333333</v>
      </c>
      <c r="D44" s="47">
        <v>112.23028939564372</v>
      </c>
      <c r="E44" s="47">
        <v>90.266904562502276</v>
      </c>
      <c r="F44" s="47">
        <v>92.296151424629286</v>
      </c>
      <c r="G44" s="47">
        <v>112.39999999999999</v>
      </c>
      <c r="H44" s="47">
        <v>105.74999999999999</v>
      </c>
      <c r="I44" s="47">
        <v>100</v>
      </c>
      <c r="J44" s="47">
        <v>85.833333333333343</v>
      </c>
      <c r="K44" s="47">
        <v>101</v>
      </c>
      <c r="L44" s="47">
        <v>89</v>
      </c>
      <c r="M44" s="47">
        <v>102</v>
      </c>
      <c r="N44" s="47">
        <v>120</v>
      </c>
      <c r="O44" s="47">
        <v>79</v>
      </c>
      <c r="P44" s="47">
        <v>82.831325301204814</v>
      </c>
      <c r="Q44" s="47">
        <v>0</v>
      </c>
      <c r="R44" s="47">
        <v>90.846110610041436</v>
      </c>
      <c r="S44" s="47">
        <v>87.596407302548073</v>
      </c>
      <c r="T44" s="47">
        <v>0</v>
      </c>
      <c r="U44" s="47">
        <v>104</v>
      </c>
      <c r="V44" s="47">
        <v>86</v>
      </c>
      <c r="W44" s="47">
        <v>94.270733575943311</v>
      </c>
      <c r="X44" s="47">
        <v>89.25</v>
      </c>
      <c r="Y44" s="47">
        <v>86.533079592522114</v>
      </c>
      <c r="Z44" s="47">
        <v>98</v>
      </c>
      <c r="AA44" s="47">
        <v>98.666666666666671</v>
      </c>
      <c r="AB44" s="47">
        <v>95.4</v>
      </c>
      <c r="AC44" s="47">
        <v>119.62515019820547</v>
      </c>
      <c r="AD44" s="48">
        <v>93.90096618357488</v>
      </c>
      <c r="AE44" s="45">
        <v>100.05544487582672</v>
      </c>
      <c r="AF44" s="46">
        <f t="shared" si="0"/>
        <v>99.596951560547993</v>
      </c>
      <c r="AG44" s="15">
        <f t="shared" si="2"/>
        <v>-4.3672172855173212E-3</v>
      </c>
      <c r="AH44" s="30"/>
      <c r="AI44" s="31"/>
    </row>
    <row r="45" spans="1:35">
      <c r="A45" s="35">
        <v>42</v>
      </c>
      <c r="B45" s="13">
        <v>41931</v>
      </c>
      <c r="C45" s="47">
        <v>108</v>
      </c>
      <c r="D45" s="47">
        <v>111.00000000000001</v>
      </c>
      <c r="E45" s="47">
        <v>89</v>
      </c>
      <c r="F45" s="47">
        <v>92</v>
      </c>
      <c r="G45" s="47">
        <v>112.00000000000001</v>
      </c>
      <c r="H45" s="47">
        <v>93</v>
      </c>
      <c r="I45" s="47">
        <v>100</v>
      </c>
      <c r="J45" s="47">
        <v>84</v>
      </c>
      <c r="K45" s="47">
        <v>99</v>
      </c>
      <c r="L45" s="47">
        <v>89</v>
      </c>
      <c r="M45" s="47">
        <v>100</v>
      </c>
      <c r="N45" s="47">
        <v>120</v>
      </c>
      <c r="O45" s="47">
        <v>79</v>
      </c>
      <c r="P45" s="47">
        <v>74</v>
      </c>
      <c r="Q45" s="47">
        <v>0</v>
      </c>
      <c r="R45" s="47">
        <v>90</v>
      </c>
      <c r="S45" s="47">
        <v>81</v>
      </c>
      <c r="T45" s="47">
        <v>0</v>
      </c>
      <c r="U45" s="47">
        <v>102</v>
      </c>
      <c r="V45" s="47">
        <v>86</v>
      </c>
      <c r="W45" s="47">
        <v>94</v>
      </c>
      <c r="X45" s="47">
        <v>88</v>
      </c>
      <c r="Y45" s="47">
        <v>87</v>
      </c>
      <c r="Z45" s="47">
        <v>0</v>
      </c>
      <c r="AA45" s="47">
        <v>105</v>
      </c>
      <c r="AB45" s="47">
        <v>96</v>
      </c>
      <c r="AC45" s="47">
        <v>120</v>
      </c>
      <c r="AD45" s="48">
        <v>89</v>
      </c>
      <c r="AE45" s="45">
        <v>98.281959318302938</v>
      </c>
      <c r="AF45" s="46">
        <f t="shared" si="0"/>
        <v>99.293739734777645</v>
      </c>
      <c r="AG45" s="15">
        <f t="shared" si="2"/>
        <v>-3.0443886185212779E-3</v>
      </c>
      <c r="AH45" s="30"/>
      <c r="AI45" s="31"/>
    </row>
    <row r="46" spans="1:35">
      <c r="A46" s="35">
        <v>43</v>
      </c>
      <c r="B46" s="13">
        <v>41938</v>
      </c>
      <c r="C46" s="47">
        <v>108.33333333333333</v>
      </c>
      <c r="D46" s="47">
        <v>105.66860960561748</v>
      </c>
      <c r="E46" s="47">
        <v>86.452681790044778</v>
      </c>
      <c r="F46" s="47">
        <v>92.296151424629286</v>
      </c>
      <c r="G46" s="47">
        <v>113.1578947368421</v>
      </c>
      <c r="H46" s="47">
        <v>93.5</v>
      </c>
      <c r="I46" s="47">
        <v>100</v>
      </c>
      <c r="J46" s="47">
        <v>85</v>
      </c>
      <c r="K46" s="47">
        <v>96.666666666666671</v>
      </c>
      <c r="L46" s="47">
        <v>91.750000000000014</v>
      </c>
      <c r="M46" s="47">
        <v>102</v>
      </c>
      <c r="N46" s="47">
        <v>0</v>
      </c>
      <c r="O46" s="47">
        <v>80</v>
      </c>
      <c r="P46" s="47">
        <v>82.252085264133456</v>
      </c>
      <c r="Q46" s="47">
        <v>0</v>
      </c>
      <c r="R46" s="47">
        <v>88.820046272695194</v>
      </c>
      <c r="S46" s="47">
        <v>88.148003514595331</v>
      </c>
      <c r="T46" s="47">
        <v>0</v>
      </c>
      <c r="U46" s="47">
        <v>94</v>
      </c>
      <c r="V46" s="47">
        <v>86</v>
      </c>
      <c r="W46" s="47">
        <v>90.380195364872634</v>
      </c>
      <c r="X46" s="47">
        <v>86.25</v>
      </c>
      <c r="Y46" s="47">
        <v>86.309190641441845</v>
      </c>
      <c r="Z46" s="47">
        <v>92.5</v>
      </c>
      <c r="AA46" s="47">
        <v>87.5</v>
      </c>
      <c r="AB46" s="47">
        <v>99.2</v>
      </c>
      <c r="AC46" s="47">
        <v>119.87782007658706</v>
      </c>
      <c r="AD46" s="48">
        <v>91.183574879227066</v>
      </c>
      <c r="AE46" s="45">
        <v>99.543815010203261</v>
      </c>
      <c r="AF46" s="46">
        <f t="shared" si="0"/>
        <v>98.93223789466208</v>
      </c>
      <c r="AG46" s="15">
        <f t="shared" si="2"/>
        <v>-3.6407314406846649E-3</v>
      </c>
      <c r="AH46" s="30"/>
      <c r="AI46" s="31"/>
    </row>
    <row r="47" spans="1:35">
      <c r="A47" s="35">
        <v>44</v>
      </c>
      <c r="B47" s="13">
        <v>41945</v>
      </c>
      <c r="C47" s="47">
        <v>108.33333333333333</v>
      </c>
      <c r="D47" s="47">
        <v>111.46333980979651</v>
      </c>
      <c r="E47" s="47">
        <v>86.124968138950592</v>
      </c>
      <c r="F47" s="47">
        <v>92.296151424629286</v>
      </c>
      <c r="G47" s="47">
        <v>112.9</v>
      </c>
      <c r="H47" s="47">
        <v>88</v>
      </c>
      <c r="I47" s="47">
        <v>101.66666666666666</v>
      </c>
      <c r="J47" s="47">
        <v>85.5</v>
      </c>
      <c r="K47" s="47">
        <v>96.500000000000014</v>
      </c>
      <c r="L47" s="47">
        <v>88</v>
      </c>
      <c r="M47" s="47">
        <v>102</v>
      </c>
      <c r="N47" s="47">
        <v>0</v>
      </c>
      <c r="O47" s="47">
        <v>79</v>
      </c>
      <c r="P47" s="47">
        <v>68.639944392956437</v>
      </c>
      <c r="Q47" s="47">
        <v>0</v>
      </c>
      <c r="R47" s="47">
        <v>86.793981935348938</v>
      </c>
      <c r="S47" s="47">
        <v>80.093722542223958</v>
      </c>
      <c r="T47" s="47">
        <v>0</v>
      </c>
      <c r="U47" s="47">
        <v>95.250000000000014</v>
      </c>
      <c r="V47" s="47">
        <v>86</v>
      </c>
      <c r="W47" s="47">
        <v>90.340292408861643</v>
      </c>
      <c r="X47" s="47">
        <v>81</v>
      </c>
      <c r="Y47" s="47">
        <v>86.756968543602369</v>
      </c>
      <c r="Z47" s="47">
        <v>85.000000000000014</v>
      </c>
      <c r="AA47" s="47">
        <v>96.666666666666686</v>
      </c>
      <c r="AB47" s="47">
        <v>98.000000000000014</v>
      </c>
      <c r="AC47" s="47">
        <v>120.15856438589989</v>
      </c>
      <c r="AD47" s="48">
        <v>87.258454106280197</v>
      </c>
      <c r="AE47" s="45">
        <v>98.970939355479999</v>
      </c>
      <c r="AF47" s="46">
        <f t="shared" si="0"/>
        <v>97.699864562203047</v>
      </c>
      <c r="AG47" s="15">
        <f t="shared" si="2"/>
        <v>-1.2456741691936665E-2</v>
      </c>
      <c r="AH47" s="30"/>
      <c r="AI47" s="31"/>
    </row>
    <row r="48" spans="1:35">
      <c r="A48" s="35">
        <v>45</v>
      </c>
      <c r="B48" s="13">
        <v>41952</v>
      </c>
      <c r="C48" s="47">
        <v>94</v>
      </c>
      <c r="D48" s="47">
        <v>108.90684119030576</v>
      </c>
      <c r="E48" s="47">
        <v>85.342096639114445</v>
      </c>
      <c r="F48" s="47">
        <v>92.296151424629286</v>
      </c>
      <c r="G48" s="47">
        <v>112.69999999999997</v>
      </c>
      <c r="H48" s="47">
        <v>87</v>
      </c>
      <c r="I48" s="47">
        <v>100</v>
      </c>
      <c r="J48" s="47">
        <v>83.333333333333343</v>
      </c>
      <c r="K48" s="47">
        <v>96.4</v>
      </c>
      <c r="L48" s="47">
        <v>92</v>
      </c>
      <c r="M48" s="47">
        <v>102</v>
      </c>
      <c r="N48" s="47">
        <v>0</v>
      </c>
      <c r="O48" s="47">
        <v>78.8</v>
      </c>
      <c r="P48" s="47">
        <v>62.847544022242815</v>
      </c>
      <c r="Q48" s="47">
        <v>0</v>
      </c>
      <c r="R48" s="47">
        <v>86.401840450701286</v>
      </c>
      <c r="S48" s="47">
        <v>78.25506850206645</v>
      </c>
      <c r="T48" s="47">
        <v>0</v>
      </c>
      <c r="U48" s="47">
        <v>95</v>
      </c>
      <c r="V48" s="47">
        <v>86</v>
      </c>
      <c r="W48" s="47">
        <v>87.706697312136882</v>
      </c>
      <c r="X48" s="47">
        <v>80</v>
      </c>
      <c r="Y48" s="47">
        <v>86.645024068062241</v>
      </c>
      <c r="Z48" s="47">
        <v>92.666666666666671</v>
      </c>
      <c r="AA48" s="47">
        <v>90.999999999999986</v>
      </c>
      <c r="AB48" s="47">
        <v>97.999999999999986</v>
      </c>
      <c r="AC48" s="47">
        <v>120.21471324776248</v>
      </c>
      <c r="AD48" s="48">
        <v>73.268921095008068</v>
      </c>
      <c r="AE48" s="45">
        <v>94.584839320925866</v>
      </c>
      <c r="AF48" s="46">
        <f t="shared" si="0"/>
        <v>164.02412178580457</v>
      </c>
      <c r="AG48" s="15">
        <f t="shared" si="2"/>
        <v>0.67885720743629618</v>
      </c>
      <c r="AH48" s="30"/>
      <c r="AI48" s="31"/>
    </row>
    <row r="49" spans="1:35">
      <c r="A49" s="35">
        <v>46</v>
      </c>
      <c r="B49" s="13">
        <v>41959</v>
      </c>
      <c r="C49" s="47">
        <v>94</v>
      </c>
      <c r="D49" s="47">
        <v>107.11729215666223</v>
      </c>
      <c r="E49" s="47">
        <v>80.681280267996939</v>
      </c>
      <c r="F49" s="47">
        <v>92.296151424629286</v>
      </c>
      <c r="G49" s="47">
        <v>114.31578947368422</v>
      </c>
      <c r="H49" s="47">
        <v>87</v>
      </c>
      <c r="I49" s="47">
        <v>100</v>
      </c>
      <c r="J49" s="47">
        <v>8473.3333333333358</v>
      </c>
      <c r="K49" s="47">
        <v>96</v>
      </c>
      <c r="L49" s="47">
        <v>8995</v>
      </c>
      <c r="M49" s="47">
        <v>101</v>
      </c>
      <c r="N49" s="47">
        <v>120</v>
      </c>
      <c r="O49" s="47">
        <v>72</v>
      </c>
      <c r="P49" s="47">
        <v>71.101714550509726</v>
      </c>
      <c r="Q49" s="47">
        <v>0</v>
      </c>
      <c r="R49" s="47">
        <v>86.924695763564841</v>
      </c>
      <c r="S49" s="47">
        <v>79.433108789742576</v>
      </c>
      <c r="T49" s="47">
        <v>0</v>
      </c>
      <c r="U49" s="47">
        <v>93.75</v>
      </c>
      <c r="V49" s="47">
        <v>86</v>
      </c>
      <c r="W49" s="47">
        <v>88.105726872246692</v>
      </c>
      <c r="X49" s="47">
        <v>79.666666666666671</v>
      </c>
      <c r="Y49" s="47">
        <v>87.09280197022278</v>
      </c>
      <c r="Z49" s="47">
        <v>90.333333333333329</v>
      </c>
      <c r="AA49" s="47">
        <v>103.66666666666666</v>
      </c>
      <c r="AB49" s="47">
        <v>97</v>
      </c>
      <c r="AC49" s="47">
        <v>109.34055033371139</v>
      </c>
      <c r="AD49" s="48">
        <v>82.427536231884062</v>
      </c>
      <c r="AE49" s="45">
        <v>298.51658668100788</v>
      </c>
      <c r="AF49" s="46">
        <f t="shared" si="0"/>
        <v>161.9946614067895</v>
      </c>
      <c r="AG49" s="15">
        <f t="shared" si="2"/>
        <v>-1.2372938546595543E-2</v>
      </c>
      <c r="AH49" s="30"/>
      <c r="AI49" s="31"/>
    </row>
    <row r="50" spans="1:35">
      <c r="A50" s="35">
        <v>47</v>
      </c>
      <c r="B50" s="13">
        <v>41966</v>
      </c>
      <c r="C50" s="47">
        <v>94</v>
      </c>
      <c r="D50" s="47">
        <v>105.83904284691687</v>
      </c>
      <c r="E50" s="47">
        <v>85.269271383315726</v>
      </c>
      <c r="F50" s="47">
        <v>92.296151424629286</v>
      </c>
      <c r="G50" s="47">
        <v>111.83333333333334</v>
      </c>
      <c r="H50" s="47">
        <v>93</v>
      </c>
      <c r="I50" s="47">
        <v>100</v>
      </c>
      <c r="J50" s="47">
        <v>81.333333333333329</v>
      </c>
      <c r="K50" s="47">
        <v>96.000000000000014</v>
      </c>
      <c r="L50" s="47">
        <v>92.5</v>
      </c>
      <c r="M50" s="47">
        <v>100</v>
      </c>
      <c r="N50" s="47">
        <v>0</v>
      </c>
      <c r="O50" s="47">
        <v>72.5</v>
      </c>
      <c r="P50" s="47">
        <v>65.743744207599647</v>
      </c>
      <c r="Q50" s="47">
        <v>0</v>
      </c>
      <c r="R50" s="47">
        <v>82.349711776008789</v>
      </c>
      <c r="S50" s="47">
        <v>78.001236616876554</v>
      </c>
      <c r="T50" s="47">
        <v>0</v>
      </c>
      <c r="U50" s="47">
        <v>98</v>
      </c>
      <c r="V50" s="47">
        <v>86</v>
      </c>
      <c r="W50" s="47">
        <v>89.781651024707926</v>
      </c>
      <c r="X50" s="47">
        <v>75.666666666666643</v>
      </c>
      <c r="Y50" s="47">
        <v>89.107802529945147</v>
      </c>
      <c r="Z50" s="47">
        <v>81.333333333333329</v>
      </c>
      <c r="AA50" s="47">
        <v>87.333333333333343</v>
      </c>
      <c r="AB50" s="47">
        <v>96.4</v>
      </c>
      <c r="AC50" s="47">
        <v>0</v>
      </c>
      <c r="AD50" s="48">
        <v>82.427536231884062</v>
      </c>
      <c r="AE50" s="45">
        <v>92.882558218434767</v>
      </c>
      <c r="AF50" s="46">
        <f t="shared" si="0"/>
        <v>162.90980772272871</v>
      </c>
      <c r="AG50" s="15">
        <f t="shared" si="2"/>
        <v>5.6492374995072234E-3</v>
      </c>
      <c r="AH50" s="30"/>
      <c r="AI50" s="31"/>
    </row>
    <row r="51" spans="1:35">
      <c r="A51" s="35">
        <v>48</v>
      </c>
      <c r="B51" s="13">
        <v>41973</v>
      </c>
      <c r="C51" s="47">
        <v>97</v>
      </c>
      <c r="D51" s="47">
        <v>104.56079353717146</v>
      </c>
      <c r="E51" s="47">
        <v>84.449987255580226</v>
      </c>
      <c r="F51" s="47">
        <v>92.296151424629286</v>
      </c>
      <c r="G51" s="47">
        <v>112.65</v>
      </c>
      <c r="H51" s="47">
        <v>87.25</v>
      </c>
      <c r="I51" s="47">
        <v>100</v>
      </c>
      <c r="J51" s="47">
        <v>81.166666666666657</v>
      </c>
      <c r="K51" s="47">
        <v>94.25</v>
      </c>
      <c r="L51" s="47">
        <v>90.25</v>
      </c>
      <c r="M51" s="47">
        <v>99</v>
      </c>
      <c r="N51" s="47">
        <v>114.99999999999999</v>
      </c>
      <c r="O51" s="47">
        <v>71</v>
      </c>
      <c r="P51" s="47">
        <v>68.929564411492123</v>
      </c>
      <c r="Q51" s="47">
        <v>0</v>
      </c>
      <c r="R51" s="47">
        <v>83.133994745304122</v>
      </c>
      <c r="S51" s="47">
        <v>76.964214043194801</v>
      </c>
      <c r="T51" s="47">
        <v>0</v>
      </c>
      <c r="U51" s="47">
        <v>98.5</v>
      </c>
      <c r="V51" s="47">
        <v>86</v>
      </c>
      <c r="W51" s="47">
        <v>86.310093851752541</v>
      </c>
      <c r="X51" s="47">
        <v>76.333333333333329</v>
      </c>
      <c r="Y51" s="47">
        <v>0</v>
      </c>
      <c r="Z51" s="47">
        <v>91.5</v>
      </c>
      <c r="AA51" s="47">
        <v>93.666666666666671</v>
      </c>
      <c r="AB51" s="47">
        <v>95.59999999999998</v>
      </c>
      <c r="AC51" s="47">
        <v>120.35508540241891</v>
      </c>
      <c r="AD51" s="48">
        <v>82.125603864734302</v>
      </c>
      <c r="AE51" s="45">
        <v>97.33027826874347</v>
      </c>
      <c r="AF51" s="46">
        <f t="shared" si="0"/>
        <v>97.039032493417594</v>
      </c>
      <c r="AG51" s="15">
        <f t="shared" si="2"/>
        <v>-0.40433891703698216</v>
      </c>
      <c r="AH51" s="30"/>
      <c r="AI51" s="31"/>
    </row>
    <row r="52" spans="1:35">
      <c r="A52" s="35">
        <v>49</v>
      </c>
      <c r="B52" s="13">
        <v>41980</v>
      </c>
      <c r="C52" s="47">
        <v>95.5</v>
      </c>
      <c r="D52" s="47">
        <v>103.79384395132425</v>
      </c>
      <c r="E52" s="47">
        <v>81.32628300315092</v>
      </c>
      <c r="F52" s="47">
        <v>92.606282173626695</v>
      </c>
      <c r="G52" s="47">
        <v>112.61904761904762</v>
      </c>
      <c r="H52" s="47">
        <v>87.25</v>
      </c>
      <c r="I52" s="47">
        <v>100</v>
      </c>
      <c r="J52" s="47">
        <v>0</v>
      </c>
      <c r="K52" s="47">
        <v>93.5</v>
      </c>
      <c r="L52" s="47">
        <v>91.5</v>
      </c>
      <c r="M52" s="47">
        <v>147</v>
      </c>
      <c r="N52" s="47">
        <v>0</v>
      </c>
      <c r="O52" s="47">
        <v>70</v>
      </c>
      <c r="P52" s="47">
        <v>72.694624652455971</v>
      </c>
      <c r="Q52" s="47">
        <v>0</v>
      </c>
      <c r="R52" s="47">
        <v>82.920469361147326</v>
      </c>
      <c r="S52" s="47">
        <v>73.436633501875718</v>
      </c>
      <c r="T52" s="47">
        <v>0</v>
      </c>
      <c r="U52" s="47">
        <v>99.5</v>
      </c>
      <c r="V52" s="47">
        <v>86</v>
      </c>
      <c r="W52" s="47">
        <v>77.984186873663219</v>
      </c>
      <c r="X52" s="47">
        <v>76.333333333333329</v>
      </c>
      <c r="Y52" s="47">
        <v>89.814293753517177</v>
      </c>
      <c r="Z52" s="47">
        <v>89.750000000000014</v>
      </c>
      <c r="AA52" s="47">
        <v>108.99999999999999</v>
      </c>
      <c r="AB52" s="47">
        <v>96.2</v>
      </c>
      <c r="AC52" s="47">
        <v>115.1163790324314</v>
      </c>
      <c r="AD52" s="48">
        <v>85.086042065009565</v>
      </c>
      <c r="AE52" s="45">
        <v>100.90426099307453</v>
      </c>
      <c r="AF52" s="46">
        <f t="shared" si="0"/>
        <v>97.141251855448047</v>
      </c>
      <c r="AG52" s="15">
        <f t="shared" si="2"/>
        <v>1.0533839776008407E-3</v>
      </c>
      <c r="AH52" s="30"/>
      <c r="AI52" s="31"/>
    </row>
    <row r="53" spans="1:35">
      <c r="A53" s="35">
        <v>50</v>
      </c>
      <c r="B53" s="13">
        <v>41987</v>
      </c>
      <c r="C53" s="47">
        <v>95.5</v>
      </c>
      <c r="D53" s="47">
        <v>100.47039574598631</v>
      </c>
      <c r="E53" s="47">
        <v>82.957069511706649</v>
      </c>
      <c r="F53" s="47">
        <v>92.296151424629286</v>
      </c>
      <c r="G53" s="47">
        <v>113.44999999999999</v>
      </c>
      <c r="H53" s="47">
        <v>93.75</v>
      </c>
      <c r="I53" s="47">
        <v>93.333333333333343</v>
      </c>
      <c r="J53" s="47">
        <v>79.166666666666657</v>
      </c>
      <c r="K53" s="47">
        <v>93.5</v>
      </c>
      <c r="L53" s="47">
        <v>93.25</v>
      </c>
      <c r="M53" s="47">
        <v>97</v>
      </c>
      <c r="N53" s="47">
        <v>0</v>
      </c>
      <c r="O53" s="47">
        <v>70</v>
      </c>
      <c r="P53" s="47">
        <v>71.825764596848941</v>
      </c>
      <c r="Q53" s="47">
        <v>0</v>
      </c>
      <c r="R53" s="47">
        <v>80.389004352770485</v>
      </c>
      <c r="S53" s="47">
        <v>74.514302450453968</v>
      </c>
      <c r="T53" s="47">
        <v>0</v>
      </c>
      <c r="U53" s="47">
        <v>97</v>
      </c>
      <c r="V53" s="47">
        <v>86</v>
      </c>
      <c r="W53" s="47">
        <v>78.05018195747941</v>
      </c>
      <c r="X53" s="47">
        <v>76.333333333333329</v>
      </c>
      <c r="Y53" s="47">
        <v>90.00335833426621</v>
      </c>
      <c r="Z53" s="47">
        <v>85.000000000000014</v>
      </c>
      <c r="AA53" s="47">
        <v>88.333333333333343</v>
      </c>
      <c r="AB53" s="47">
        <v>94.6</v>
      </c>
      <c r="AC53" s="47">
        <v>120.29893654055633</v>
      </c>
      <c r="AD53" s="48">
        <v>65.217391304347828</v>
      </c>
      <c r="AE53" s="45">
        <v>93.189216304526141</v>
      </c>
      <c r="AF53" s="46">
        <f t="shared" si="0"/>
        <v>95.623376277907838</v>
      </c>
      <c r="AG53" s="15">
        <f t="shared" si="2"/>
        <v>-1.5625447979596748E-2</v>
      </c>
      <c r="AH53" s="30"/>
      <c r="AI53" s="31"/>
    </row>
    <row r="54" spans="1:35">
      <c r="A54" s="35">
        <v>51</v>
      </c>
      <c r="B54" s="13">
        <v>41994</v>
      </c>
      <c r="C54" s="47">
        <v>95.5</v>
      </c>
      <c r="D54" s="47">
        <v>101.74864505573167</v>
      </c>
      <c r="E54" s="47">
        <v>77.322215344281403</v>
      </c>
      <c r="F54" s="47">
        <v>92.296151424629286</v>
      </c>
      <c r="G54" s="47">
        <v>112.55000000000001</v>
      </c>
      <c r="H54" s="47">
        <v>93.75</v>
      </c>
      <c r="I54" s="47">
        <v>93.333333333333329</v>
      </c>
      <c r="J54" s="47">
        <v>75.333333333333329</v>
      </c>
      <c r="K54" s="47">
        <v>93.5</v>
      </c>
      <c r="L54" s="47">
        <v>0</v>
      </c>
      <c r="M54" s="47">
        <v>97</v>
      </c>
      <c r="N54" s="47">
        <v>0</v>
      </c>
      <c r="O54" s="47">
        <v>71</v>
      </c>
      <c r="P54" s="47">
        <v>61.254633920296577</v>
      </c>
      <c r="Q54" s="47">
        <v>0</v>
      </c>
      <c r="R54" s="47">
        <v>76.075448021646224</v>
      </c>
      <c r="S54" s="47">
        <v>73.643789254450184</v>
      </c>
      <c r="T54" s="47">
        <v>0</v>
      </c>
      <c r="U54" s="47">
        <v>97</v>
      </c>
      <c r="V54" s="47">
        <v>86</v>
      </c>
      <c r="W54" s="47">
        <v>0</v>
      </c>
      <c r="X54" s="47">
        <v>76.333333333333329</v>
      </c>
      <c r="Y54" s="47">
        <v>96.272248964513594</v>
      </c>
      <c r="Z54" s="47">
        <v>83</v>
      </c>
      <c r="AA54" s="47">
        <v>117</v>
      </c>
      <c r="AB54" s="47">
        <v>95.399999999999991</v>
      </c>
      <c r="AC54" s="47">
        <v>0</v>
      </c>
      <c r="AD54" s="48">
        <v>0</v>
      </c>
      <c r="AE54" s="45">
        <v>92.776651536122884</v>
      </c>
      <c r="AF54" s="46">
        <f t="shared" si="0"/>
        <v>92.914173125590636</v>
      </c>
      <c r="AG54" s="15">
        <f t="shared" si="2"/>
        <v>-2.8332017313878476E-2</v>
      </c>
      <c r="AH54" s="30"/>
      <c r="AI54" s="31"/>
    </row>
    <row r="55" spans="1:35">
      <c r="A55" s="37">
        <v>52</v>
      </c>
      <c r="B55" s="38">
        <v>42001</v>
      </c>
      <c r="C55" s="49">
        <v>95.5</v>
      </c>
      <c r="D55" s="49">
        <v>101.74864505573167</v>
      </c>
      <c r="E55" s="49">
        <v>77.322215344281403</v>
      </c>
      <c r="F55" s="49">
        <v>92.296151424629286</v>
      </c>
      <c r="G55" s="49">
        <v>112.55000000000001</v>
      </c>
      <c r="H55" s="49">
        <v>93.75</v>
      </c>
      <c r="I55" s="49">
        <v>93.333333333333329</v>
      </c>
      <c r="J55" s="49">
        <v>75.333333333333329</v>
      </c>
      <c r="K55" s="49">
        <v>93.5</v>
      </c>
      <c r="L55" s="49">
        <v>0</v>
      </c>
      <c r="M55" s="49">
        <v>97</v>
      </c>
      <c r="N55" s="49">
        <v>0</v>
      </c>
      <c r="O55" s="49">
        <v>71</v>
      </c>
      <c r="P55" s="49">
        <v>61.254633920296577</v>
      </c>
      <c r="Q55" s="49">
        <v>0</v>
      </c>
      <c r="R55" s="49">
        <v>76.075448021646224</v>
      </c>
      <c r="S55" s="49">
        <v>73.643789254450184</v>
      </c>
      <c r="T55" s="49">
        <v>0</v>
      </c>
      <c r="U55" s="49">
        <v>97</v>
      </c>
      <c r="V55" s="49">
        <v>86</v>
      </c>
      <c r="W55" s="49">
        <v>0</v>
      </c>
      <c r="X55" s="49">
        <v>76.333333333333329</v>
      </c>
      <c r="Y55" s="49">
        <v>96.272248964513594</v>
      </c>
      <c r="Z55" s="49">
        <v>83</v>
      </c>
      <c r="AA55" s="49">
        <v>117</v>
      </c>
      <c r="AB55" s="49">
        <v>95.399999999999991</v>
      </c>
      <c r="AC55" s="49">
        <v>0</v>
      </c>
      <c r="AD55" s="50">
        <v>0</v>
      </c>
      <c r="AE55" s="51">
        <v>92.776651536122884</v>
      </c>
      <c r="AF55" s="52">
        <f t="shared" si="0"/>
        <v>90.706353058605814</v>
      </c>
      <c r="AG55" s="39">
        <f t="shared" si="2"/>
        <v>-2.376192988340484E-2</v>
      </c>
      <c r="AH55" s="40"/>
      <c r="AI55" s="41"/>
    </row>
    <row r="56" spans="1:35">
      <c r="A56" s="35">
        <v>1</v>
      </c>
      <c r="B56" s="13">
        <v>42008</v>
      </c>
      <c r="C56" s="47">
        <v>86.75</v>
      </c>
      <c r="D56" s="47">
        <v>99.70344616013908</v>
      </c>
      <c r="E56" s="47">
        <v>78.048194219097411</v>
      </c>
      <c r="F56" s="47">
        <v>92.541603427665777</v>
      </c>
      <c r="G56" s="47">
        <v>0</v>
      </c>
      <c r="H56" s="47">
        <v>91.250000000000014</v>
      </c>
      <c r="I56" s="47">
        <v>93.333333333333343</v>
      </c>
      <c r="J56" s="47">
        <v>0</v>
      </c>
      <c r="K56" s="47">
        <v>93.5</v>
      </c>
      <c r="L56" s="47">
        <v>95.5</v>
      </c>
      <c r="M56" s="47">
        <v>98</v>
      </c>
      <c r="N56" s="47">
        <v>100</v>
      </c>
      <c r="O56" s="47">
        <v>69</v>
      </c>
      <c r="P56" s="47">
        <v>61.254633920296577</v>
      </c>
      <c r="Q56" s="47">
        <v>0</v>
      </c>
      <c r="R56" s="47">
        <v>79.65526247061895</v>
      </c>
      <c r="S56" s="47">
        <v>74.114216898016096</v>
      </c>
      <c r="T56" s="47">
        <v>0</v>
      </c>
      <c r="U56" s="47">
        <v>98.5</v>
      </c>
      <c r="V56" s="47">
        <v>86</v>
      </c>
      <c r="W56" s="47">
        <v>87.639239913881866</v>
      </c>
      <c r="X56" s="47">
        <v>78.499999999999986</v>
      </c>
      <c r="Y56" s="47">
        <v>0</v>
      </c>
      <c r="Z56" s="47">
        <v>83</v>
      </c>
      <c r="AA56" s="47">
        <v>108.5</v>
      </c>
      <c r="AB56" s="47">
        <v>95.399999999999991</v>
      </c>
      <c r="AC56" s="47">
        <v>0</v>
      </c>
      <c r="AD56" s="48">
        <v>0</v>
      </c>
      <c r="AE56" s="45">
        <v>86.565756103571672</v>
      </c>
      <c r="AF56" s="46">
        <f t="shared" si="0"/>
        <v>90.398494852846341</v>
      </c>
      <c r="AG56" s="15">
        <f t="shared" si="2"/>
        <v>-3.39400929900207E-3</v>
      </c>
      <c r="AH56" s="30"/>
      <c r="AI56" s="31"/>
    </row>
    <row r="57" spans="1:35">
      <c r="A57" s="35">
        <v>2</v>
      </c>
      <c r="B57" s="13">
        <v>42015</v>
      </c>
      <c r="C57" s="47">
        <v>88.499999999999986</v>
      </c>
      <c r="D57" s="47">
        <v>99.70344616013908</v>
      </c>
      <c r="E57" s="47">
        <v>84.104067290536349</v>
      </c>
      <c r="F57" s="47">
        <v>92.296151424629286</v>
      </c>
      <c r="G57" s="47">
        <v>114.45000000000003</v>
      </c>
      <c r="H57" s="47">
        <v>83.500000000000014</v>
      </c>
      <c r="I57" s="47">
        <v>93.333333333333343</v>
      </c>
      <c r="J57" s="47">
        <v>0</v>
      </c>
      <c r="K57" s="47">
        <v>93.5</v>
      </c>
      <c r="L57" s="47">
        <v>95.5</v>
      </c>
      <c r="M57" s="47">
        <v>99</v>
      </c>
      <c r="N57" s="47">
        <v>100</v>
      </c>
      <c r="O57" s="47">
        <v>68</v>
      </c>
      <c r="P57" s="47">
        <v>61.254633920296577</v>
      </c>
      <c r="Q57" s="47">
        <v>0</v>
      </c>
      <c r="R57" s="47">
        <v>80.258290524554582</v>
      </c>
      <c r="S57" s="47">
        <v>76.54007614956555</v>
      </c>
      <c r="T57" s="47">
        <v>0</v>
      </c>
      <c r="U57" s="47">
        <v>95</v>
      </c>
      <c r="V57" s="47">
        <v>86</v>
      </c>
      <c r="W57" s="47">
        <v>90.340292408861643</v>
      </c>
      <c r="X57" s="47">
        <v>78.333333333333329</v>
      </c>
      <c r="Y57" s="47">
        <v>91.570580991828066</v>
      </c>
      <c r="Z57" s="47">
        <v>86</v>
      </c>
      <c r="AA57" s="47">
        <v>91.666666666666657</v>
      </c>
      <c r="AB57" s="47">
        <v>96.000000000000014</v>
      </c>
      <c r="AC57" s="47">
        <v>0</v>
      </c>
      <c r="AD57" s="48">
        <v>88.164251207729464</v>
      </c>
      <c r="AE57" s="45">
        <v>91.853076918844479</v>
      </c>
      <c r="AF57" s="46">
        <f t="shared" si="0"/>
        <v>91.264034531501792</v>
      </c>
      <c r="AG57" s="15">
        <f t="shared" si="2"/>
        <v>9.5747133850448071E-3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97.5</v>
      </c>
      <c r="D58" s="47">
        <v>98.68084671234277</v>
      </c>
      <c r="E58" s="47">
        <v>82.219713796744713</v>
      </c>
      <c r="F58" s="47">
        <v>92.296151424629286</v>
      </c>
      <c r="G58" s="47">
        <v>110.66666666666667</v>
      </c>
      <c r="H58" s="47">
        <v>86.5</v>
      </c>
      <c r="I58" s="47">
        <v>93.333333333333343</v>
      </c>
      <c r="J58" s="47">
        <v>80.25</v>
      </c>
      <c r="K58" s="47">
        <v>95</v>
      </c>
      <c r="L58" s="47">
        <v>77.5</v>
      </c>
      <c r="M58" s="47">
        <v>102</v>
      </c>
      <c r="N58" s="47">
        <v>100</v>
      </c>
      <c r="O58" s="47">
        <v>71</v>
      </c>
      <c r="P58" s="47">
        <v>61.254633920296598</v>
      </c>
      <c r="Q58" s="47">
        <v>0</v>
      </c>
      <c r="R58" s="47">
        <v>77.644013960236862</v>
      </c>
      <c r="S58" s="47">
        <v>82.791499886101079</v>
      </c>
      <c r="T58" s="47">
        <v>0</v>
      </c>
      <c r="U58" s="47">
        <v>95.5</v>
      </c>
      <c r="V58" s="47">
        <v>86</v>
      </c>
      <c r="W58" s="47">
        <v>96.305784332503364</v>
      </c>
      <c r="X58" s="47">
        <v>79.333333333333329</v>
      </c>
      <c r="Y58" s="47">
        <v>90.786969663047131</v>
      </c>
      <c r="Z58" s="47">
        <v>97.5</v>
      </c>
      <c r="AA58" s="47">
        <v>106.99999999999999</v>
      </c>
      <c r="AB58" s="47">
        <v>97.2</v>
      </c>
      <c r="AC58" s="47">
        <v>120.97272288290716</v>
      </c>
      <c r="AD58" s="48">
        <v>99.335748792270536</v>
      </c>
      <c r="AE58" s="45">
        <v>95.373270572089211</v>
      </c>
      <c r="AF58" s="46">
        <f t="shared" si="0"/>
        <v>95.121339958591861</v>
      </c>
      <c r="AG58" s="15">
        <f t="shared" si="2"/>
        <v>4.2265339757236293E-2</v>
      </c>
      <c r="AH58" s="30">
        <f t="shared" si="3"/>
        <v>102.50989781734971</v>
      </c>
      <c r="AI58" s="31">
        <f t="shared" ref="AI58:AI60" si="4">(AF58-AF5)/AF5</f>
        <v>-7.2076531301617813E-2</v>
      </c>
    </row>
    <row r="59" spans="1:35">
      <c r="A59" s="35">
        <v>4</v>
      </c>
      <c r="B59" s="13">
        <v>42029</v>
      </c>
      <c r="C59" s="47">
        <v>101.25</v>
      </c>
      <c r="D59" s="47">
        <v>102.25994477962983</v>
      </c>
      <c r="E59" s="47">
        <v>92.688172043010766</v>
      </c>
      <c r="F59" s="47">
        <v>92.54036049104144</v>
      </c>
      <c r="G59" s="47">
        <v>112.80000000000001</v>
      </c>
      <c r="H59" s="47">
        <v>91.75</v>
      </c>
      <c r="I59" s="47">
        <v>93.333333333333343</v>
      </c>
      <c r="J59" s="47">
        <v>0</v>
      </c>
      <c r="K59" s="47">
        <v>99.333333333333329</v>
      </c>
      <c r="L59" s="47">
        <v>82.5</v>
      </c>
      <c r="M59" s="47">
        <v>102</v>
      </c>
      <c r="N59" s="47">
        <v>100</v>
      </c>
      <c r="O59" s="47">
        <v>74</v>
      </c>
      <c r="P59" s="47">
        <v>78</v>
      </c>
      <c r="Q59" s="47">
        <v>0</v>
      </c>
      <c r="R59" s="47">
        <v>78.45684224199519</v>
      </c>
      <c r="S59" s="47">
        <v>87.184687539612128</v>
      </c>
      <c r="T59" s="47">
        <v>0</v>
      </c>
      <c r="U59" s="47">
        <v>104.25</v>
      </c>
      <c r="V59" s="47">
        <v>86</v>
      </c>
      <c r="W59" s="47">
        <v>105.35618764099823</v>
      </c>
      <c r="X59" s="47">
        <v>81.666666666666671</v>
      </c>
      <c r="Y59" s="47">
        <v>92.286164849077153</v>
      </c>
      <c r="Z59" s="47">
        <v>87.000000000000014</v>
      </c>
      <c r="AA59" s="47">
        <v>102.33333333333331</v>
      </c>
      <c r="AB59" s="47">
        <v>98.4</v>
      </c>
      <c r="AC59" s="47">
        <v>114.24183041152483</v>
      </c>
      <c r="AD59" s="48">
        <v>105.96546310832025</v>
      </c>
      <c r="AE59" s="45">
        <v>98.137672384841878</v>
      </c>
      <c r="AF59" s="46">
        <f t="shared" si="0"/>
        <v>97.869509991193823</v>
      </c>
      <c r="AG59" s="15">
        <f t="shared" si="2"/>
        <v>2.889120394853871E-2</v>
      </c>
      <c r="AH59" s="30">
        <f t="shared" si="3"/>
        <v>103.1866237406628</v>
      </c>
      <c r="AI59" s="31">
        <f t="shared" si="4"/>
        <v>-5.1529098992834435E-2</v>
      </c>
    </row>
    <row r="60" spans="1:35">
      <c r="A60" s="35">
        <v>5</v>
      </c>
      <c r="B60" s="13">
        <v>42036</v>
      </c>
      <c r="C60" s="47">
        <v>101.25</v>
      </c>
      <c r="D60" s="47">
        <v>114.01983842928725</v>
      </c>
      <c r="E60" s="47">
        <v>94.147536848174724</v>
      </c>
      <c r="F60" s="47">
        <v>92.557764642665234</v>
      </c>
      <c r="G60" s="47">
        <v>114.80000000000001</v>
      </c>
      <c r="H60" s="47">
        <v>92</v>
      </c>
      <c r="I60" s="47">
        <v>93.333333333333343</v>
      </c>
      <c r="J60" s="47">
        <v>0</v>
      </c>
      <c r="K60" s="47">
        <v>101.66666666666666</v>
      </c>
      <c r="L60" s="47">
        <v>79</v>
      </c>
      <c r="M60" s="47">
        <v>107</v>
      </c>
      <c r="N60" s="47">
        <v>100</v>
      </c>
      <c r="O60" s="47">
        <v>81</v>
      </c>
      <c r="P60" s="47">
        <v>80</v>
      </c>
      <c r="Q60" s="47">
        <v>0</v>
      </c>
      <c r="R60" s="47">
        <v>89.315850967155654</v>
      </c>
      <c r="S60" s="47">
        <v>89.449703760947969</v>
      </c>
      <c r="T60" s="47">
        <v>0</v>
      </c>
      <c r="U60" s="47">
        <v>107.25000000000003</v>
      </c>
      <c r="V60" s="47">
        <v>86</v>
      </c>
      <c r="W60" s="47">
        <v>105.41603824024641</v>
      </c>
      <c r="X60" s="47">
        <v>88.333333333333329</v>
      </c>
      <c r="Y60" s="47">
        <v>93.885520968144775</v>
      </c>
      <c r="Z60" s="47">
        <v>106.5</v>
      </c>
      <c r="AA60" s="47">
        <v>115.99999999999999</v>
      </c>
      <c r="AB60" s="47">
        <v>98.2</v>
      </c>
      <c r="AC60" s="47">
        <v>114.94897087710308</v>
      </c>
      <c r="AD60" s="48">
        <v>100.18602179112411</v>
      </c>
      <c r="AE60" s="45">
        <v>100.09758701665038</v>
      </c>
      <c r="AF60" s="46">
        <f t="shared" si="0"/>
        <v>101.4578158642244</v>
      </c>
      <c r="AG60" s="15">
        <f t="shared" si="2"/>
        <v>3.6664185540046627E-2</v>
      </c>
      <c r="AH60" s="30">
        <f t="shared" si="3"/>
        <v>98.705884600624827</v>
      </c>
      <c r="AI60" s="31">
        <f t="shared" si="4"/>
        <v>2.7880113477876202E-2</v>
      </c>
    </row>
    <row r="61" spans="1:35">
      <c r="A61" s="35">
        <v>6</v>
      </c>
      <c r="B61" s="13">
        <v>42043</v>
      </c>
      <c r="C61" s="47">
        <v>104.74999999999999</v>
      </c>
      <c r="D61" s="47">
        <v>121.68933428775948</v>
      </c>
      <c r="E61" s="47">
        <v>99.086906308647315</v>
      </c>
      <c r="F61" s="47">
        <v>92.53787471795421</v>
      </c>
      <c r="G61" s="47">
        <v>117.85714285714289</v>
      </c>
      <c r="H61" s="47">
        <v>99.666666666666671</v>
      </c>
      <c r="I61" s="47">
        <v>93.333333333333343</v>
      </c>
      <c r="J61" s="47">
        <v>0</v>
      </c>
      <c r="K61" s="47">
        <v>106</v>
      </c>
      <c r="L61" s="47">
        <v>82</v>
      </c>
      <c r="M61" s="47">
        <v>107</v>
      </c>
      <c r="N61" s="47">
        <v>100</v>
      </c>
      <c r="O61" s="47">
        <v>92</v>
      </c>
      <c r="P61" s="47">
        <v>88</v>
      </c>
      <c r="Q61" s="47">
        <v>0</v>
      </c>
      <c r="R61" s="47">
        <v>96.074058707602944</v>
      </c>
      <c r="S61" s="47">
        <v>97.05279260512954</v>
      </c>
      <c r="T61" s="47">
        <v>0</v>
      </c>
      <c r="U61" s="47">
        <v>114.75</v>
      </c>
      <c r="V61" s="47">
        <v>86</v>
      </c>
      <c r="W61" s="47">
        <v>114.8321530028408</v>
      </c>
      <c r="X61" s="47">
        <v>90.333333333333329</v>
      </c>
      <c r="Y61" s="47">
        <v>0</v>
      </c>
      <c r="Z61" s="47">
        <v>104</v>
      </c>
      <c r="AA61" s="47">
        <v>117</v>
      </c>
      <c r="AB61" s="47">
        <v>114.6</v>
      </c>
      <c r="AC61" s="47">
        <v>113.87305850135864</v>
      </c>
      <c r="AD61" s="48">
        <v>110.26463512429831</v>
      </c>
      <c r="AE61" s="45">
        <v>106.13818819118093</v>
      </c>
      <c r="AF61" s="46">
        <f t="shared" si="0"/>
        <v>103.4007278013798</v>
      </c>
      <c r="AG61" s="15">
        <f t="shared" si="2"/>
        <v>1.9149948385992231E-2</v>
      </c>
      <c r="AH61" s="30">
        <f t="shared" ref="AH61:AH80" si="5">AF8</f>
        <v>96.401447883641893</v>
      </c>
      <c r="AI61" s="31">
        <f t="shared" ref="AI61:AI80" si="6">(AF61-AF8)/AF8</f>
        <v>7.2605547648891669E-2</v>
      </c>
    </row>
    <row r="62" spans="1:35">
      <c r="A62" s="35">
        <v>7</v>
      </c>
      <c r="B62" s="13">
        <v>42050</v>
      </c>
      <c r="C62" s="47">
        <v>107</v>
      </c>
      <c r="D62" s="47">
        <v>129</v>
      </c>
      <c r="E62" s="47">
        <v>102</v>
      </c>
      <c r="F62" s="47">
        <v>92</v>
      </c>
      <c r="G62" s="47">
        <v>118</v>
      </c>
      <c r="H62" s="47">
        <v>105</v>
      </c>
      <c r="I62" s="47">
        <v>97</v>
      </c>
      <c r="J62" s="47">
        <v>0</v>
      </c>
      <c r="K62" s="47">
        <v>106</v>
      </c>
      <c r="L62" s="47">
        <v>83</v>
      </c>
      <c r="M62" s="47">
        <v>109.00000000000001</v>
      </c>
      <c r="N62" s="47">
        <v>114.99999999999999</v>
      </c>
      <c r="O62" s="47">
        <v>95</v>
      </c>
      <c r="P62" s="47">
        <v>76</v>
      </c>
      <c r="Q62" s="47">
        <v>0</v>
      </c>
      <c r="R62" s="47">
        <v>101</v>
      </c>
      <c r="S62" s="47">
        <v>98</v>
      </c>
      <c r="T62" s="47">
        <v>0</v>
      </c>
      <c r="U62" s="47">
        <v>114.99999999999999</v>
      </c>
      <c r="V62" s="47">
        <v>95</v>
      </c>
      <c r="W62" s="47">
        <v>104</v>
      </c>
      <c r="X62" s="47">
        <v>93</v>
      </c>
      <c r="Y62" s="47">
        <v>95</v>
      </c>
      <c r="Z62" s="47">
        <v>111.00000000000001</v>
      </c>
      <c r="AA62" s="47">
        <v>115.99999999999999</v>
      </c>
      <c r="AB62" s="47">
        <v>100</v>
      </c>
      <c r="AC62" s="47">
        <v>121</v>
      </c>
      <c r="AD62" s="48">
        <v>98</v>
      </c>
      <c r="AE62" s="45">
        <v>103.96640819630814</v>
      </c>
      <c r="AF62" s="46">
        <f t="shared" si="0"/>
        <v>105.14950908317722</v>
      </c>
      <c r="AG62" s="15">
        <f t="shared" ref="AG62:AG80" si="7">(AF62-AF61)/AF61</f>
        <v>1.691265931083789E-2</v>
      </c>
      <c r="AH62" s="30">
        <f t="shared" si="5"/>
        <v>93.759188482050988</v>
      </c>
      <c r="AI62" s="31">
        <f t="shared" si="6"/>
        <v>0.12148484629116396</v>
      </c>
    </row>
    <row r="63" spans="1:35">
      <c r="A63" s="35">
        <v>8</v>
      </c>
      <c r="B63" s="13">
        <v>42057</v>
      </c>
      <c r="C63" s="47">
        <v>106.5</v>
      </c>
      <c r="D63" s="47">
        <v>131.57446228312369</v>
      </c>
      <c r="E63" s="47">
        <v>100.68315493369377</v>
      </c>
      <c r="F63" s="47">
        <v>92.55527793449933</v>
      </c>
      <c r="G63" s="47">
        <v>117.99999999999997</v>
      </c>
      <c r="H63" s="47">
        <v>118.25000000000001</v>
      </c>
      <c r="I63" s="47">
        <v>112.5</v>
      </c>
      <c r="J63" s="47">
        <v>0</v>
      </c>
      <c r="K63" s="47">
        <v>106.25</v>
      </c>
      <c r="L63" s="47">
        <v>83.5</v>
      </c>
      <c r="M63" s="47">
        <v>111.00000000000001</v>
      </c>
      <c r="N63" s="47">
        <v>114.99999999999999</v>
      </c>
      <c r="O63" s="47">
        <v>95</v>
      </c>
      <c r="P63" s="47">
        <v>95.5</v>
      </c>
      <c r="Q63" s="47">
        <v>0</v>
      </c>
      <c r="R63" s="47">
        <v>106.66252443270811</v>
      </c>
      <c r="S63" s="47">
        <v>99.2565664505142</v>
      </c>
      <c r="T63" s="47">
        <v>0</v>
      </c>
      <c r="U63" s="47">
        <v>114.75</v>
      </c>
      <c r="V63" s="47">
        <v>95</v>
      </c>
      <c r="W63" s="47">
        <v>121.65727305432306</v>
      </c>
      <c r="X63" s="47">
        <v>93</v>
      </c>
      <c r="Y63" s="47">
        <v>96.26414160725129</v>
      </c>
      <c r="Z63" s="47">
        <v>112.5</v>
      </c>
      <c r="AA63" s="47">
        <v>111.99999999999999</v>
      </c>
      <c r="AB63" s="47">
        <v>102.60000000000001</v>
      </c>
      <c r="AC63" s="47">
        <v>112.57613908246529</v>
      </c>
      <c r="AD63" s="48">
        <v>104.01138365632198</v>
      </c>
      <c r="AE63" s="45">
        <v>105.34393086204258</v>
      </c>
      <c r="AF63" s="46">
        <f t="shared" si="0"/>
        <v>106.50275706683429</v>
      </c>
      <c r="AG63" s="15">
        <f t="shared" si="7"/>
        <v>1.2869750847686792E-2</v>
      </c>
      <c r="AH63" s="30">
        <f t="shared" si="5"/>
        <v>96.145338541550515</v>
      </c>
      <c r="AI63" s="31">
        <f t="shared" si="6"/>
        <v>0.10772668423032987</v>
      </c>
    </row>
    <row r="64" spans="1:35">
      <c r="A64" s="35">
        <v>9</v>
      </c>
      <c r="B64" s="13">
        <v>42064</v>
      </c>
      <c r="C64" s="47">
        <v>108.5</v>
      </c>
      <c r="D64" s="47">
        <v>130.04056311142926</v>
      </c>
      <c r="E64" s="47">
        <v>110.06993771172549</v>
      </c>
      <c r="F64" s="47">
        <v>92.442273892101497</v>
      </c>
      <c r="G64" s="47">
        <v>118.69999999999999</v>
      </c>
      <c r="H64" s="47">
        <v>110.75</v>
      </c>
      <c r="I64" s="47">
        <v>105</v>
      </c>
      <c r="J64" s="47">
        <v>0</v>
      </c>
      <c r="K64" s="47">
        <v>106.75000000000001</v>
      </c>
      <c r="L64" s="47">
        <v>84.25</v>
      </c>
      <c r="M64" s="47">
        <v>138</v>
      </c>
      <c r="N64" s="47">
        <v>0</v>
      </c>
      <c r="O64" s="47">
        <v>99</v>
      </c>
      <c r="P64" s="47">
        <v>71</v>
      </c>
      <c r="Q64" s="47">
        <v>0</v>
      </c>
      <c r="R64" s="47">
        <v>107.79457768508863</v>
      </c>
      <c r="S64" s="47">
        <v>102.83049791851052</v>
      </c>
      <c r="T64" s="47">
        <v>0</v>
      </c>
      <c r="U64" s="47">
        <v>114.25</v>
      </c>
      <c r="V64" s="47">
        <v>95</v>
      </c>
      <c r="W64" s="47">
        <v>114.47260834014719</v>
      </c>
      <c r="X64" s="47">
        <v>93</v>
      </c>
      <c r="Y64" s="47">
        <v>96.268204564324677</v>
      </c>
      <c r="Z64" s="47">
        <v>112.5</v>
      </c>
      <c r="AA64" s="47">
        <v>110.00000000000001</v>
      </c>
      <c r="AB64" s="47">
        <v>103.2</v>
      </c>
      <c r="AC64" s="47">
        <v>116.18067158950036</v>
      </c>
      <c r="AD64" s="48">
        <v>102.73501924134139</v>
      </c>
      <c r="AE64" s="45">
        <v>110.19793214215214</v>
      </c>
      <c r="AF64" s="46">
        <f t="shared" si="0"/>
        <v>107.51734352348301</v>
      </c>
      <c r="AG64" s="15">
        <f t="shared" si="7"/>
        <v>9.5263867771237659E-3</v>
      </c>
      <c r="AH64" s="30">
        <f t="shared" si="5"/>
        <v>98.431592858988054</v>
      </c>
      <c r="AI64" s="31">
        <f t="shared" si="6"/>
        <v>9.2305228439319195E-2</v>
      </c>
    </row>
    <row r="65" spans="1:35">
      <c r="A65" s="35">
        <v>10</v>
      </c>
      <c r="B65" s="13">
        <v>42071</v>
      </c>
      <c r="C65" s="47">
        <v>108.5</v>
      </c>
      <c r="D65" s="47">
        <v>131.6596789037734</v>
      </c>
      <c r="E65" s="47">
        <v>106.67838956661906</v>
      </c>
      <c r="F65" s="47">
        <v>92.46584534449903</v>
      </c>
      <c r="G65" s="47">
        <v>119.04999999999998</v>
      </c>
      <c r="H65" s="47">
        <v>109.5</v>
      </c>
      <c r="I65" s="47">
        <v>110.00000000000001</v>
      </c>
      <c r="J65" s="47">
        <v>0</v>
      </c>
      <c r="K65" s="47">
        <v>107.75000000000001</v>
      </c>
      <c r="L65" s="47">
        <v>83.75</v>
      </c>
      <c r="M65" s="47">
        <v>114.99999999999999</v>
      </c>
      <c r="N65" s="47">
        <v>0</v>
      </c>
      <c r="O65" s="47">
        <v>98</v>
      </c>
      <c r="P65" s="47">
        <v>102</v>
      </c>
      <c r="Q65" s="47">
        <v>0</v>
      </c>
      <c r="R65" s="47">
        <v>109.0479627321042</v>
      </c>
      <c r="S65" s="47">
        <v>101.58173678319838</v>
      </c>
      <c r="T65" s="47">
        <v>0</v>
      </c>
      <c r="U65" s="47">
        <v>114.75</v>
      </c>
      <c r="V65" s="47">
        <v>95</v>
      </c>
      <c r="W65" s="47">
        <v>120.0155422798582</v>
      </c>
      <c r="X65" s="47">
        <v>93.333333333333329</v>
      </c>
      <c r="Y65" s="47">
        <v>97.050213915784738</v>
      </c>
      <c r="Z65" s="47">
        <v>108</v>
      </c>
      <c r="AA65" s="47">
        <v>121</v>
      </c>
      <c r="AB65" s="47">
        <v>103.8</v>
      </c>
      <c r="AC65" s="47">
        <v>117.28314452678659</v>
      </c>
      <c r="AD65" s="48">
        <v>104.57063711911358</v>
      </c>
      <c r="AE65" s="45">
        <v>107.01016756625428</v>
      </c>
      <c r="AF65" s="46">
        <f t="shared" si="0"/>
        <v>108.63359559278693</v>
      </c>
      <c r="AG65" s="15">
        <f t="shared" si="7"/>
        <v>1.038206518802358E-2</v>
      </c>
      <c r="AH65" s="30">
        <f t="shared" si="5"/>
        <v>99.803954730573039</v>
      </c>
      <c r="AI65" s="31">
        <f t="shared" si="6"/>
        <v>8.8469849577103993E-2</v>
      </c>
    </row>
    <row r="66" spans="1:35">
      <c r="A66" s="35">
        <v>11</v>
      </c>
      <c r="B66" s="13">
        <v>42078</v>
      </c>
      <c r="C66" s="47">
        <v>108.5</v>
      </c>
      <c r="D66" s="47">
        <v>137.53962572860209</v>
      </c>
      <c r="E66" s="47">
        <v>105.90334980779789</v>
      </c>
      <c r="F66" s="47">
        <v>92.3654400428983</v>
      </c>
      <c r="G66" s="47">
        <v>120.29999999999998</v>
      </c>
      <c r="H66" s="47">
        <v>111.19999999999999</v>
      </c>
      <c r="I66" s="47">
        <v>110.00000000000001</v>
      </c>
      <c r="J66" s="47">
        <v>0</v>
      </c>
      <c r="K66" s="47">
        <v>108.25</v>
      </c>
      <c r="L66" s="47">
        <v>103.75000000000001</v>
      </c>
      <c r="M66" s="47">
        <v>118</v>
      </c>
      <c r="N66" s="47">
        <v>0</v>
      </c>
      <c r="O66" s="47">
        <v>100.49999999999999</v>
      </c>
      <c r="P66" s="47">
        <v>100</v>
      </c>
      <c r="Q66" s="47">
        <v>0</v>
      </c>
      <c r="R66" s="47">
        <v>106.07723258608976</v>
      </c>
      <c r="S66" s="47">
        <v>103.07014681892332</v>
      </c>
      <c r="T66" s="47">
        <v>0</v>
      </c>
      <c r="U66" s="47">
        <v>114.75</v>
      </c>
      <c r="V66" s="47">
        <v>95</v>
      </c>
      <c r="W66" s="47">
        <v>129.03536435638796</v>
      </c>
      <c r="X66" s="47">
        <v>93.333333333333329</v>
      </c>
      <c r="Y66" s="47">
        <v>107.26091160531584</v>
      </c>
      <c r="Z66" s="47">
        <v>108.99999999999999</v>
      </c>
      <c r="AA66" s="47">
        <v>106</v>
      </c>
      <c r="AB66" s="47">
        <v>102.60000000000002</v>
      </c>
      <c r="AC66" s="47">
        <v>117.65445049061387</v>
      </c>
      <c r="AD66" s="48">
        <v>113.52673890248164</v>
      </c>
      <c r="AE66" s="45">
        <v>108.69268706995437</v>
      </c>
      <c r="AF66" s="46">
        <f t="shared" si="0"/>
        <v>107.63896135209886</v>
      </c>
      <c r="AG66" s="15">
        <f t="shared" si="7"/>
        <v>-9.15586228422797E-3</v>
      </c>
      <c r="AH66" s="30">
        <f t="shared" si="5"/>
        <v>101.57453044096</v>
      </c>
      <c r="AI66" s="31">
        <f t="shared" si="6"/>
        <v>5.9704247559025585E-2</v>
      </c>
    </row>
    <row r="67" spans="1:35">
      <c r="A67" s="35">
        <v>12</v>
      </c>
      <c r="B67" s="13">
        <v>42085</v>
      </c>
      <c r="C67" s="47">
        <v>108.5</v>
      </c>
      <c r="D67" s="47">
        <v>136.51702628080582</v>
      </c>
      <c r="E67" s="47">
        <v>101.07235189163602</v>
      </c>
      <c r="F67" s="47">
        <v>92.296151424629286</v>
      </c>
      <c r="G67" s="47">
        <v>121.14285714285712</v>
      </c>
      <c r="H67" s="47">
        <v>105.80000000000003</v>
      </c>
      <c r="I67" s="47">
        <v>110.00000000000001</v>
      </c>
      <c r="J67" s="47">
        <v>90.199999999999989</v>
      </c>
      <c r="K67" s="47">
        <v>108.75000000000001</v>
      </c>
      <c r="L67" s="47">
        <v>82.5</v>
      </c>
      <c r="M67" s="47">
        <v>117</v>
      </c>
      <c r="N67" s="47">
        <v>0</v>
      </c>
      <c r="O67" s="47">
        <v>101</v>
      </c>
      <c r="P67" s="47">
        <v>106</v>
      </c>
      <c r="Q67" s="47">
        <v>0</v>
      </c>
      <c r="R67" s="47">
        <v>109.93032952956095</v>
      </c>
      <c r="S67" s="47">
        <v>101.34400728953106</v>
      </c>
      <c r="T67" s="47">
        <v>0</v>
      </c>
      <c r="U67" s="47">
        <v>114.75</v>
      </c>
      <c r="V67" s="47">
        <v>95</v>
      </c>
      <c r="W67" s="47">
        <v>114.76090148758217</v>
      </c>
      <c r="X67" s="47">
        <v>93.333333333333329</v>
      </c>
      <c r="Y67" s="47">
        <v>112.05642001567222</v>
      </c>
      <c r="Z67" s="47">
        <v>107.66666666666669</v>
      </c>
      <c r="AA67" s="47">
        <v>137.33333333333334</v>
      </c>
      <c r="AB67" s="47">
        <v>105.60000000000001</v>
      </c>
      <c r="AC67" s="47">
        <v>120.97272288290716</v>
      </c>
      <c r="AD67" s="48">
        <v>98.067632850241566</v>
      </c>
      <c r="AE67" s="45">
        <v>107.21402942008791</v>
      </c>
      <c r="AF67" s="46">
        <f t="shared" si="0"/>
        <v>107.8834573830019</v>
      </c>
      <c r="AG67" s="15">
        <f t="shared" si="7"/>
        <v>2.2714454676245254E-3</v>
      </c>
      <c r="AH67" s="30">
        <f t="shared" si="5"/>
        <v>101.56753071732471</v>
      </c>
      <c r="AI67" s="31">
        <f t="shared" si="6"/>
        <v>6.2184505432697823E-2</v>
      </c>
    </row>
    <row r="68" spans="1:35">
      <c r="A68" s="35">
        <v>13</v>
      </c>
      <c r="B68" s="13">
        <v>42092</v>
      </c>
      <c r="C68" s="47">
        <v>108.5</v>
      </c>
      <c r="D68" s="47">
        <v>135.23877697106045</v>
      </c>
      <c r="E68" s="47">
        <v>102.21451149947316</v>
      </c>
      <c r="F68" s="47">
        <v>92.270194986072411</v>
      </c>
      <c r="G68" s="47">
        <v>120.71428571428571</v>
      </c>
      <c r="H68" s="47">
        <v>102.99999999999999</v>
      </c>
      <c r="I68" s="47">
        <v>110.00000000000001</v>
      </c>
      <c r="J68" s="47">
        <v>90.833333333333314</v>
      </c>
      <c r="K68" s="47">
        <v>109.25</v>
      </c>
      <c r="L68" s="47">
        <v>87.25</v>
      </c>
      <c r="M68" s="47">
        <v>117</v>
      </c>
      <c r="N68" s="47">
        <v>0</v>
      </c>
      <c r="O68" s="47">
        <v>103</v>
      </c>
      <c r="P68" s="47">
        <v>102</v>
      </c>
      <c r="Q68" s="47">
        <v>0</v>
      </c>
      <c r="R68" s="47">
        <v>108.62745098039215</v>
      </c>
      <c r="S68" s="47">
        <v>104.01277700139748</v>
      </c>
      <c r="T68" s="47">
        <v>0</v>
      </c>
      <c r="U68" s="47">
        <v>114.99999999999999</v>
      </c>
      <c r="V68" s="47">
        <v>95</v>
      </c>
      <c r="W68" s="47">
        <v>125.27047033367495</v>
      </c>
      <c r="X68" s="47">
        <v>93.666666666666671</v>
      </c>
      <c r="Y68" s="47">
        <v>112.30236818891225</v>
      </c>
      <c r="Z68" s="47">
        <v>100</v>
      </c>
      <c r="AA68" s="47">
        <v>120</v>
      </c>
      <c r="AB68" s="47">
        <v>103.79999999999998</v>
      </c>
      <c r="AC68" s="47">
        <v>115.93401875979308</v>
      </c>
      <c r="AD68" s="48">
        <v>112.90764593039191</v>
      </c>
      <c r="AE68" s="45">
        <v>107.74365565896341</v>
      </c>
      <c r="AF68" s="46">
        <f t="shared" si="0"/>
        <v>107.49636151841004</v>
      </c>
      <c r="AG68" s="15">
        <f t="shared" si="7"/>
        <v>-3.5880928733828944E-3</v>
      </c>
      <c r="AH68" s="30">
        <f t="shared" si="5"/>
        <v>103.11631328583776</v>
      </c>
      <c r="AI68" s="31">
        <f t="shared" si="6"/>
        <v>4.2476773005167598E-2</v>
      </c>
    </row>
    <row r="69" spans="1:35">
      <c r="A69" s="35">
        <v>14</v>
      </c>
      <c r="B69" s="13">
        <v>42099</v>
      </c>
      <c r="C69" s="47">
        <v>108.5</v>
      </c>
      <c r="D69" s="47">
        <v>133.19357807546783</v>
      </c>
      <c r="E69" s="47">
        <v>104.21294104795543</v>
      </c>
      <c r="F69" s="47">
        <v>92.296151424629286</v>
      </c>
      <c r="G69" s="47">
        <v>118.75</v>
      </c>
      <c r="H69" s="47">
        <v>108.99999999999999</v>
      </c>
      <c r="I69" s="47">
        <v>114.99999999999999</v>
      </c>
      <c r="J69" s="47">
        <v>90.333333333333329</v>
      </c>
      <c r="K69" s="47">
        <v>109.75000000000001</v>
      </c>
      <c r="L69" s="47">
        <v>84.5</v>
      </c>
      <c r="M69" s="47">
        <v>118</v>
      </c>
      <c r="N69" s="47">
        <v>120</v>
      </c>
      <c r="O69" s="47">
        <v>102</v>
      </c>
      <c r="P69" s="47">
        <v>87</v>
      </c>
      <c r="Q69" s="47">
        <v>0</v>
      </c>
      <c r="R69" s="47">
        <v>108.36176359097027</v>
      </c>
      <c r="S69" s="47">
        <v>99.549285691041035</v>
      </c>
      <c r="T69" s="47">
        <v>0</v>
      </c>
      <c r="U69" s="47">
        <v>114.75</v>
      </c>
      <c r="V69" s="47">
        <v>95</v>
      </c>
      <c r="W69" s="47">
        <v>122.28260869565217</v>
      </c>
      <c r="X69" s="47">
        <v>94.666666666666671</v>
      </c>
      <c r="Y69" s="47">
        <v>121.12392253442292</v>
      </c>
      <c r="Z69" s="47">
        <v>103</v>
      </c>
      <c r="AA69" s="47">
        <v>115.5</v>
      </c>
      <c r="AB69" s="47">
        <v>103.99999999999999</v>
      </c>
      <c r="AC69" s="47">
        <v>120.97272288290716</v>
      </c>
      <c r="AD69" s="48">
        <v>100.48309178743962</v>
      </c>
      <c r="AE69" s="45">
        <v>107.53139947617881</v>
      </c>
      <c r="AF69" s="46">
        <f t="shared" ref="AF69:AF132" si="8">SUM(AE68:AE70)/3</f>
        <v>107.23414864093434</v>
      </c>
      <c r="AG69" s="15">
        <f t="shared" si="7"/>
        <v>-2.4392721183479063E-3</v>
      </c>
      <c r="AH69" s="30">
        <f t="shared" si="5"/>
        <v>104.72480235919636</v>
      </c>
      <c r="AI69" s="31">
        <f t="shared" si="6"/>
        <v>2.3961337001440697E-2</v>
      </c>
    </row>
    <row r="70" spans="1:35">
      <c r="A70" s="35">
        <v>15</v>
      </c>
      <c r="B70" s="13">
        <v>42106</v>
      </c>
      <c r="C70" s="47">
        <v>108.5</v>
      </c>
      <c r="D70" s="47">
        <v>133.20000000000002</v>
      </c>
      <c r="E70" s="47">
        <v>104.2</v>
      </c>
      <c r="F70" s="47">
        <v>92.300000000000011</v>
      </c>
      <c r="G70" s="47">
        <v>118.41176470588238</v>
      </c>
      <c r="H70" s="47">
        <v>107.74999999999999</v>
      </c>
      <c r="I70" s="47">
        <v>110.00000000000001</v>
      </c>
      <c r="J70" s="47">
        <v>89.666666666666657</v>
      </c>
      <c r="K70" s="47">
        <v>109.75000000000001</v>
      </c>
      <c r="L70" s="47">
        <v>85.5</v>
      </c>
      <c r="M70" s="47">
        <v>115.99999999999999</v>
      </c>
      <c r="N70" s="47">
        <v>120</v>
      </c>
      <c r="O70" s="47">
        <v>99</v>
      </c>
      <c r="P70" s="47">
        <v>66</v>
      </c>
      <c r="Q70" s="47">
        <v>0</v>
      </c>
      <c r="R70" s="47">
        <v>107.60000000000001</v>
      </c>
      <c r="S70" s="47">
        <v>99.3</v>
      </c>
      <c r="T70" s="47">
        <v>0</v>
      </c>
      <c r="U70" s="47">
        <v>113.5</v>
      </c>
      <c r="V70" s="47">
        <v>95</v>
      </c>
      <c r="W70" s="47">
        <v>113.19999999999999</v>
      </c>
      <c r="X70" s="47">
        <v>94.666666666666671</v>
      </c>
      <c r="Y70" s="47">
        <v>1.0920843728736676E-2</v>
      </c>
      <c r="Z70" s="47">
        <v>105</v>
      </c>
      <c r="AA70" s="47">
        <v>139.5</v>
      </c>
      <c r="AB70" s="47">
        <v>104.2</v>
      </c>
      <c r="AC70" s="47">
        <v>121</v>
      </c>
      <c r="AD70" s="48">
        <v>96</v>
      </c>
      <c r="AE70" s="45">
        <v>106.42739078766076</v>
      </c>
      <c r="AF70" s="46">
        <f t="shared" si="8"/>
        <v>106.36645561960579</v>
      </c>
      <c r="AG70" s="15">
        <f t="shared" si="7"/>
        <v>-8.0915737414389791E-3</v>
      </c>
      <c r="AH70" s="30">
        <f t="shared" si="5"/>
        <v>105.49632293386485</v>
      </c>
      <c r="AI70" s="31">
        <f t="shared" si="6"/>
        <v>8.2479906554318808E-3</v>
      </c>
    </row>
    <row r="71" spans="1:35">
      <c r="A71" s="35">
        <v>16</v>
      </c>
      <c r="B71" s="13">
        <v>42113</v>
      </c>
      <c r="C71" s="47">
        <v>108.5</v>
      </c>
      <c r="D71" s="47">
        <v>137.53962572860209</v>
      </c>
      <c r="E71" s="47">
        <v>90.048428795106133</v>
      </c>
      <c r="F71" s="47">
        <v>92.296151424629286</v>
      </c>
      <c r="G71" s="47">
        <v>117.89999999999998</v>
      </c>
      <c r="H71" s="47">
        <v>104.74999999999999</v>
      </c>
      <c r="I71" s="47">
        <v>100</v>
      </c>
      <c r="J71" s="47">
        <v>88</v>
      </c>
      <c r="K71" s="47">
        <v>109.75000000000001</v>
      </c>
      <c r="L71" s="47">
        <v>113.75000000000001</v>
      </c>
      <c r="M71" s="47">
        <v>115.99999999999999</v>
      </c>
      <c r="N71" s="47">
        <v>0</v>
      </c>
      <c r="O71" s="47">
        <v>93</v>
      </c>
      <c r="P71" s="47">
        <v>0</v>
      </c>
      <c r="Q71" s="47">
        <v>0</v>
      </c>
      <c r="R71" s="47">
        <v>107.83890827810674</v>
      </c>
      <c r="S71" s="47">
        <v>99.830778743206722</v>
      </c>
      <c r="T71" s="47">
        <v>0</v>
      </c>
      <c r="U71" s="47">
        <v>103.75000000000001</v>
      </c>
      <c r="V71" s="47">
        <v>95</v>
      </c>
      <c r="W71" s="47">
        <v>101.5131200919364</v>
      </c>
      <c r="X71" s="47">
        <v>94.666666666666671</v>
      </c>
      <c r="Y71" s="47">
        <v>109.81753050486959</v>
      </c>
      <c r="Z71" s="47">
        <v>101</v>
      </c>
      <c r="AA71" s="47">
        <v>122.00000000000001</v>
      </c>
      <c r="AB71" s="47">
        <v>103</v>
      </c>
      <c r="AC71" s="47">
        <v>120.97272288290716</v>
      </c>
      <c r="AD71" s="48">
        <v>105.07246376811594</v>
      </c>
      <c r="AE71" s="45">
        <v>105.14057659497783</v>
      </c>
      <c r="AF71" s="46">
        <f t="shared" si="8"/>
        <v>104.60787923905637</v>
      </c>
      <c r="AG71" s="15">
        <f t="shared" si="7"/>
        <v>-1.6533185864898443E-2</v>
      </c>
      <c r="AH71" s="30">
        <f t="shared" si="5"/>
        <v>105.59154943822774</v>
      </c>
      <c r="AI71" s="31">
        <f t="shared" si="6"/>
        <v>-9.3158041946039376E-3</v>
      </c>
    </row>
    <row r="72" spans="1:35">
      <c r="A72" s="35">
        <v>17</v>
      </c>
      <c r="B72" s="13">
        <v>42120</v>
      </c>
      <c r="C72" s="47">
        <v>106.99999999999999</v>
      </c>
      <c r="D72" s="47">
        <v>136.51702628080579</v>
      </c>
      <c r="E72" s="47">
        <v>94.235881003532015</v>
      </c>
      <c r="F72" s="47">
        <v>92.296151424629286</v>
      </c>
      <c r="G72" s="47">
        <v>118.99999999999997</v>
      </c>
      <c r="H72" s="47">
        <v>96.250000000000014</v>
      </c>
      <c r="I72" s="47">
        <v>100</v>
      </c>
      <c r="J72" s="47">
        <v>88.833333333333329</v>
      </c>
      <c r="K72" s="47">
        <v>108.25</v>
      </c>
      <c r="L72" s="47">
        <v>82.333333333333329</v>
      </c>
      <c r="M72" s="47">
        <v>0</v>
      </c>
      <c r="N72" s="47">
        <v>140</v>
      </c>
      <c r="O72" s="47">
        <v>90</v>
      </c>
      <c r="P72" s="47">
        <v>0</v>
      </c>
      <c r="Q72" s="47">
        <v>0</v>
      </c>
      <c r="R72" s="47">
        <v>105.87820085486842</v>
      </c>
      <c r="S72" s="47">
        <v>97.575580070942763</v>
      </c>
      <c r="T72" s="47">
        <v>0</v>
      </c>
      <c r="U72" s="47">
        <v>109.50000000000001</v>
      </c>
      <c r="V72" s="47">
        <v>95</v>
      </c>
      <c r="W72" s="47">
        <v>98.400689523079876</v>
      </c>
      <c r="X72" s="47">
        <v>94</v>
      </c>
      <c r="Y72" s="47">
        <v>123.36281204522557</v>
      </c>
      <c r="Z72" s="47">
        <v>97</v>
      </c>
      <c r="AA72" s="47">
        <v>124.75</v>
      </c>
      <c r="AB72" s="47">
        <v>103</v>
      </c>
      <c r="AC72" s="47">
        <v>121.00079731383846</v>
      </c>
      <c r="AD72" s="48">
        <v>101.44927536231884</v>
      </c>
      <c r="AE72" s="45">
        <v>102.25567033453052</v>
      </c>
      <c r="AF72" s="46">
        <f t="shared" si="8"/>
        <v>104.10479705452657</v>
      </c>
      <c r="AG72" s="15">
        <f t="shared" si="7"/>
        <v>-4.8092188484208506E-3</v>
      </c>
      <c r="AH72" s="30">
        <f t="shared" si="5"/>
        <v>105.51693488305612</v>
      </c>
      <c r="AI72" s="31">
        <f t="shared" si="6"/>
        <v>-1.3383044438265925E-2</v>
      </c>
    </row>
    <row r="73" spans="1:35">
      <c r="A73" s="35">
        <v>18</v>
      </c>
      <c r="B73" s="13">
        <v>42127</v>
      </c>
      <c r="C73" s="47">
        <v>106.99999999999999</v>
      </c>
      <c r="D73" s="47">
        <v>131.40402904182432</v>
      </c>
      <c r="E73" s="47">
        <v>91.240942358810045</v>
      </c>
      <c r="F73" s="47">
        <v>92.296151424629286</v>
      </c>
      <c r="G73" s="47">
        <v>118.78947368421051</v>
      </c>
      <c r="H73" s="47">
        <v>97.666666666666671</v>
      </c>
      <c r="I73" s="47">
        <v>100</v>
      </c>
      <c r="J73" s="47">
        <v>86.833333333333329</v>
      </c>
      <c r="K73" s="47">
        <v>106.75000000000001</v>
      </c>
      <c r="L73" s="47">
        <v>0</v>
      </c>
      <c r="M73" s="47">
        <v>114.99999999999999</v>
      </c>
      <c r="N73" s="47">
        <v>140</v>
      </c>
      <c r="O73" s="47">
        <v>88.5</v>
      </c>
      <c r="P73" s="47">
        <v>88</v>
      </c>
      <c r="Q73" s="47">
        <v>0</v>
      </c>
      <c r="R73" s="47">
        <v>106.79319765237965</v>
      </c>
      <c r="S73" s="47">
        <v>97.435647108594495</v>
      </c>
      <c r="T73" s="47">
        <v>0</v>
      </c>
      <c r="U73" s="47">
        <v>109.25</v>
      </c>
      <c r="V73" s="47">
        <v>0</v>
      </c>
      <c r="W73" s="47">
        <v>109.01487582200089</v>
      </c>
      <c r="X73" s="47">
        <v>92</v>
      </c>
      <c r="Y73" s="47">
        <v>110.93697526027091</v>
      </c>
      <c r="Z73" s="47">
        <v>96</v>
      </c>
      <c r="AA73" s="47">
        <v>96.500000000000014</v>
      </c>
      <c r="AB73" s="47">
        <v>103</v>
      </c>
      <c r="AC73" s="47">
        <v>120.91657402104461</v>
      </c>
      <c r="AD73" s="48">
        <v>102.95893719806763</v>
      </c>
      <c r="AE73" s="45">
        <v>104.91814423407136</v>
      </c>
      <c r="AF73" s="46">
        <f t="shared" si="8"/>
        <v>103.30797030430737</v>
      </c>
      <c r="AG73" s="15">
        <f t="shared" si="7"/>
        <v>-7.6540829314699632E-3</v>
      </c>
      <c r="AH73" s="30">
        <f t="shared" si="5"/>
        <v>105.10926938064061</v>
      </c>
      <c r="AI73" s="31">
        <f t="shared" si="6"/>
        <v>-1.7137395083682377E-2</v>
      </c>
    </row>
    <row r="74" spans="1:35">
      <c r="A74" s="35">
        <v>19</v>
      </c>
      <c r="B74" s="13">
        <v>42134</v>
      </c>
      <c r="C74" s="47">
        <v>104.74999999999999</v>
      </c>
      <c r="D74" s="47">
        <v>126.80233152674099</v>
      </c>
      <c r="E74" s="47">
        <v>88.312760198570189</v>
      </c>
      <c r="F74" s="47">
        <v>92.296151424629286</v>
      </c>
      <c r="G74" s="47">
        <v>118.26315789473682</v>
      </c>
      <c r="H74" s="47">
        <v>93</v>
      </c>
      <c r="I74" s="47">
        <v>114.99999999999999</v>
      </c>
      <c r="J74" s="47">
        <v>85.333333333333343</v>
      </c>
      <c r="K74" s="47">
        <v>104.25</v>
      </c>
      <c r="L74" s="47">
        <v>84.333333333333343</v>
      </c>
      <c r="M74" s="47">
        <v>113.99999999999999</v>
      </c>
      <c r="N74" s="47">
        <v>140</v>
      </c>
      <c r="O74" s="47">
        <v>77.333333333333343</v>
      </c>
      <c r="P74" s="47">
        <v>0</v>
      </c>
      <c r="Q74" s="47">
        <v>0</v>
      </c>
      <c r="R74" s="47">
        <v>98.688940302994652</v>
      </c>
      <c r="S74" s="47">
        <v>94.757395294347361</v>
      </c>
      <c r="T74" s="47">
        <v>0</v>
      </c>
      <c r="U74" s="47">
        <v>106.25</v>
      </c>
      <c r="V74" s="47">
        <v>95</v>
      </c>
      <c r="W74" s="47">
        <v>95.647385558322156</v>
      </c>
      <c r="X74" s="47">
        <v>89.5</v>
      </c>
      <c r="Y74" s="47">
        <v>110.48919735811037</v>
      </c>
      <c r="Z74" s="47">
        <v>92</v>
      </c>
      <c r="AA74" s="47">
        <v>116.5</v>
      </c>
      <c r="AB74" s="47">
        <v>103</v>
      </c>
      <c r="AC74" s="47">
        <v>120.97272288290716</v>
      </c>
      <c r="AD74" s="48">
        <v>92.995169082125599</v>
      </c>
      <c r="AE74" s="45">
        <v>102.75009634432027</v>
      </c>
      <c r="AF74" s="46">
        <f t="shared" si="8"/>
        <v>104.12382154848757</v>
      </c>
      <c r="AG74" s="15">
        <f t="shared" si="7"/>
        <v>7.8972729962363628E-3</v>
      </c>
      <c r="AH74" s="30">
        <f t="shared" si="5"/>
        <v>104.05780484263636</v>
      </c>
      <c r="AI74" s="31">
        <f t="shared" si="6"/>
        <v>6.3442339525657623E-4</v>
      </c>
    </row>
    <row r="75" spans="1:35">
      <c r="A75" s="35">
        <v>20</v>
      </c>
      <c r="B75" s="13">
        <v>42141</v>
      </c>
      <c r="C75" s="47">
        <v>103.49999999999999</v>
      </c>
      <c r="D75" s="47">
        <v>125.77973207894466</v>
      </c>
      <c r="E75" s="47">
        <v>90.148563521829374</v>
      </c>
      <c r="F75" s="47">
        <v>92.296151424629286</v>
      </c>
      <c r="G75" s="47">
        <v>117.15789473684211</v>
      </c>
      <c r="H75" s="47">
        <v>93.6</v>
      </c>
      <c r="I75" s="47">
        <v>105</v>
      </c>
      <c r="J75" s="47">
        <v>84.800000000000011</v>
      </c>
      <c r="K75" s="47">
        <v>103.75000000000001</v>
      </c>
      <c r="L75" s="47">
        <v>106.74999999999999</v>
      </c>
      <c r="M75" s="47">
        <v>113.99999999999999</v>
      </c>
      <c r="N75" s="47">
        <v>140</v>
      </c>
      <c r="O75" s="47">
        <v>76.999999999999986</v>
      </c>
      <c r="P75" s="47">
        <v>0</v>
      </c>
      <c r="Q75" s="47">
        <v>0</v>
      </c>
      <c r="R75" s="47">
        <v>95.551808425813363</v>
      </c>
      <c r="S75" s="47">
        <v>91.32415633440722</v>
      </c>
      <c r="T75" s="47">
        <v>0</v>
      </c>
      <c r="U75" s="47">
        <v>102</v>
      </c>
      <c r="V75" s="47">
        <v>95</v>
      </c>
      <c r="W75" s="47">
        <v>92.574857945476595</v>
      </c>
      <c r="X75" s="47">
        <v>84.000000000000014</v>
      </c>
      <c r="Y75" s="47">
        <v>0</v>
      </c>
      <c r="Z75" s="47">
        <v>94.5</v>
      </c>
      <c r="AA75" s="47">
        <v>92.5</v>
      </c>
      <c r="AB75" s="47">
        <v>100.59999999999998</v>
      </c>
      <c r="AC75" s="47">
        <v>121.00079731383846</v>
      </c>
      <c r="AD75" s="48">
        <v>0</v>
      </c>
      <c r="AE75" s="45">
        <v>104.70322406707105</v>
      </c>
      <c r="AF75" s="46">
        <f t="shared" si="8"/>
        <v>102.85253055787264</v>
      </c>
      <c r="AG75" s="15">
        <f t="shared" si="7"/>
        <v>-1.2209415402823304E-2</v>
      </c>
      <c r="AH75" s="30">
        <f t="shared" si="5"/>
        <v>102.33749497349875</v>
      </c>
      <c r="AI75" s="31">
        <f t="shared" si="6"/>
        <v>5.0327163519809041E-3</v>
      </c>
    </row>
    <row r="76" spans="1:35">
      <c r="A76" s="35">
        <v>21</v>
      </c>
      <c r="B76" s="13">
        <v>42148</v>
      </c>
      <c r="C76" s="47">
        <v>101.50000000000001</v>
      </c>
      <c r="D76" s="47">
        <v>121.17803456386133</v>
      </c>
      <c r="E76" s="47">
        <v>90.099406474165249</v>
      </c>
      <c r="F76" s="47">
        <v>92.296151424629286</v>
      </c>
      <c r="G76" s="47">
        <v>118.74999999999997</v>
      </c>
      <c r="H76" s="47">
        <v>96.8</v>
      </c>
      <c r="I76" s="47">
        <v>108.66666666666667</v>
      </c>
      <c r="J76" s="47">
        <v>83</v>
      </c>
      <c r="K76" s="47">
        <v>104.25</v>
      </c>
      <c r="L76" s="47">
        <v>107.25000000000003</v>
      </c>
      <c r="M76" s="47">
        <v>112.99999999999999</v>
      </c>
      <c r="N76" s="47">
        <v>0</v>
      </c>
      <c r="O76" s="47">
        <v>73</v>
      </c>
      <c r="P76" s="47">
        <v>78</v>
      </c>
      <c r="Q76" s="47">
        <v>0</v>
      </c>
      <c r="R76" s="47">
        <v>91.107538266473213</v>
      </c>
      <c r="S76" s="47">
        <v>87.070845130007484</v>
      </c>
      <c r="T76" s="47">
        <v>0</v>
      </c>
      <c r="U76" s="47">
        <v>103.25</v>
      </c>
      <c r="V76" s="47">
        <v>95</v>
      </c>
      <c r="W76" s="47">
        <v>94.689714614058602</v>
      </c>
      <c r="X76" s="47">
        <v>81</v>
      </c>
      <c r="Y76" s="47">
        <v>105.45169595880444</v>
      </c>
      <c r="Z76" s="47">
        <v>90</v>
      </c>
      <c r="AA76" s="47">
        <v>122.24999999999999</v>
      </c>
      <c r="AB76" s="47">
        <v>101.4</v>
      </c>
      <c r="AC76" s="47">
        <v>120.94464845197588</v>
      </c>
      <c r="AD76" s="48">
        <v>89.975845410628025</v>
      </c>
      <c r="AE76" s="45">
        <v>101.10427126222666</v>
      </c>
      <c r="AF76" s="46">
        <f t="shared" si="8"/>
        <v>101.86258822373496</v>
      </c>
      <c r="AG76" s="15">
        <f t="shared" si="7"/>
        <v>-9.6248709561955175E-3</v>
      </c>
      <c r="AH76" s="30">
        <f t="shared" si="5"/>
        <v>100.77847858191971</v>
      </c>
      <c r="AI76" s="31">
        <f t="shared" si="6"/>
        <v>1.0757352731158834E-2</v>
      </c>
    </row>
    <row r="77" spans="1:35">
      <c r="A77" s="35">
        <v>22</v>
      </c>
      <c r="B77" s="13">
        <v>42155</v>
      </c>
      <c r="C77" s="47">
        <v>99.75</v>
      </c>
      <c r="D77" s="47">
        <v>116.57633704877799</v>
      </c>
      <c r="E77" s="47">
        <v>90.084841423005486</v>
      </c>
      <c r="F77" s="47">
        <v>92.296151424629286</v>
      </c>
      <c r="G77" s="47">
        <v>116.5</v>
      </c>
      <c r="H77" s="47">
        <v>87.25</v>
      </c>
      <c r="I77" s="47">
        <v>109.83333333333334</v>
      </c>
      <c r="J77" s="47">
        <v>84.2</v>
      </c>
      <c r="K77" s="47">
        <v>101.75</v>
      </c>
      <c r="L77" s="47">
        <v>107</v>
      </c>
      <c r="M77" s="47">
        <v>109.00000000000001</v>
      </c>
      <c r="N77" s="47">
        <v>0</v>
      </c>
      <c r="O77" s="47">
        <v>78</v>
      </c>
      <c r="P77" s="47">
        <v>81</v>
      </c>
      <c r="Q77" s="47">
        <v>0</v>
      </c>
      <c r="R77" s="47">
        <v>94.113956315438614</v>
      </c>
      <c r="S77" s="47">
        <v>82.156920173126352</v>
      </c>
      <c r="T77" s="47">
        <v>0</v>
      </c>
      <c r="U77" s="47">
        <v>104.50000000000001</v>
      </c>
      <c r="V77" s="47">
        <v>95</v>
      </c>
      <c r="W77" s="47">
        <v>100.31603141160697</v>
      </c>
      <c r="X77" s="47">
        <v>81.333333333333343</v>
      </c>
      <c r="Y77" s="47">
        <v>99.854472181797831</v>
      </c>
      <c r="Z77" s="47">
        <v>86</v>
      </c>
      <c r="AA77" s="47">
        <v>83.25</v>
      </c>
      <c r="AB77" s="47">
        <v>99.8</v>
      </c>
      <c r="AC77" s="47">
        <v>120.8884995901133</v>
      </c>
      <c r="AD77" s="48">
        <v>80.676328502415458</v>
      </c>
      <c r="AE77" s="45">
        <v>99.780269341907186</v>
      </c>
      <c r="AF77" s="46">
        <f t="shared" si="8"/>
        <v>100.15585849288409</v>
      </c>
      <c r="AG77" s="15">
        <f t="shared" si="7"/>
        <v>-1.6755216616940259E-2</v>
      </c>
      <c r="AH77" s="30">
        <f t="shared" si="5"/>
        <v>99.185762763836351</v>
      </c>
      <c r="AI77" s="31">
        <f t="shared" si="6"/>
        <v>9.7805945330839746E-3</v>
      </c>
    </row>
    <row r="78" spans="1:35">
      <c r="A78" s="35">
        <v>23</v>
      </c>
      <c r="B78" s="13">
        <v>42162</v>
      </c>
      <c r="C78" s="47">
        <v>99.75</v>
      </c>
      <c r="D78" s="47">
        <v>115.80938746293077</v>
      </c>
      <c r="E78" s="47">
        <v>92.276881622546696</v>
      </c>
      <c r="F78" s="47">
        <v>92.296151424629286</v>
      </c>
      <c r="G78" s="47">
        <v>116.5</v>
      </c>
      <c r="H78" s="47">
        <v>89.8</v>
      </c>
      <c r="I78" s="47">
        <v>111.42857142857143</v>
      </c>
      <c r="J78" s="47">
        <v>81.166666666666671</v>
      </c>
      <c r="K78" s="47">
        <v>99.75</v>
      </c>
      <c r="L78" s="47">
        <v>107.75000000000001</v>
      </c>
      <c r="M78" s="47">
        <v>108</v>
      </c>
      <c r="N78" s="47">
        <v>140</v>
      </c>
      <c r="O78" s="47">
        <v>83</v>
      </c>
      <c r="P78" s="47">
        <v>82</v>
      </c>
      <c r="Q78" s="47">
        <v>0</v>
      </c>
      <c r="R78" s="47">
        <v>92.15324889220031</v>
      </c>
      <c r="S78" s="47">
        <v>83.637606170067357</v>
      </c>
      <c r="T78" s="47">
        <v>0</v>
      </c>
      <c r="U78" s="47">
        <v>106</v>
      </c>
      <c r="V78" s="47">
        <v>95</v>
      </c>
      <c r="W78" s="47">
        <v>97.921854050948085</v>
      </c>
      <c r="X78" s="47">
        <v>80.000000000000014</v>
      </c>
      <c r="Y78" s="47">
        <v>99.294749804097165</v>
      </c>
      <c r="Z78" s="47">
        <v>90</v>
      </c>
      <c r="AA78" s="47">
        <v>106.5</v>
      </c>
      <c r="AB78" s="47">
        <v>100.6</v>
      </c>
      <c r="AC78" s="47">
        <v>121.02887174476975</v>
      </c>
      <c r="AD78" s="48">
        <v>88.466183574879238</v>
      </c>
      <c r="AE78" s="45">
        <v>99.583034874518404</v>
      </c>
      <c r="AF78" s="46">
        <f t="shared" si="8"/>
        <v>99.591334252451091</v>
      </c>
      <c r="AG78" s="15">
        <f t="shared" si="7"/>
        <v>-5.6364575066081678E-3</v>
      </c>
      <c r="AH78" s="30">
        <f t="shared" si="5"/>
        <v>98.044794561630155</v>
      </c>
      <c r="AI78" s="31">
        <f t="shared" si="6"/>
        <v>1.5773807245307588E-2</v>
      </c>
    </row>
    <row r="79" spans="1:35">
      <c r="A79" s="35">
        <v>24</v>
      </c>
      <c r="B79" s="13">
        <v>42169</v>
      </c>
      <c r="C79" s="47">
        <v>99.75</v>
      </c>
      <c r="D79" s="47">
        <v>113.25288884344005</v>
      </c>
      <c r="E79" s="47">
        <v>96.557186032115922</v>
      </c>
      <c r="F79" s="47">
        <v>92.296151424629286</v>
      </c>
      <c r="G79" s="47">
        <v>115.85000000000001</v>
      </c>
      <c r="H79" s="47">
        <v>95</v>
      </c>
      <c r="I79" s="47">
        <v>107.28571428571429</v>
      </c>
      <c r="J79" s="47">
        <v>80.166666666666657</v>
      </c>
      <c r="K79" s="47">
        <v>98.75</v>
      </c>
      <c r="L79" s="47">
        <v>0</v>
      </c>
      <c r="M79" s="47">
        <v>109.00000000000001</v>
      </c>
      <c r="N79" s="47">
        <v>0</v>
      </c>
      <c r="O79" s="47">
        <v>84.5</v>
      </c>
      <c r="P79" s="47">
        <v>67</v>
      </c>
      <c r="Q79" s="47">
        <v>0</v>
      </c>
      <c r="R79" s="47">
        <v>90.061827640746117</v>
      </c>
      <c r="S79" s="47">
        <v>85.326564483061588</v>
      </c>
      <c r="T79" s="47">
        <v>0</v>
      </c>
      <c r="U79" s="47">
        <v>106</v>
      </c>
      <c r="V79" s="47">
        <v>95</v>
      </c>
      <c r="W79" s="47">
        <v>95.886803294388059</v>
      </c>
      <c r="X79" s="47">
        <v>79.5</v>
      </c>
      <c r="Y79" s="47">
        <v>109.25780812716891</v>
      </c>
      <c r="Z79" s="47">
        <v>90</v>
      </c>
      <c r="AA79" s="47">
        <v>113.79999999999998</v>
      </c>
      <c r="AB79" s="47">
        <v>99.600000000000009</v>
      </c>
      <c r="AC79" s="47">
        <v>121.02887174476975</v>
      </c>
      <c r="AD79" s="48">
        <v>84.339774557165867</v>
      </c>
      <c r="AE79" s="45">
        <v>99.410698540927712</v>
      </c>
      <c r="AF79" s="46">
        <f t="shared" si="8"/>
        <v>98.702034153019142</v>
      </c>
      <c r="AG79" s="15">
        <f t="shared" si="7"/>
        <v>-8.9294927727114198E-3</v>
      </c>
      <c r="AH79" s="30">
        <f t="shared" si="5"/>
        <v>97.312310911039106</v>
      </c>
      <c r="AI79" s="31">
        <f t="shared" si="6"/>
        <v>1.428106299161359E-2</v>
      </c>
    </row>
    <row r="80" spans="1:35">
      <c r="A80" s="35">
        <v>25</v>
      </c>
      <c r="B80" s="13">
        <v>42176</v>
      </c>
      <c r="C80" s="47">
        <v>99.75</v>
      </c>
      <c r="D80" s="47">
        <v>112.99723898149097</v>
      </c>
      <c r="E80" s="47">
        <v>90.603064936974022</v>
      </c>
      <c r="F80" s="47">
        <v>92.345632681508093</v>
      </c>
      <c r="G80" s="47">
        <v>116.06250000000003</v>
      </c>
      <c r="H80" s="47">
        <v>96.000000000000014</v>
      </c>
      <c r="I80" s="47">
        <v>103</v>
      </c>
      <c r="J80" s="47">
        <v>80.5</v>
      </c>
      <c r="K80" s="47">
        <v>97.500000000000014</v>
      </c>
      <c r="L80" s="47">
        <v>0</v>
      </c>
      <c r="M80" s="47">
        <v>0</v>
      </c>
      <c r="N80" s="47">
        <v>140</v>
      </c>
      <c r="O80" s="47">
        <v>78</v>
      </c>
      <c r="P80" s="47">
        <v>97</v>
      </c>
      <c r="Q80" s="47">
        <v>0</v>
      </c>
      <c r="R80" s="47">
        <v>93.710816339998672</v>
      </c>
      <c r="S80" s="47">
        <v>77.720952533162858</v>
      </c>
      <c r="T80" s="47">
        <v>0</v>
      </c>
      <c r="U80" s="47">
        <v>105.75000000000001</v>
      </c>
      <c r="V80" s="47">
        <v>95</v>
      </c>
      <c r="W80" s="47">
        <v>99.211579477102262</v>
      </c>
      <c r="X80" s="47">
        <v>76.999999999999986</v>
      </c>
      <c r="Y80" s="47">
        <v>108.74651810584959</v>
      </c>
      <c r="Z80" s="47">
        <v>89</v>
      </c>
      <c r="AA80" s="47">
        <v>97.333333333333329</v>
      </c>
      <c r="AB80" s="47">
        <v>101.00000000000003</v>
      </c>
      <c r="AC80" s="47">
        <v>116.92179177018127</v>
      </c>
      <c r="AD80" s="48">
        <v>105.41070927950658</v>
      </c>
      <c r="AE80" s="45">
        <v>97.112369043611324</v>
      </c>
      <c r="AF80" s="46">
        <f t="shared" si="8"/>
        <v>98.371793385885255</v>
      </c>
      <c r="AG80" s="15">
        <f t="shared" si="7"/>
        <v>-3.3458354730755606E-3</v>
      </c>
      <c r="AH80" s="30">
        <f t="shared" si="5"/>
        <v>96.831832115620728</v>
      </c>
      <c r="AI80" s="31">
        <f t="shared" si="6"/>
        <v>1.5903461048075156E-2</v>
      </c>
    </row>
    <row r="81" spans="1:35">
      <c r="A81" s="35">
        <v>26</v>
      </c>
      <c r="B81" s="13">
        <v>42183</v>
      </c>
      <c r="C81" s="47">
        <v>99.75</v>
      </c>
      <c r="D81" s="47">
        <v>111.97463953369464</v>
      </c>
      <c r="E81" s="47">
        <v>92.824891672432003</v>
      </c>
      <c r="F81" s="47">
        <v>92.296151424629286</v>
      </c>
      <c r="G81" s="47">
        <v>115.70588235294117</v>
      </c>
      <c r="H81" s="47">
        <v>103.75000000000001</v>
      </c>
      <c r="I81" s="47">
        <v>109.28571428571428</v>
      </c>
      <c r="J81" s="47">
        <v>78.666666666666657</v>
      </c>
      <c r="K81" s="47">
        <v>97.5</v>
      </c>
      <c r="L81" s="47">
        <v>107.50000000000001</v>
      </c>
      <c r="M81" s="47">
        <v>108</v>
      </c>
      <c r="N81" s="47">
        <v>0</v>
      </c>
      <c r="O81" s="47">
        <v>76.5</v>
      </c>
      <c r="P81" s="47">
        <v>90</v>
      </c>
      <c r="Q81" s="47">
        <v>0</v>
      </c>
      <c r="R81" s="47">
        <v>94.636811628302169</v>
      </c>
      <c r="S81" s="47">
        <v>79.690194929870799</v>
      </c>
      <c r="T81" s="47">
        <v>0</v>
      </c>
      <c r="U81" s="47">
        <v>95.75</v>
      </c>
      <c r="V81" s="47">
        <v>95</v>
      </c>
      <c r="W81" s="47">
        <v>92.973887505586418</v>
      </c>
      <c r="X81" s="47">
        <v>76.666666666666657</v>
      </c>
      <c r="Y81" s="47">
        <v>108.69808574946826</v>
      </c>
      <c r="Z81" s="47">
        <v>85.5</v>
      </c>
      <c r="AA81" s="47">
        <v>108.33333333333333</v>
      </c>
      <c r="AB81" s="47">
        <v>100.4</v>
      </c>
      <c r="AC81" s="47">
        <v>121.00079731383846</v>
      </c>
      <c r="AD81" s="48">
        <v>89.613526570048307</v>
      </c>
      <c r="AE81" s="45">
        <v>98.592312573116743</v>
      </c>
      <c r="AF81" s="46">
        <f t="shared" si="8"/>
        <v>97.711899122416142</v>
      </c>
      <c r="AG81" s="15">
        <f t="shared" ref="AG81:AG87" si="9">(AF81-AF80)/AF80</f>
        <v>-6.7081654278735225E-3</v>
      </c>
      <c r="AH81" s="30">
        <f t="shared" ref="AH81:AH87" si="10">AF28</f>
        <v>96.502380769821343</v>
      </c>
      <c r="AI81" s="31">
        <f t="shared" ref="AI81:AI87" si="11">(AF81-AF28)/AF28</f>
        <v>1.2533559720974726E-2</v>
      </c>
    </row>
    <row r="82" spans="1:35">
      <c r="A82" s="35">
        <v>27</v>
      </c>
      <c r="B82" s="13">
        <v>42190</v>
      </c>
      <c r="C82" s="47">
        <v>97.5</v>
      </c>
      <c r="D82" s="47">
        <v>111.71898967174556</v>
      </c>
      <c r="E82" s="47">
        <v>91.532243382004879</v>
      </c>
      <c r="F82" s="47">
        <v>92.296151424629286</v>
      </c>
      <c r="G82" s="47">
        <v>116.5</v>
      </c>
      <c r="H82" s="47">
        <v>98.6</v>
      </c>
      <c r="I82" s="47">
        <v>0</v>
      </c>
      <c r="J82" s="47">
        <v>76.666666666666657</v>
      </c>
      <c r="K82" s="47">
        <v>98.333333333333343</v>
      </c>
      <c r="L82" s="47">
        <v>106.74999999999999</v>
      </c>
      <c r="M82" s="47">
        <v>107</v>
      </c>
      <c r="N82" s="47">
        <v>0</v>
      </c>
      <c r="O82" s="47">
        <v>81.5</v>
      </c>
      <c r="P82" s="47">
        <v>99</v>
      </c>
      <c r="Q82" s="47">
        <v>0</v>
      </c>
      <c r="R82" s="47">
        <v>90.976824438257324</v>
      </c>
      <c r="S82" s="47">
        <v>79.690194929870799</v>
      </c>
      <c r="T82" s="47">
        <v>0</v>
      </c>
      <c r="U82" s="47">
        <v>100.75</v>
      </c>
      <c r="V82" s="47">
        <v>95</v>
      </c>
      <c r="W82" s="47">
        <v>87.746600268147873</v>
      </c>
      <c r="X82" s="47">
        <v>76.000000000000014</v>
      </c>
      <c r="Y82" s="47">
        <v>94.033359453710958</v>
      </c>
      <c r="Z82" s="47">
        <v>88</v>
      </c>
      <c r="AA82" s="47">
        <v>109.33333333333334</v>
      </c>
      <c r="AB82" s="47">
        <v>99.260606060606108</v>
      </c>
      <c r="AC82" s="47">
        <v>121.08502060663233</v>
      </c>
      <c r="AD82" s="48">
        <v>87.258454106280197</v>
      </c>
      <c r="AE82" s="45">
        <v>97.431015750520373</v>
      </c>
      <c r="AF82" s="46">
        <f t="shared" si="8"/>
        <v>97.335797003100197</v>
      </c>
      <c r="AG82" s="15">
        <f t="shared" si="9"/>
        <v>-3.8490923080386967E-3</v>
      </c>
      <c r="AH82" s="30">
        <f t="shared" si="10"/>
        <v>96.216373966545632</v>
      </c>
      <c r="AI82" s="31">
        <f t="shared" si="11"/>
        <v>1.1634433832891974E-2</v>
      </c>
    </row>
    <row r="83" spans="1:35">
      <c r="A83" s="35">
        <v>28</v>
      </c>
      <c r="B83" s="13">
        <v>42197</v>
      </c>
      <c r="C83" s="47">
        <v>0</v>
      </c>
      <c r="D83" s="47">
        <v>110.4407403620002</v>
      </c>
      <c r="E83" s="47">
        <v>90.194054246703274</v>
      </c>
      <c r="F83" s="47">
        <v>92.325833813499131</v>
      </c>
      <c r="G83" s="47">
        <v>117.16666666666666</v>
      </c>
      <c r="H83" s="47">
        <v>94.666666666666671</v>
      </c>
      <c r="I83" s="47">
        <v>103.33333333333331</v>
      </c>
      <c r="J83" s="47">
        <v>70</v>
      </c>
      <c r="K83" s="47">
        <v>95.4</v>
      </c>
      <c r="L83" s="47">
        <v>77.600000000000009</v>
      </c>
      <c r="M83" s="47">
        <v>107</v>
      </c>
      <c r="N83" s="47">
        <v>0</v>
      </c>
      <c r="O83" s="47">
        <v>81.333333333333329</v>
      </c>
      <c r="P83" s="47">
        <v>88</v>
      </c>
      <c r="Q83" s="47">
        <v>0</v>
      </c>
      <c r="R83" s="47">
        <v>89.865399841646862</v>
      </c>
      <c r="S83" s="47">
        <v>79.852737854088289</v>
      </c>
      <c r="T83" s="47">
        <v>0</v>
      </c>
      <c r="U83" s="47">
        <v>100.75</v>
      </c>
      <c r="V83" s="47">
        <v>95</v>
      </c>
      <c r="W83" s="47">
        <v>89.92719609157966</v>
      </c>
      <c r="X83" s="47">
        <v>76.000000000000014</v>
      </c>
      <c r="Y83" s="47">
        <v>100.68397606083788</v>
      </c>
      <c r="Z83" s="47">
        <v>85</v>
      </c>
      <c r="AA83" s="47">
        <v>91.5</v>
      </c>
      <c r="AB83" s="47">
        <v>99.701731601731609</v>
      </c>
      <c r="AC83" s="47">
        <v>0</v>
      </c>
      <c r="AD83" s="48">
        <v>99.195338512763584</v>
      </c>
      <c r="AE83" s="45">
        <v>95.98406268566346</v>
      </c>
      <c r="AF83" s="46">
        <f t="shared" si="8"/>
        <v>96.191937919268938</v>
      </c>
      <c r="AG83" s="15">
        <f t="shared" si="9"/>
        <v>-1.1751679433978712E-2</v>
      </c>
      <c r="AH83" s="30">
        <f t="shared" si="10"/>
        <v>96.081746461835678</v>
      </c>
      <c r="AI83" s="31">
        <f t="shared" si="11"/>
        <v>1.1468511084676051E-3</v>
      </c>
    </row>
    <row r="84" spans="1:35">
      <c r="A84" s="35">
        <v>29</v>
      </c>
      <c r="B84" s="13">
        <v>42204</v>
      </c>
      <c r="C84" s="47">
        <v>93.5</v>
      </c>
      <c r="D84" s="47">
        <v>108.90684119030576</v>
      </c>
      <c r="E84" s="47">
        <v>83.61794928661196</v>
      </c>
      <c r="F84" s="47">
        <v>92.333257394031165</v>
      </c>
      <c r="G84" s="47">
        <v>118.31578947368425</v>
      </c>
      <c r="H84" s="47">
        <v>91.600000000000009</v>
      </c>
      <c r="I84" s="47">
        <v>111.79999999999998</v>
      </c>
      <c r="J84" s="47">
        <v>0</v>
      </c>
      <c r="K84" s="47">
        <v>95</v>
      </c>
      <c r="L84" s="47">
        <v>91.25</v>
      </c>
      <c r="M84" s="47">
        <v>105</v>
      </c>
      <c r="N84" s="47">
        <v>114.99999999999999</v>
      </c>
      <c r="O84" s="47">
        <v>72.666666666666657</v>
      </c>
      <c r="P84" s="47">
        <v>69</v>
      </c>
      <c r="Q84" s="47">
        <v>0</v>
      </c>
      <c r="R84" s="47">
        <v>89.736842105263165</v>
      </c>
      <c r="S84" s="47">
        <v>82.094288304623745</v>
      </c>
      <c r="T84" s="47">
        <v>0</v>
      </c>
      <c r="U84" s="47">
        <v>97</v>
      </c>
      <c r="V84" s="47">
        <v>95</v>
      </c>
      <c r="W84" s="47">
        <v>85.377438920419962</v>
      </c>
      <c r="X84" s="47">
        <v>76.000000000000014</v>
      </c>
      <c r="Y84" s="47">
        <v>100.81466395112018</v>
      </c>
      <c r="Z84" s="47">
        <v>81</v>
      </c>
      <c r="AA84" s="47">
        <v>98.999999999999986</v>
      </c>
      <c r="AB84" s="47">
        <v>99.600000000000009</v>
      </c>
      <c r="AC84" s="47">
        <v>0</v>
      </c>
      <c r="AD84" s="48">
        <v>102.39152226836603</v>
      </c>
      <c r="AE84" s="45">
        <v>95.160735321623036</v>
      </c>
      <c r="AF84" s="46">
        <f t="shared" si="8"/>
        <v>95.157445970970073</v>
      </c>
      <c r="AG84" s="15">
        <f t="shared" si="9"/>
        <v>-1.0754455837734374E-2</v>
      </c>
      <c r="AH84" s="30">
        <f t="shared" si="10"/>
        <v>95.410449834500426</v>
      </c>
      <c r="AI84" s="31">
        <f t="shared" si="11"/>
        <v>-2.6517416485218838E-3</v>
      </c>
    </row>
    <row r="85" spans="1:35">
      <c r="A85" s="35">
        <v>30</v>
      </c>
      <c r="B85" s="13">
        <v>42211</v>
      </c>
      <c r="C85" s="47">
        <v>94</v>
      </c>
      <c r="D85" s="47">
        <v>108.39554146640759</v>
      </c>
      <c r="E85" s="47">
        <v>84.586534610202818</v>
      </c>
      <c r="F85" s="47">
        <v>92.296151424629286</v>
      </c>
      <c r="G85" s="47">
        <v>116.73684210526318</v>
      </c>
      <c r="H85" s="47">
        <v>91.250000000000014</v>
      </c>
      <c r="I85" s="47">
        <v>105.75000000000001</v>
      </c>
      <c r="J85" s="47">
        <v>70.833333333333343</v>
      </c>
      <c r="K85" s="47">
        <v>93</v>
      </c>
      <c r="L85" s="47">
        <v>0</v>
      </c>
      <c r="M85" s="47">
        <v>105</v>
      </c>
      <c r="N85" s="47">
        <v>0</v>
      </c>
      <c r="O85" s="47">
        <v>70</v>
      </c>
      <c r="P85" s="47">
        <v>0</v>
      </c>
      <c r="Q85" s="47">
        <v>0</v>
      </c>
      <c r="R85" s="47">
        <v>85.225415996758286</v>
      </c>
      <c r="S85" s="47">
        <v>80.253181034202214</v>
      </c>
      <c r="T85" s="47">
        <v>0</v>
      </c>
      <c r="U85" s="47">
        <v>97.25</v>
      </c>
      <c r="V85" s="47">
        <v>95</v>
      </c>
      <c r="W85" s="47">
        <v>81.102758092319476</v>
      </c>
      <c r="X85" s="47">
        <v>73.999999999999986</v>
      </c>
      <c r="Y85" s="47">
        <v>89.555580432105671</v>
      </c>
      <c r="Z85" s="47">
        <v>83</v>
      </c>
      <c r="AA85" s="47">
        <v>91.5</v>
      </c>
      <c r="AB85" s="47">
        <v>99.600000000000009</v>
      </c>
      <c r="AC85" s="47">
        <v>0</v>
      </c>
      <c r="AD85" s="48">
        <v>76.3888888888889</v>
      </c>
      <c r="AE85" s="45">
        <v>94.327539905623752</v>
      </c>
      <c r="AF85" s="46">
        <f t="shared" si="8"/>
        <v>94.657848518500785</v>
      </c>
      <c r="AG85" s="15">
        <f t="shared" si="9"/>
        <v>-5.2502192274233783E-3</v>
      </c>
      <c r="AH85" s="30">
        <f t="shared" si="10"/>
        <v>94.578506787683793</v>
      </c>
      <c r="AI85" s="31">
        <f t="shared" si="11"/>
        <v>8.3889811239147398E-4</v>
      </c>
    </row>
    <row r="86" spans="1:35">
      <c r="A86" s="35">
        <v>31</v>
      </c>
      <c r="B86" s="13">
        <v>42218</v>
      </c>
      <c r="C86" s="47">
        <v>94</v>
      </c>
      <c r="D86" s="47">
        <v>104.30514367522241</v>
      </c>
      <c r="E86" s="47">
        <v>81.615310721938968</v>
      </c>
      <c r="F86" s="47">
        <v>92.341919746964379</v>
      </c>
      <c r="G86" s="47">
        <v>117.8</v>
      </c>
      <c r="H86" s="47">
        <v>101.33333333333334</v>
      </c>
      <c r="I86" s="47">
        <v>106.74999999999999</v>
      </c>
      <c r="J86" s="47">
        <v>73.800000000000011</v>
      </c>
      <c r="K86" s="47">
        <v>92.5</v>
      </c>
      <c r="L86" s="47">
        <v>81.5</v>
      </c>
      <c r="M86" s="47">
        <v>105</v>
      </c>
      <c r="N86" s="47">
        <v>114.99999999999999</v>
      </c>
      <c r="O86" s="47">
        <v>70</v>
      </c>
      <c r="P86" s="47">
        <v>64</v>
      </c>
      <c r="Q86" s="47">
        <v>0</v>
      </c>
      <c r="R86" s="47">
        <v>82.126875493550941</v>
      </c>
      <c r="S86" s="47">
        <v>77.496847618739679</v>
      </c>
      <c r="T86" s="47">
        <v>0</v>
      </c>
      <c r="U86" s="47">
        <v>100.25</v>
      </c>
      <c r="V86" s="47">
        <v>95</v>
      </c>
      <c r="W86" s="47">
        <v>73.7340548898338</v>
      </c>
      <c r="X86" s="47">
        <v>76</v>
      </c>
      <c r="Y86" s="47">
        <v>101.19168758338419</v>
      </c>
      <c r="Z86" s="47">
        <v>78</v>
      </c>
      <c r="AA86" s="47">
        <v>104.66666666666666</v>
      </c>
      <c r="AB86" s="47">
        <v>98.4</v>
      </c>
      <c r="AC86" s="47">
        <v>113.78025874258701</v>
      </c>
      <c r="AD86" s="48">
        <v>90.268916300392249</v>
      </c>
      <c r="AE86" s="45">
        <v>94.485270328255552</v>
      </c>
      <c r="AF86" s="46">
        <f t="shared" si="8"/>
        <v>94.144199418963368</v>
      </c>
      <c r="AG86" s="15">
        <f t="shared" si="9"/>
        <v>-5.426376233736447E-3</v>
      </c>
      <c r="AH86" s="30">
        <f t="shared" si="10"/>
        <v>93.423562415368679</v>
      </c>
      <c r="AI86" s="31">
        <f t="shared" si="11"/>
        <v>7.7136536539966103E-3</v>
      </c>
    </row>
    <row r="87" spans="1:35">
      <c r="A87" s="35">
        <v>32</v>
      </c>
      <c r="B87" s="13">
        <v>42225</v>
      </c>
      <c r="C87" s="47">
        <v>94</v>
      </c>
      <c r="D87" s="47">
        <v>104.56079353717149</v>
      </c>
      <c r="E87" s="47">
        <v>83.040719521961435</v>
      </c>
      <c r="F87" s="47">
        <v>92.33944462313714</v>
      </c>
      <c r="G87" s="47">
        <v>114.05555555555553</v>
      </c>
      <c r="H87" s="47">
        <v>81.25</v>
      </c>
      <c r="I87" s="47">
        <v>108</v>
      </c>
      <c r="J87" s="47">
        <v>77.333333333333343</v>
      </c>
      <c r="K87" s="47">
        <v>94</v>
      </c>
      <c r="L87" s="47">
        <v>92</v>
      </c>
      <c r="M87" s="47">
        <v>105</v>
      </c>
      <c r="N87" s="47">
        <v>114.99999999999999</v>
      </c>
      <c r="O87" s="47">
        <v>63.250000000000007</v>
      </c>
      <c r="P87" s="47">
        <v>62</v>
      </c>
      <c r="Q87" s="47">
        <v>0</v>
      </c>
      <c r="R87" s="47">
        <v>88.355532111301599</v>
      </c>
      <c r="S87" s="47">
        <v>75.751379422265487</v>
      </c>
      <c r="T87" s="47">
        <v>0</v>
      </c>
      <c r="U87" s="47">
        <v>83.249999999999986</v>
      </c>
      <c r="V87" s="47">
        <v>95</v>
      </c>
      <c r="W87" s="47">
        <v>77.513775764293868</v>
      </c>
      <c r="X87" s="47">
        <v>72.333333333333329</v>
      </c>
      <c r="Y87" s="47">
        <v>100.5782968590543</v>
      </c>
      <c r="Z87" s="47">
        <v>80</v>
      </c>
      <c r="AA87" s="47">
        <v>85.666666666666657</v>
      </c>
      <c r="AB87" s="47">
        <v>97</v>
      </c>
      <c r="AC87" s="47">
        <v>114.21386977236632</v>
      </c>
      <c r="AD87" s="48">
        <v>94.485948061188196</v>
      </c>
      <c r="AE87" s="45">
        <v>93.619788023010813</v>
      </c>
      <c r="AF87" s="46">
        <f t="shared" si="8"/>
        <v>93.722890804443679</v>
      </c>
      <c r="AG87" s="15">
        <f t="shared" si="9"/>
        <v>-4.4751415076012052E-3</v>
      </c>
      <c r="AH87" s="30">
        <f t="shared" si="10"/>
        <v>93.13819292426804</v>
      </c>
      <c r="AI87" s="31">
        <f t="shared" si="11"/>
        <v>6.277745593057246E-3</v>
      </c>
    </row>
    <row r="88" spans="1:35">
      <c r="A88" s="35">
        <v>33</v>
      </c>
      <c r="B88" s="13">
        <v>42232</v>
      </c>
      <c r="C88" s="47">
        <v>94</v>
      </c>
      <c r="D88" s="47">
        <v>104.04949381327336</v>
      </c>
      <c r="E88" s="47">
        <v>76.80923486754476</v>
      </c>
      <c r="F88" s="47">
        <v>92.31841142658071</v>
      </c>
      <c r="G88" s="47">
        <v>115.94444444444443</v>
      </c>
      <c r="H88" s="47">
        <v>80.333333333333329</v>
      </c>
      <c r="I88" s="47">
        <v>107.99999999999999</v>
      </c>
      <c r="J88" s="47">
        <v>77.333333333333343</v>
      </c>
      <c r="K88" s="47">
        <v>94.75</v>
      </c>
      <c r="L88" s="47">
        <v>94.199999999999989</v>
      </c>
      <c r="M88" s="47">
        <v>101</v>
      </c>
      <c r="N88" s="47">
        <v>0</v>
      </c>
      <c r="O88" s="47">
        <v>62.5</v>
      </c>
      <c r="P88" s="47">
        <v>0</v>
      </c>
      <c r="Q88" s="47">
        <v>0</v>
      </c>
      <c r="R88" s="47">
        <v>84.708689600318152</v>
      </c>
      <c r="S88" s="47">
        <v>74.511571019344032</v>
      </c>
      <c r="T88" s="47">
        <v>0</v>
      </c>
      <c r="U88" s="47">
        <v>81.5</v>
      </c>
      <c r="V88" s="47">
        <v>95</v>
      </c>
      <c r="W88" s="47">
        <v>72.261239310114178</v>
      </c>
      <c r="X88" s="47">
        <v>72.333333333333329</v>
      </c>
      <c r="Y88" s="47">
        <v>100.54906568452449</v>
      </c>
      <c r="Z88" s="47">
        <v>81</v>
      </c>
      <c r="AA88" s="47">
        <v>102.49999999999999</v>
      </c>
      <c r="AB88" s="47">
        <v>95.59999999999998</v>
      </c>
      <c r="AC88" s="47">
        <v>114.3328243627264</v>
      </c>
      <c r="AD88" s="48">
        <v>95.521343596920929</v>
      </c>
      <c r="AE88" s="45">
        <v>93.06361406206463</v>
      </c>
      <c r="AF88" s="46">
        <f t="shared" si="8"/>
        <v>93.069934209349753</v>
      </c>
      <c r="AG88" s="15">
        <f t="shared" ref="AG88:AG93" si="12">(AF88-AF87)/AF87</f>
        <v>-6.966884925224342E-3</v>
      </c>
      <c r="AH88" s="30">
        <f t="shared" ref="AH88:AH93" si="13">AF35</f>
        <v>93.604431460584195</v>
      </c>
      <c r="AI88" s="31">
        <f t="shared" ref="AI88:AI93" si="14">(AF88-AF35)/AF35</f>
        <v>-5.7101703722169626E-3</v>
      </c>
    </row>
    <row r="89" spans="1:35">
      <c r="A89" s="35">
        <v>34</v>
      </c>
      <c r="B89" s="13">
        <v>42239</v>
      </c>
      <c r="C89" s="47">
        <v>94</v>
      </c>
      <c r="D89" s="47">
        <v>105.58339298496779</v>
      </c>
      <c r="E89" s="47">
        <v>75.240626782701568</v>
      </c>
      <c r="F89" s="47">
        <v>92.296151424629286</v>
      </c>
      <c r="G89" s="47">
        <v>113.66666666666667</v>
      </c>
      <c r="H89" s="47">
        <v>82.25</v>
      </c>
      <c r="I89" s="47">
        <v>105</v>
      </c>
      <c r="J89" s="47">
        <v>74.666666666666671</v>
      </c>
      <c r="K89" s="47">
        <v>93.5</v>
      </c>
      <c r="L89" s="47">
        <v>86.200000000000017</v>
      </c>
      <c r="M89" s="47">
        <v>101</v>
      </c>
      <c r="N89" s="47">
        <v>0</v>
      </c>
      <c r="O89" s="47">
        <v>61</v>
      </c>
      <c r="P89" s="47">
        <v>0</v>
      </c>
      <c r="Q89" s="47">
        <v>0</v>
      </c>
      <c r="R89" s="47">
        <v>78.951152242395722</v>
      </c>
      <c r="S89" s="47">
        <v>72.514562790849041</v>
      </c>
      <c r="T89" s="47">
        <v>0</v>
      </c>
      <c r="U89" s="47">
        <v>81</v>
      </c>
      <c r="V89" s="47">
        <v>95</v>
      </c>
      <c r="W89" s="47">
        <v>70.708038051458857</v>
      </c>
      <c r="X89" s="47">
        <v>73.500000000000014</v>
      </c>
      <c r="Y89" s="47">
        <v>93.473637076010291</v>
      </c>
      <c r="Z89" s="47">
        <v>85</v>
      </c>
      <c r="AA89" s="47">
        <v>76</v>
      </c>
      <c r="AB89" s="47">
        <v>98.799999999999983</v>
      </c>
      <c r="AC89" s="47">
        <v>121.1130950375636</v>
      </c>
      <c r="AD89" s="48">
        <v>80.615942028985515</v>
      </c>
      <c r="AE89" s="45">
        <v>92.526400542973832</v>
      </c>
      <c r="AF89" s="46">
        <f t="shared" si="8"/>
        <v>93.243871360639446</v>
      </c>
      <c r="AG89" s="15">
        <f t="shared" si="12"/>
        <v>1.8688865826255059E-3</v>
      </c>
      <c r="AH89" s="30">
        <f t="shared" si="13"/>
        <v>94.594164145656052</v>
      </c>
      <c r="AI89" s="31">
        <f t="shared" si="14"/>
        <v>-1.4274588683266188E-2</v>
      </c>
    </row>
    <row r="90" spans="1:35">
      <c r="A90" s="35">
        <v>35</v>
      </c>
      <c r="B90" s="13">
        <v>42246</v>
      </c>
      <c r="C90" s="47">
        <v>94.5</v>
      </c>
      <c r="D90" s="47">
        <v>104.04949381327336</v>
      </c>
      <c r="E90" s="47">
        <v>74.127007246112939</v>
      </c>
      <c r="F90" s="47">
        <v>92.296151424629286</v>
      </c>
      <c r="G90" s="47">
        <v>115.77777777777779</v>
      </c>
      <c r="H90" s="47">
        <v>82.75</v>
      </c>
      <c r="I90" s="47">
        <v>104</v>
      </c>
      <c r="J90" s="47">
        <v>76.200000000000017</v>
      </c>
      <c r="K90" s="47">
        <v>93.5</v>
      </c>
      <c r="L90" s="47">
        <v>99.4</v>
      </c>
      <c r="M90" s="47">
        <v>99</v>
      </c>
      <c r="N90" s="47">
        <v>114.99999999999999</v>
      </c>
      <c r="O90" s="47">
        <v>58.5</v>
      </c>
      <c r="P90" s="47">
        <v>54</v>
      </c>
      <c r="Q90" s="47">
        <v>0</v>
      </c>
      <c r="R90" s="47">
        <v>80.519718180986374</v>
      </c>
      <c r="S90" s="47">
        <v>71.388590582186211</v>
      </c>
      <c r="T90" s="47">
        <v>0</v>
      </c>
      <c r="U90" s="47">
        <v>100.49999999999999</v>
      </c>
      <c r="V90" s="47">
        <v>95</v>
      </c>
      <c r="W90" s="47">
        <v>87.626891400114914</v>
      </c>
      <c r="X90" s="47">
        <v>73.500000000000014</v>
      </c>
      <c r="Y90" s="47">
        <v>91.794469942908307</v>
      </c>
      <c r="Z90" s="47">
        <v>84</v>
      </c>
      <c r="AA90" s="47">
        <v>85.5</v>
      </c>
      <c r="AB90" s="47">
        <v>97.8</v>
      </c>
      <c r="AC90" s="47">
        <v>121.14116946849487</v>
      </c>
      <c r="AD90" s="48">
        <v>63.10386473429952</v>
      </c>
      <c r="AE90" s="45">
        <v>94.14159947687989</v>
      </c>
      <c r="AF90" s="46">
        <f t="shared" si="8"/>
        <v>94.434577147562052</v>
      </c>
      <c r="AG90" s="15">
        <f t="shared" si="12"/>
        <v>1.27698021279845E-2</v>
      </c>
      <c r="AH90" s="30">
        <f t="shared" si="13"/>
        <v>95.447142887550683</v>
      </c>
      <c r="AI90" s="31">
        <f t="shared" si="14"/>
        <v>-1.0608654270370006E-2</v>
      </c>
    </row>
    <row r="91" spans="1:35">
      <c r="A91" s="35">
        <v>36</v>
      </c>
      <c r="B91" s="13">
        <v>42253</v>
      </c>
      <c r="C91" s="47">
        <v>99.500000000000014</v>
      </c>
      <c r="D91" s="47">
        <v>104.81644339912057</v>
      </c>
      <c r="E91" s="47">
        <v>84.506426828824232</v>
      </c>
      <c r="F91" s="47">
        <v>92.296151424629286</v>
      </c>
      <c r="G91" s="47">
        <v>117.31578947368422</v>
      </c>
      <c r="H91" s="47">
        <v>79.400000000000006</v>
      </c>
      <c r="I91" s="47">
        <v>102.8</v>
      </c>
      <c r="J91" s="47">
        <v>75.333333333333329</v>
      </c>
      <c r="K91" s="47">
        <v>93.666666666666671</v>
      </c>
      <c r="L91" s="47">
        <v>99.4</v>
      </c>
      <c r="M91" s="47">
        <v>100</v>
      </c>
      <c r="N91" s="47">
        <v>120</v>
      </c>
      <c r="O91" s="47">
        <v>57.999999999999993</v>
      </c>
      <c r="P91" s="47">
        <v>63</v>
      </c>
      <c r="Q91" s="47">
        <v>0</v>
      </c>
      <c r="R91" s="47">
        <v>84.571846855678871</v>
      </c>
      <c r="S91" s="47">
        <v>73.129616974193752</v>
      </c>
      <c r="T91" s="47">
        <v>0</v>
      </c>
      <c r="U91" s="47">
        <v>102.50000000000001</v>
      </c>
      <c r="V91" s="47">
        <v>95</v>
      </c>
      <c r="W91" s="47">
        <v>92.415246121432688</v>
      </c>
      <c r="X91" s="47">
        <v>70.666666666666671</v>
      </c>
      <c r="Y91" s="47">
        <v>91.794469942908307</v>
      </c>
      <c r="Z91" s="47">
        <v>89</v>
      </c>
      <c r="AA91" s="47">
        <v>69.5</v>
      </c>
      <c r="AB91" s="47">
        <v>97.600000000000023</v>
      </c>
      <c r="AC91" s="47">
        <v>121.02887174476975</v>
      </c>
      <c r="AD91" s="48">
        <v>79.106280193236714</v>
      </c>
      <c r="AE91" s="45">
        <v>96.635731422832436</v>
      </c>
      <c r="AF91" s="46">
        <f t="shared" si="8"/>
        <v>94.202229258164195</v>
      </c>
      <c r="AG91" s="15">
        <f t="shared" si="12"/>
        <v>-2.4604111800574286E-3</v>
      </c>
      <c r="AH91" s="30">
        <f t="shared" si="13"/>
        <v>95.72713752695195</v>
      </c>
      <c r="AI91" s="31">
        <f t="shared" si="14"/>
        <v>-1.5929738506579885E-2</v>
      </c>
    </row>
    <row r="92" spans="1:35">
      <c r="A92" s="35">
        <v>37</v>
      </c>
      <c r="B92" s="13">
        <v>42260</v>
      </c>
      <c r="C92" s="47">
        <v>103.49999999999999</v>
      </c>
      <c r="D92" s="47">
        <v>104.5</v>
      </c>
      <c r="E92" s="47">
        <v>84.2</v>
      </c>
      <c r="F92" s="47">
        <v>92</v>
      </c>
      <c r="G92" s="47">
        <v>115.94117647058823</v>
      </c>
      <c r="H92" s="47">
        <v>80.25</v>
      </c>
      <c r="I92" s="47">
        <v>103</v>
      </c>
      <c r="J92" s="47">
        <v>78.666666666666671</v>
      </c>
      <c r="K92" s="47">
        <v>94.999999999999986</v>
      </c>
      <c r="L92" s="47">
        <v>100</v>
      </c>
      <c r="M92" s="47">
        <v>102</v>
      </c>
      <c r="N92" s="47">
        <v>0</v>
      </c>
      <c r="O92" s="47">
        <v>55.333333333333336</v>
      </c>
      <c r="P92" s="47">
        <v>69</v>
      </c>
      <c r="Q92" s="47">
        <v>0</v>
      </c>
      <c r="R92" s="47">
        <v>8.7019867549668877E-3</v>
      </c>
      <c r="S92" s="47">
        <v>73</v>
      </c>
      <c r="T92" s="47">
        <v>0</v>
      </c>
      <c r="U92" s="47">
        <v>104.25</v>
      </c>
      <c r="V92" s="47">
        <v>95</v>
      </c>
      <c r="W92" s="47">
        <v>9.1373574144486686E-3</v>
      </c>
      <c r="X92" s="47">
        <v>78.333333333333314</v>
      </c>
      <c r="Y92" s="47">
        <v>9.9572291746814826E-3</v>
      </c>
      <c r="Z92" s="47">
        <v>88</v>
      </c>
      <c r="AA92" s="47">
        <v>73.333333333333329</v>
      </c>
      <c r="AB92" s="47">
        <v>97.800000000000011</v>
      </c>
      <c r="AC92" s="47">
        <v>120.5</v>
      </c>
      <c r="AD92" s="48">
        <v>78.900000000000006</v>
      </c>
      <c r="AE92" s="45">
        <v>91.829356874780231</v>
      </c>
      <c r="AF92" s="46">
        <f t="shared" si="8"/>
        <v>95.640905732455352</v>
      </c>
      <c r="AG92" s="15">
        <f t="shared" si="12"/>
        <v>1.5272212617691011E-2</v>
      </c>
      <c r="AH92" s="30">
        <f t="shared" si="13"/>
        <v>97.178757225623329</v>
      </c>
      <c r="AI92" s="31">
        <f t="shared" si="14"/>
        <v>-1.5824975921409384E-2</v>
      </c>
    </row>
    <row r="93" spans="1:35">
      <c r="A93" s="35">
        <v>38</v>
      </c>
      <c r="B93" s="13">
        <v>42267</v>
      </c>
      <c r="C93" s="47">
        <v>103.49999999999999</v>
      </c>
      <c r="D93" s="47">
        <v>104.81644339912054</v>
      </c>
      <c r="E93" s="47">
        <v>85.094750840382687</v>
      </c>
      <c r="F93" s="47">
        <v>92.344395003484692</v>
      </c>
      <c r="G93" s="47">
        <v>114.83333333333331</v>
      </c>
      <c r="H93" s="47">
        <v>82.749999999999986</v>
      </c>
      <c r="I93" s="47">
        <v>106.4</v>
      </c>
      <c r="J93" s="47">
        <v>80.333333333333329</v>
      </c>
      <c r="K93" s="47">
        <v>96.666666666666671</v>
      </c>
      <c r="L93" s="47">
        <v>94.5</v>
      </c>
      <c r="M93" s="47">
        <v>102</v>
      </c>
      <c r="N93" s="47">
        <v>0</v>
      </c>
      <c r="O93" s="47">
        <v>71.5</v>
      </c>
      <c r="P93" s="47">
        <v>41</v>
      </c>
      <c r="Q93" s="47">
        <v>0</v>
      </c>
      <c r="R93" s="47">
        <v>90.426577550619243</v>
      </c>
      <c r="S93" s="47">
        <v>79.245343920467377</v>
      </c>
      <c r="T93" s="47">
        <v>0</v>
      </c>
      <c r="U93" s="47">
        <v>104.25</v>
      </c>
      <c r="V93" s="47">
        <v>95</v>
      </c>
      <c r="W93" s="47">
        <v>95.408041874851307</v>
      </c>
      <c r="X93" s="47">
        <v>83</v>
      </c>
      <c r="Y93" s="47">
        <v>100.14257587073121</v>
      </c>
      <c r="Z93" s="47">
        <v>87.5</v>
      </c>
      <c r="AA93" s="47">
        <v>100.33333333333331</v>
      </c>
      <c r="AB93" s="47">
        <v>98.6</v>
      </c>
      <c r="AC93" s="47">
        <v>115.632506863418</v>
      </c>
      <c r="AD93" s="48">
        <v>0</v>
      </c>
      <c r="AE93" s="45">
        <v>98.45762889975336</v>
      </c>
      <c r="AF93" s="46">
        <f t="shared" si="8"/>
        <v>96.421643995349328</v>
      </c>
      <c r="AG93" s="15">
        <f t="shared" si="12"/>
        <v>8.1632253157242519E-3</v>
      </c>
      <c r="AH93" s="30">
        <f t="shared" si="13"/>
        <v>98.655341327983265</v>
      </c>
      <c r="AI93" s="31">
        <f t="shared" si="14"/>
        <v>-2.2641423186687173E-2</v>
      </c>
    </row>
    <row r="94" spans="1:35">
      <c r="A94" s="35">
        <v>39</v>
      </c>
      <c r="B94" s="13">
        <v>42274</v>
      </c>
      <c r="C94" s="47">
        <v>103.49999999999999</v>
      </c>
      <c r="D94" s="47">
        <v>104.56079353717149</v>
      </c>
      <c r="E94" s="47">
        <v>89.193280413513008</v>
      </c>
      <c r="F94" s="47">
        <v>92.313463831611671</v>
      </c>
      <c r="G94" s="47">
        <v>115.52941176470588</v>
      </c>
      <c r="H94" s="47">
        <v>94.666666666666671</v>
      </c>
      <c r="I94" s="47">
        <v>106.66666666666667</v>
      </c>
      <c r="J94" s="47">
        <v>82</v>
      </c>
      <c r="K94" s="47">
        <v>96.666666666666671</v>
      </c>
      <c r="L94" s="47">
        <v>94.5</v>
      </c>
      <c r="M94" s="47">
        <v>102</v>
      </c>
      <c r="N94" s="47">
        <v>0</v>
      </c>
      <c r="O94" s="47">
        <v>71</v>
      </c>
      <c r="P94" s="47">
        <v>84</v>
      </c>
      <c r="Q94" s="47">
        <v>0</v>
      </c>
      <c r="R94" s="47">
        <v>92.435863528167147</v>
      </c>
      <c r="S94" s="47">
        <v>80.102364201052154</v>
      </c>
      <c r="T94" s="47">
        <v>0</v>
      </c>
      <c r="U94" s="47">
        <v>102.25</v>
      </c>
      <c r="V94" s="47">
        <v>95</v>
      </c>
      <c r="W94" s="47">
        <v>98.67643583077286</v>
      </c>
      <c r="X94" s="47">
        <v>84.333333333333343</v>
      </c>
      <c r="Y94" s="47">
        <v>101.45875138096633</v>
      </c>
      <c r="Z94" s="47">
        <v>91</v>
      </c>
      <c r="AA94" s="47">
        <v>100</v>
      </c>
      <c r="AB94" s="47">
        <v>99.75</v>
      </c>
      <c r="AC94" s="47">
        <v>111.69568234307197</v>
      </c>
      <c r="AD94" s="48">
        <v>97.074104457205351</v>
      </c>
      <c r="AE94" s="45">
        <v>98.977946211514393</v>
      </c>
      <c r="AF94" s="46">
        <f t="shared" si="8"/>
        <v>98.552483676185076</v>
      </c>
      <c r="AG94" s="15">
        <f t="shared" ref="AG94:AG107" si="15">(AF94-AF93)/AF93</f>
        <v>2.2099184296614199E-2</v>
      </c>
      <c r="AH94" s="30">
        <f t="shared" ref="AH94:AH107" si="16">AF41</f>
        <v>99.87967317029775</v>
      </c>
      <c r="AI94" s="31">
        <f t="shared" ref="AI94:AI107" si="17">(AF94-AF41)/AF41</f>
        <v>-1.328788383047446E-2</v>
      </c>
    </row>
    <row r="95" spans="1:35">
      <c r="A95" s="35">
        <v>40</v>
      </c>
      <c r="B95" s="13">
        <v>42281</v>
      </c>
      <c r="C95" s="47">
        <v>101.50000000000001</v>
      </c>
      <c r="D95" s="47">
        <v>104.30514367522241</v>
      </c>
      <c r="E95" s="47">
        <v>87.761715763026629</v>
      </c>
      <c r="F95" s="47">
        <v>92.296151424629286</v>
      </c>
      <c r="G95" s="47">
        <v>115.75000000000001</v>
      </c>
      <c r="H95" s="47">
        <v>105.99999999999999</v>
      </c>
      <c r="I95" s="47">
        <v>107.5</v>
      </c>
      <c r="J95" s="47">
        <v>84</v>
      </c>
      <c r="K95" s="47">
        <v>96.666666666666671</v>
      </c>
      <c r="L95" s="47">
        <v>88</v>
      </c>
      <c r="M95" s="47">
        <v>102</v>
      </c>
      <c r="N95" s="47">
        <v>120</v>
      </c>
      <c r="O95" s="47">
        <v>72</v>
      </c>
      <c r="P95" s="47">
        <v>0</v>
      </c>
      <c r="Q95" s="47">
        <v>0</v>
      </c>
      <c r="R95" s="47">
        <v>90.192541468962006</v>
      </c>
      <c r="S95" s="47">
        <v>80.741319274951991</v>
      </c>
      <c r="T95" s="47">
        <v>0</v>
      </c>
      <c r="U95" s="47">
        <v>101</v>
      </c>
      <c r="V95" s="47">
        <v>95</v>
      </c>
      <c r="W95" s="47">
        <v>89.382621464598117</v>
      </c>
      <c r="X95" s="47">
        <v>84.333333333333343</v>
      </c>
      <c r="Y95" s="47">
        <v>99.07086085301691</v>
      </c>
      <c r="Z95" s="47">
        <v>88</v>
      </c>
      <c r="AA95" s="47">
        <v>86.333333333333329</v>
      </c>
      <c r="AB95" s="47">
        <v>98.800000000000011</v>
      </c>
      <c r="AC95" s="47">
        <v>121.11309503756358</v>
      </c>
      <c r="AD95" s="48">
        <v>90.579710144927546</v>
      </c>
      <c r="AE95" s="45">
        <v>98.221875917287477</v>
      </c>
      <c r="AF95" s="46">
        <f t="shared" si="8"/>
        <v>98.169676828430013</v>
      </c>
      <c r="AG95" s="15">
        <f t="shared" si="15"/>
        <v>-3.8842942711911298E-3</v>
      </c>
      <c r="AH95" s="30">
        <f t="shared" si="16"/>
        <v>100.25900966864263</v>
      </c>
      <c r="AI95" s="31">
        <f t="shared" si="17"/>
        <v>-2.0839352464360989E-2</v>
      </c>
    </row>
    <row r="96" spans="1:35">
      <c r="A96" s="35">
        <v>41</v>
      </c>
      <c r="B96" s="13">
        <v>42288</v>
      </c>
      <c r="C96" s="47">
        <v>97.500000000000014</v>
      </c>
      <c r="D96" s="47">
        <v>106.35034257081503</v>
      </c>
      <c r="E96" s="47">
        <v>85.542366092560897</v>
      </c>
      <c r="F96" s="47">
        <v>92.296151424629286</v>
      </c>
      <c r="G96" s="47">
        <v>115.77777777777776</v>
      </c>
      <c r="H96" s="47">
        <v>84</v>
      </c>
      <c r="I96" s="47">
        <v>106.33333333333333</v>
      </c>
      <c r="J96" s="47">
        <v>83</v>
      </c>
      <c r="K96" s="47">
        <v>96.666666666666671</v>
      </c>
      <c r="L96" s="47">
        <v>87.5</v>
      </c>
      <c r="M96" s="47">
        <v>102</v>
      </c>
      <c r="N96" s="47">
        <v>0</v>
      </c>
      <c r="O96" s="47">
        <v>69</v>
      </c>
      <c r="P96" s="47">
        <v>76.5</v>
      </c>
      <c r="Q96" s="47">
        <v>0</v>
      </c>
      <c r="R96" s="47">
        <v>86.271126622485397</v>
      </c>
      <c r="S96" s="47">
        <v>85.788668684304724</v>
      </c>
      <c r="T96" s="47">
        <v>0</v>
      </c>
      <c r="U96" s="47">
        <v>100.75</v>
      </c>
      <c r="V96" s="47">
        <v>0</v>
      </c>
      <c r="W96" s="47">
        <v>98.280980655046918</v>
      </c>
      <c r="X96" s="47">
        <v>84.333333333333343</v>
      </c>
      <c r="Y96" s="47">
        <v>95.712526586812956</v>
      </c>
      <c r="Z96" s="47">
        <v>76</v>
      </c>
      <c r="AA96" s="47">
        <v>89.25</v>
      </c>
      <c r="AB96" s="47">
        <v>98.4</v>
      </c>
      <c r="AC96" s="47">
        <v>121.08502060663233</v>
      </c>
      <c r="AD96" s="48">
        <v>86.654589371980677</v>
      </c>
      <c r="AE96" s="45">
        <v>97.309208356488199</v>
      </c>
      <c r="AF96" s="46">
        <f t="shared" si="8"/>
        <v>97.316530228874583</v>
      </c>
      <c r="AG96" s="15">
        <f t="shared" si="15"/>
        <v>-8.6905307944169369E-3</v>
      </c>
      <c r="AH96" s="30">
        <f t="shared" si="16"/>
        <v>100.03382099272376</v>
      </c>
      <c r="AI96" s="31">
        <f t="shared" si="17"/>
        <v>-2.7163720598524649E-2</v>
      </c>
    </row>
    <row r="97" spans="1:35">
      <c r="A97" s="35">
        <v>42</v>
      </c>
      <c r="B97" s="13">
        <v>42295</v>
      </c>
      <c r="C97" s="47">
        <v>97.500000000000014</v>
      </c>
      <c r="D97" s="47">
        <v>106.09469270886595</v>
      </c>
      <c r="E97" s="47">
        <v>83.157338965153102</v>
      </c>
      <c r="F97" s="47">
        <v>92.296151424629286</v>
      </c>
      <c r="G97" s="47">
        <v>116.22222222222223</v>
      </c>
      <c r="H97" s="47">
        <v>82</v>
      </c>
      <c r="I97" s="47">
        <v>100.49999999999999</v>
      </c>
      <c r="J97" s="47">
        <v>84.749999999999986</v>
      </c>
      <c r="K97" s="47">
        <v>96.666666666666671</v>
      </c>
      <c r="L97" s="47">
        <v>89</v>
      </c>
      <c r="M97" s="47">
        <v>102</v>
      </c>
      <c r="N97" s="47">
        <v>120</v>
      </c>
      <c r="O97" s="47">
        <v>69.5</v>
      </c>
      <c r="P97" s="47">
        <v>0</v>
      </c>
      <c r="Q97" s="47">
        <v>0</v>
      </c>
      <c r="R97" s="47">
        <v>86.140412794269508</v>
      </c>
      <c r="S97" s="47">
        <v>77.640014318721711</v>
      </c>
      <c r="T97" s="47">
        <v>0</v>
      </c>
      <c r="U97" s="47">
        <v>98.5</v>
      </c>
      <c r="V97" s="47">
        <v>95</v>
      </c>
      <c r="W97" s="47">
        <v>84.514460831258376</v>
      </c>
      <c r="X97" s="47">
        <v>84.333333333333343</v>
      </c>
      <c r="Y97" s="47">
        <v>97.391693719914912</v>
      </c>
      <c r="Z97" s="47">
        <v>83</v>
      </c>
      <c r="AA97" s="47">
        <v>96.333333333333329</v>
      </c>
      <c r="AB97" s="47">
        <v>98.199999999999989</v>
      </c>
      <c r="AC97" s="47">
        <v>121.05694617570104</v>
      </c>
      <c r="AD97" s="48">
        <v>73.470209339774556</v>
      </c>
      <c r="AE97" s="45">
        <v>96.418506412848075</v>
      </c>
      <c r="AF97" s="46">
        <f t="shared" si="8"/>
        <v>96.075591063534773</v>
      </c>
      <c r="AG97" s="15">
        <f t="shared" si="15"/>
        <v>-1.2751576350094877E-2</v>
      </c>
      <c r="AH97" s="30">
        <f t="shared" si="16"/>
        <v>99.596951560547993</v>
      </c>
      <c r="AI97" s="31">
        <f t="shared" si="17"/>
        <v>-3.5356107208486982E-2</v>
      </c>
    </row>
    <row r="98" spans="1:35">
      <c r="A98" s="35">
        <v>43</v>
      </c>
      <c r="B98" s="13">
        <v>42302</v>
      </c>
      <c r="C98" s="47">
        <v>94.25</v>
      </c>
      <c r="D98" s="47">
        <v>106.09469270886595</v>
      </c>
      <c r="E98" s="47">
        <v>72.220806175581686</v>
      </c>
      <c r="F98" s="47">
        <v>92.296151424629286</v>
      </c>
      <c r="G98" s="47">
        <v>114.44444444444446</v>
      </c>
      <c r="H98" s="47">
        <v>82</v>
      </c>
      <c r="I98" s="47">
        <v>104.83333333333333</v>
      </c>
      <c r="J98" s="47">
        <v>88</v>
      </c>
      <c r="K98" s="47">
        <v>96.666666666666671</v>
      </c>
      <c r="L98" s="47">
        <v>0</v>
      </c>
      <c r="M98" s="47">
        <v>102</v>
      </c>
      <c r="N98" s="47">
        <v>120</v>
      </c>
      <c r="O98" s="47">
        <v>60.5</v>
      </c>
      <c r="P98" s="47">
        <v>0</v>
      </c>
      <c r="Q98" s="47">
        <v>0</v>
      </c>
      <c r="R98" s="47">
        <v>86.467197364809238</v>
      </c>
      <c r="S98" s="47">
        <v>81.325458036382557</v>
      </c>
      <c r="T98" s="47">
        <v>0</v>
      </c>
      <c r="U98" s="47">
        <v>94.25</v>
      </c>
      <c r="V98" s="47">
        <v>95</v>
      </c>
      <c r="W98" s="47">
        <v>81.282321394368893</v>
      </c>
      <c r="X98" s="47">
        <v>80.666666666666657</v>
      </c>
      <c r="Y98" s="47">
        <v>97.391693719914912</v>
      </c>
      <c r="Z98" s="47">
        <v>83</v>
      </c>
      <c r="AA98" s="47">
        <v>82</v>
      </c>
      <c r="AB98" s="47">
        <v>98.000000000000014</v>
      </c>
      <c r="AC98" s="47">
        <v>121.16924389942616</v>
      </c>
      <c r="AD98" s="48">
        <v>76.08695652173914</v>
      </c>
      <c r="AE98" s="45">
        <v>94.499058421268046</v>
      </c>
      <c r="AF98" s="46">
        <f t="shared" si="8"/>
        <v>94.80583229854949</v>
      </c>
      <c r="AG98" s="15">
        <f t="shared" si="15"/>
        <v>-1.3216247237506895E-2</v>
      </c>
      <c r="AH98" s="30">
        <f t="shared" si="16"/>
        <v>99.293739734777645</v>
      </c>
      <c r="AI98" s="31">
        <f t="shared" si="17"/>
        <v>-4.5198291938804529E-2</v>
      </c>
    </row>
    <row r="99" spans="1:35">
      <c r="A99" s="35">
        <v>44</v>
      </c>
      <c r="B99" s="13">
        <v>42309</v>
      </c>
      <c r="C99" s="47">
        <v>92.5</v>
      </c>
      <c r="D99" s="47">
        <v>106.09469270886595</v>
      </c>
      <c r="E99" s="47">
        <v>71.648286799690169</v>
      </c>
      <c r="F99" s="47">
        <v>92.388972323535725</v>
      </c>
      <c r="G99" s="47">
        <v>115.10526315789474</v>
      </c>
      <c r="H99" s="47">
        <v>97.250000000000014</v>
      </c>
      <c r="I99" s="47">
        <v>103.57142857142858</v>
      </c>
      <c r="J99" s="47">
        <v>77</v>
      </c>
      <c r="K99" s="47">
        <v>96.666666666666671</v>
      </c>
      <c r="L99" s="47">
        <v>89.25</v>
      </c>
      <c r="M99" s="47">
        <v>102</v>
      </c>
      <c r="N99" s="47">
        <v>120</v>
      </c>
      <c r="O99" s="47">
        <v>56.999999999999993</v>
      </c>
      <c r="P99" s="47">
        <v>0</v>
      </c>
      <c r="Q99" s="47">
        <v>0</v>
      </c>
      <c r="R99" s="47">
        <v>86.259040105193947</v>
      </c>
      <c r="S99" s="47">
        <v>70.907047680205494</v>
      </c>
      <c r="T99" s="47">
        <v>0</v>
      </c>
      <c r="U99" s="47">
        <v>92</v>
      </c>
      <c r="V99" s="47">
        <v>95</v>
      </c>
      <c r="W99" s="47">
        <v>82.203330288765542</v>
      </c>
      <c r="X99" s="47">
        <v>79</v>
      </c>
      <c r="Y99" s="47">
        <v>95.27997654646731</v>
      </c>
      <c r="Z99" s="47">
        <v>81</v>
      </c>
      <c r="AA99" s="47">
        <v>102.49999999999999</v>
      </c>
      <c r="AB99" s="47">
        <v>96.8</v>
      </c>
      <c r="AC99" s="47">
        <v>115.09607369568471</v>
      </c>
      <c r="AD99" s="48">
        <v>83.158922840798098</v>
      </c>
      <c r="AE99" s="45">
        <v>93.49993206153232</v>
      </c>
      <c r="AF99" s="46">
        <f t="shared" si="8"/>
        <v>93.10238450986742</v>
      </c>
      <c r="AG99" s="15">
        <f t="shared" si="15"/>
        <v>-1.7967753115840025E-2</v>
      </c>
      <c r="AH99" s="30">
        <f t="shared" si="16"/>
        <v>98.93223789466208</v>
      </c>
      <c r="AI99" s="31">
        <f t="shared" si="17"/>
        <v>-5.8927741945977059E-2</v>
      </c>
    </row>
    <row r="100" spans="1:35">
      <c r="A100" s="35">
        <v>45</v>
      </c>
      <c r="B100" s="13">
        <v>42316</v>
      </c>
      <c r="C100" s="47">
        <v>92</v>
      </c>
      <c r="D100" s="47">
        <v>105.83904284691687</v>
      </c>
      <c r="E100" s="47">
        <v>73.647598608747131</v>
      </c>
      <c r="F100" s="47">
        <v>92.359249329758711</v>
      </c>
      <c r="G100" s="47">
        <v>114.15789473684211</v>
      </c>
      <c r="H100" s="47">
        <v>68.75</v>
      </c>
      <c r="I100" s="47">
        <v>100.25</v>
      </c>
      <c r="J100" s="47">
        <v>76.833333333333314</v>
      </c>
      <c r="K100" s="47">
        <v>96</v>
      </c>
      <c r="L100" s="47">
        <v>89</v>
      </c>
      <c r="M100" s="47">
        <v>0</v>
      </c>
      <c r="N100" s="47">
        <v>120</v>
      </c>
      <c r="O100" s="47">
        <v>58.5</v>
      </c>
      <c r="P100" s="47">
        <v>93.5</v>
      </c>
      <c r="Q100" s="47">
        <v>0</v>
      </c>
      <c r="R100" s="47">
        <v>86.801190869996674</v>
      </c>
      <c r="S100" s="47">
        <v>70.435004139863693</v>
      </c>
      <c r="T100" s="47">
        <v>0</v>
      </c>
      <c r="U100" s="47">
        <v>90.499999999999986</v>
      </c>
      <c r="V100" s="47">
        <v>95</v>
      </c>
      <c r="W100" s="47">
        <v>85.676006017299727</v>
      </c>
      <c r="X100" s="47">
        <v>77.666666666666671</v>
      </c>
      <c r="Y100" s="47">
        <v>94.847906611291947</v>
      </c>
      <c r="Z100" s="47">
        <v>82</v>
      </c>
      <c r="AA100" s="47">
        <v>71</v>
      </c>
      <c r="AB100" s="47">
        <v>96.2</v>
      </c>
      <c r="AC100" s="47">
        <v>114.85096814757189</v>
      </c>
      <c r="AD100" s="48">
        <v>69.671845607190136</v>
      </c>
      <c r="AE100" s="45">
        <v>91.308163046801866</v>
      </c>
      <c r="AF100" s="46">
        <f t="shared" si="8"/>
        <v>92.268114260837251</v>
      </c>
      <c r="AG100" s="15">
        <f t="shared" si="15"/>
        <v>-8.9607828351780747E-3</v>
      </c>
      <c r="AH100" s="30">
        <f t="shared" si="16"/>
        <v>97.699864562203047</v>
      </c>
      <c r="AI100" s="31">
        <f t="shared" si="17"/>
        <v>-5.5596293052254303E-2</v>
      </c>
    </row>
    <row r="101" spans="1:35">
      <c r="A101" s="35">
        <v>46</v>
      </c>
      <c r="B101" s="13">
        <v>42323</v>
      </c>
      <c r="C101" s="47">
        <v>90.25</v>
      </c>
      <c r="D101" s="47">
        <v>102.00429491768075</v>
      </c>
      <c r="E101" s="47">
        <v>72.051487455849681</v>
      </c>
      <c r="F101" s="47">
        <v>92.296151424629286</v>
      </c>
      <c r="G101" s="47">
        <v>114.42105263157893</v>
      </c>
      <c r="H101" s="47">
        <v>80.749999999999986</v>
      </c>
      <c r="I101" s="47">
        <v>99.285714285714292</v>
      </c>
      <c r="J101" s="47">
        <v>75.666666666666671</v>
      </c>
      <c r="K101" s="47">
        <v>94.666666666666671</v>
      </c>
      <c r="L101" s="47">
        <v>0</v>
      </c>
      <c r="M101" s="47">
        <v>100</v>
      </c>
      <c r="N101" s="47">
        <v>0</v>
      </c>
      <c r="O101" s="47">
        <v>59</v>
      </c>
      <c r="P101" s="47">
        <v>0</v>
      </c>
      <c r="Q101" s="47">
        <v>0</v>
      </c>
      <c r="R101" s="47">
        <v>73.461171457328476</v>
      </c>
      <c r="S101" s="47">
        <v>76.54007614956555</v>
      </c>
      <c r="T101" s="47">
        <v>0</v>
      </c>
      <c r="U101" s="47">
        <v>89.5</v>
      </c>
      <c r="V101" s="47">
        <v>95</v>
      </c>
      <c r="W101" s="47">
        <v>76.134840068952315</v>
      </c>
      <c r="X101" s="47">
        <v>77.666666666666671</v>
      </c>
      <c r="Y101" s="47">
        <v>95.712526586812956</v>
      </c>
      <c r="Z101" s="47">
        <v>73</v>
      </c>
      <c r="AA101" s="47">
        <v>90</v>
      </c>
      <c r="AB101" s="47">
        <v>96</v>
      </c>
      <c r="AC101" s="47">
        <v>121.19731833035745</v>
      </c>
      <c r="AD101" s="48">
        <v>72.161835748792271</v>
      </c>
      <c r="AE101" s="45">
        <v>91.996247674177582</v>
      </c>
      <c r="AF101" s="46">
        <f t="shared" si="8"/>
        <v>91.524093266195152</v>
      </c>
      <c r="AG101" s="15">
        <f t="shared" si="15"/>
        <v>-8.0636848450027915E-3</v>
      </c>
      <c r="AH101" s="30">
        <f t="shared" si="16"/>
        <v>164.02412178580457</v>
      </c>
      <c r="AI101" s="31">
        <f t="shared" si="17"/>
        <v>-0.44200833225179881</v>
      </c>
    </row>
    <row r="102" spans="1:35">
      <c r="A102" s="35">
        <v>47</v>
      </c>
      <c r="B102" s="13">
        <v>42330</v>
      </c>
      <c r="C102" s="47">
        <v>92</v>
      </c>
      <c r="D102" s="47">
        <v>97.913897126495542</v>
      </c>
      <c r="E102" s="47">
        <v>66.030659432691266</v>
      </c>
      <c r="F102" s="47">
        <v>92.296151424629286</v>
      </c>
      <c r="G102" s="47">
        <v>111.57142857142854</v>
      </c>
      <c r="H102" s="47">
        <v>78.999999999999986</v>
      </c>
      <c r="I102" s="47">
        <v>94.624999999999986</v>
      </c>
      <c r="J102" s="47">
        <v>73.2</v>
      </c>
      <c r="K102" s="47">
        <v>94.666666666666671</v>
      </c>
      <c r="L102" s="47">
        <v>0</v>
      </c>
      <c r="M102" s="47">
        <v>98</v>
      </c>
      <c r="N102" s="47">
        <v>0</v>
      </c>
      <c r="O102" s="47">
        <v>61.5</v>
      </c>
      <c r="P102" s="47">
        <v>0</v>
      </c>
      <c r="Q102" s="47">
        <v>0</v>
      </c>
      <c r="R102" s="47">
        <v>79.474007555259277</v>
      </c>
      <c r="S102" s="47">
        <v>70.260991246054203</v>
      </c>
      <c r="T102" s="47">
        <v>0</v>
      </c>
      <c r="U102" s="47">
        <v>92.75</v>
      </c>
      <c r="V102" s="47">
        <v>95</v>
      </c>
      <c r="W102" s="47">
        <v>79.805912021962584</v>
      </c>
      <c r="X102" s="47">
        <v>74.333333333333329</v>
      </c>
      <c r="Y102" s="47">
        <v>96.272248964513608</v>
      </c>
      <c r="Z102" s="47">
        <v>75.5</v>
      </c>
      <c r="AA102" s="47">
        <v>94</v>
      </c>
      <c r="AB102" s="47">
        <v>95.199999999999989</v>
      </c>
      <c r="AC102" s="47">
        <v>121.19731833035745</v>
      </c>
      <c r="AD102" s="48">
        <v>75.362318840579718</v>
      </c>
      <c r="AE102" s="45">
        <v>91.267869077606008</v>
      </c>
      <c r="AF102" s="46">
        <f t="shared" si="8"/>
        <v>91.229026517411924</v>
      </c>
      <c r="AG102" s="15">
        <f t="shared" si="15"/>
        <v>-3.2239243051011132E-3</v>
      </c>
      <c r="AH102" s="30">
        <f t="shared" si="16"/>
        <v>161.9946614067895</v>
      </c>
      <c r="AI102" s="31">
        <f t="shared" si="17"/>
        <v>-0.43683930244883773</v>
      </c>
    </row>
    <row r="103" spans="1:35">
      <c r="A103" s="35">
        <v>48</v>
      </c>
      <c r="B103" s="13">
        <v>42337</v>
      </c>
      <c r="C103" s="47">
        <v>92</v>
      </c>
      <c r="D103" s="47">
        <v>97.146947540648327</v>
      </c>
      <c r="E103" s="47">
        <v>69.256818264574136</v>
      </c>
      <c r="F103" s="47">
        <v>92.296151424629286</v>
      </c>
      <c r="G103" s="47">
        <v>110.04761904761907</v>
      </c>
      <c r="H103" s="47">
        <v>70.5</v>
      </c>
      <c r="I103" s="47">
        <v>92.111111111111114</v>
      </c>
      <c r="J103" s="47">
        <v>74.000000000000014</v>
      </c>
      <c r="K103" s="47">
        <v>94.666666666666671</v>
      </c>
      <c r="L103" s="47">
        <v>88.5</v>
      </c>
      <c r="M103" s="47">
        <v>95</v>
      </c>
      <c r="N103" s="47">
        <v>110.00000000000001</v>
      </c>
      <c r="O103" s="47">
        <v>58.5</v>
      </c>
      <c r="P103" s="47">
        <v>0</v>
      </c>
      <c r="Q103" s="47">
        <v>0</v>
      </c>
      <c r="R103" s="47">
        <v>79.735435211691041</v>
      </c>
      <c r="S103" s="47">
        <v>71.712931324373272</v>
      </c>
      <c r="T103" s="47">
        <v>0</v>
      </c>
      <c r="U103" s="47">
        <v>93</v>
      </c>
      <c r="V103" s="47">
        <v>95</v>
      </c>
      <c r="W103" s="47">
        <v>80.324650450105338</v>
      </c>
      <c r="X103" s="47">
        <v>73</v>
      </c>
      <c r="Y103" s="47">
        <v>94.033359453710958</v>
      </c>
      <c r="Z103" s="47">
        <v>75</v>
      </c>
      <c r="AA103" s="47">
        <v>72</v>
      </c>
      <c r="AB103" s="47">
        <v>90.8</v>
      </c>
      <c r="AC103" s="47">
        <v>121.16924389942616</v>
      </c>
      <c r="AD103" s="48">
        <v>75.845410628019323</v>
      </c>
      <c r="AE103" s="45">
        <v>90.422962800452183</v>
      </c>
      <c r="AF103" s="46">
        <f t="shared" si="8"/>
        <v>90.987461891064171</v>
      </c>
      <c r="AG103" s="15">
        <f t="shared" si="15"/>
        <v>-2.6478921848590345E-3</v>
      </c>
      <c r="AH103" s="30">
        <f t="shared" si="16"/>
        <v>162.90980772272871</v>
      </c>
      <c r="AI103" s="31">
        <f t="shared" si="17"/>
        <v>-0.44148567134813543</v>
      </c>
    </row>
    <row r="104" spans="1:35">
      <c r="A104" s="35">
        <v>49</v>
      </c>
      <c r="B104" s="13">
        <v>42344</v>
      </c>
      <c r="C104" s="47">
        <v>92</v>
      </c>
      <c r="D104" s="47">
        <v>97.658247264546489</v>
      </c>
      <c r="E104" s="47">
        <v>72.507860181246528</v>
      </c>
      <c r="F104" s="47">
        <v>92.35553530018899</v>
      </c>
      <c r="G104" s="47">
        <v>111.85714285714286</v>
      </c>
      <c r="H104" s="47">
        <v>73.500000000000014</v>
      </c>
      <c r="I104" s="47">
        <v>87.777777777777771</v>
      </c>
      <c r="J104" s="47">
        <v>71.500000000000014</v>
      </c>
      <c r="K104" s="47">
        <v>94.666666666666671</v>
      </c>
      <c r="L104" s="47">
        <v>88.5</v>
      </c>
      <c r="M104" s="47">
        <v>97</v>
      </c>
      <c r="N104" s="47">
        <v>0</v>
      </c>
      <c r="O104" s="47">
        <v>61.5</v>
      </c>
      <c r="P104" s="47">
        <v>0</v>
      </c>
      <c r="Q104" s="47">
        <v>0</v>
      </c>
      <c r="R104" s="47">
        <v>83.551597695128336</v>
      </c>
      <c r="S104" s="47">
        <v>71.497125519003518</v>
      </c>
      <c r="T104" s="47">
        <v>0</v>
      </c>
      <c r="U104" s="47">
        <v>94.75</v>
      </c>
      <c r="V104" s="47">
        <v>95</v>
      </c>
      <c r="W104" s="47">
        <v>83.350722218358015</v>
      </c>
      <c r="X104" s="47">
        <v>73</v>
      </c>
      <c r="Y104" s="47">
        <v>96.732347744402958</v>
      </c>
      <c r="Z104" s="47">
        <v>81</v>
      </c>
      <c r="AA104" s="47">
        <v>65</v>
      </c>
      <c r="AB104" s="47">
        <v>87.4</v>
      </c>
      <c r="AC104" s="47">
        <v>116.4207756352185</v>
      </c>
      <c r="AD104" s="48">
        <v>87.210109706985151</v>
      </c>
      <c r="AE104" s="45">
        <v>91.271553795134295</v>
      </c>
      <c r="AF104" s="46">
        <f t="shared" si="8"/>
        <v>91.126656704071308</v>
      </c>
      <c r="AG104" s="15">
        <f t="shared" si="15"/>
        <v>1.5298241110823559E-3</v>
      </c>
      <c r="AH104" s="30">
        <f t="shared" si="16"/>
        <v>97.039032493417594</v>
      </c>
      <c r="AI104" s="31">
        <f t="shared" si="17"/>
        <v>-6.0927810566818424E-2</v>
      </c>
    </row>
    <row r="105" spans="1:35">
      <c r="A105" s="35">
        <v>50</v>
      </c>
      <c r="B105" s="13">
        <v>42351</v>
      </c>
      <c r="C105" s="47">
        <v>94</v>
      </c>
      <c r="D105" s="47">
        <v>96.379997954801098</v>
      </c>
      <c r="E105" s="47">
        <v>78.855334739646949</v>
      </c>
      <c r="F105" s="47">
        <v>92.348108137088019</v>
      </c>
      <c r="G105" s="47">
        <v>113.36363636363636</v>
      </c>
      <c r="H105" s="47">
        <v>87.333333333333343</v>
      </c>
      <c r="I105" s="47">
        <v>89</v>
      </c>
      <c r="J105" s="47">
        <v>72.599999999999994</v>
      </c>
      <c r="K105" s="47">
        <v>94.666666666666671</v>
      </c>
      <c r="L105" s="47">
        <v>89.5</v>
      </c>
      <c r="M105" s="47">
        <v>97</v>
      </c>
      <c r="N105" s="47">
        <v>0</v>
      </c>
      <c r="O105" s="47">
        <v>65</v>
      </c>
      <c r="P105" s="47">
        <v>52</v>
      </c>
      <c r="Q105" s="47">
        <v>0</v>
      </c>
      <c r="R105" s="47">
        <v>81.662078909424579</v>
      </c>
      <c r="S105" s="47">
        <v>73.900066327658635</v>
      </c>
      <c r="T105" s="47">
        <v>0</v>
      </c>
      <c r="U105" s="47">
        <v>93.75</v>
      </c>
      <c r="V105" s="47">
        <v>95</v>
      </c>
      <c r="W105" s="47">
        <v>70.985733711309322</v>
      </c>
      <c r="X105" s="47">
        <v>76.666666666666657</v>
      </c>
      <c r="Y105" s="47">
        <v>97.157450588496559</v>
      </c>
      <c r="Z105" s="47">
        <v>82</v>
      </c>
      <c r="AA105" s="47">
        <v>72</v>
      </c>
      <c r="AB105" s="47">
        <v>89</v>
      </c>
      <c r="AC105" s="47">
        <v>116.2934854087386</v>
      </c>
      <c r="AD105" s="48">
        <v>0</v>
      </c>
      <c r="AE105" s="45">
        <v>91.685453516627447</v>
      </c>
      <c r="AF105" s="46">
        <f t="shared" si="8"/>
        <v>91.88872963274197</v>
      </c>
      <c r="AG105" s="15">
        <f t="shared" si="15"/>
        <v>8.3627881921033379E-3</v>
      </c>
      <c r="AH105" s="30">
        <f t="shared" si="16"/>
        <v>97.141251855448047</v>
      </c>
      <c r="AI105" s="31">
        <f t="shared" si="17"/>
        <v>-5.407097522813626E-2</v>
      </c>
    </row>
    <row r="106" spans="1:35">
      <c r="A106" s="35">
        <v>51</v>
      </c>
      <c r="B106" s="13">
        <v>42358</v>
      </c>
      <c r="C106" s="47">
        <v>94</v>
      </c>
      <c r="D106" s="47">
        <v>98.680846712342756</v>
      </c>
      <c r="E106" s="47">
        <v>79.930450223817104</v>
      </c>
      <c r="F106" s="47">
        <v>92.344395003484692</v>
      </c>
      <c r="G106" s="47">
        <v>113.45454545454545</v>
      </c>
      <c r="H106" s="47">
        <v>104.25</v>
      </c>
      <c r="I106" s="47">
        <v>88.428571428571416</v>
      </c>
      <c r="J106" s="47">
        <v>73.833333333333329</v>
      </c>
      <c r="K106" s="47">
        <v>94.666666666666671</v>
      </c>
      <c r="L106" s="47">
        <v>0</v>
      </c>
      <c r="M106" s="47">
        <v>95</v>
      </c>
      <c r="N106" s="47">
        <v>114.99999999999999</v>
      </c>
      <c r="O106" s="47">
        <v>72</v>
      </c>
      <c r="P106" s="47">
        <v>0</v>
      </c>
      <c r="Q106" s="47">
        <v>0</v>
      </c>
      <c r="R106" s="47">
        <v>88.200705605644842</v>
      </c>
      <c r="S106" s="47">
        <v>76.773431236021437</v>
      </c>
      <c r="T106" s="47">
        <v>0</v>
      </c>
      <c r="U106" s="47">
        <v>94.75</v>
      </c>
      <c r="V106" s="47">
        <v>95</v>
      </c>
      <c r="W106" s="47">
        <v>84.673758700155972</v>
      </c>
      <c r="X106" s="47">
        <v>76.666666666666657</v>
      </c>
      <c r="Y106" s="47">
        <v>97.118629017936414</v>
      </c>
      <c r="Z106" s="47">
        <v>85</v>
      </c>
      <c r="AA106" s="47">
        <v>95</v>
      </c>
      <c r="AB106" s="47">
        <v>88.6</v>
      </c>
      <c r="AC106" s="47">
        <v>116.02094128270733</v>
      </c>
      <c r="AD106" s="48">
        <v>87.393338838425535</v>
      </c>
      <c r="AE106" s="45">
        <v>92.709181586464183</v>
      </c>
      <c r="AF106" s="46">
        <f t="shared" si="8"/>
        <v>92.414728478642544</v>
      </c>
      <c r="AG106" s="15">
        <f t="shared" si="15"/>
        <v>5.7243020771194676E-3</v>
      </c>
      <c r="AH106" s="30">
        <f t="shared" si="16"/>
        <v>95.623376277907838</v>
      </c>
      <c r="AI106" s="31">
        <f t="shared" si="17"/>
        <v>-3.3555056557928682E-2</v>
      </c>
    </row>
    <row r="107" spans="1:35">
      <c r="A107" s="35">
        <v>52</v>
      </c>
      <c r="B107" s="13">
        <v>42365</v>
      </c>
      <c r="C107" s="47">
        <v>95.5</v>
      </c>
      <c r="D107" s="47">
        <v>99.447796298189999</v>
      </c>
      <c r="E107" s="47">
        <v>81.781855853189285</v>
      </c>
      <c r="F107" s="47">
        <v>92.340682168464781</v>
      </c>
      <c r="G107" s="47">
        <v>111.1</v>
      </c>
      <c r="H107" s="47">
        <v>82.333333333333329</v>
      </c>
      <c r="I107" s="47">
        <v>91.571428571428555</v>
      </c>
      <c r="J107" s="47">
        <v>74.5</v>
      </c>
      <c r="K107" s="47">
        <v>95.333333333333329</v>
      </c>
      <c r="L107" s="47">
        <v>90.5</v>
      </c>
      <c r="M107" s="47">
        <v>95</v>
      </c>
      <c r="N107" s="47">
        <v>114.99999999999999</v>
      </c>
      <c r="O107" s="47">
        <v>75</v>
      </c>
      <c r="P107" s="47">
        <v>0</v>
      </c>
      <c r="Q107" s="47">
        <v>0</v>
      </c>
      <c r="R107" s="47">
        <v>88.296760710553812</v>
      </c>
      <c r="S107" s="47">
        <v>76.155895998556119</v>
      </c>
      <c r="T107" s="47">
        <v>0</v>
      </c>
      <c r="U107" s="47">
        <v>94.75</v>
      </c>
      <c r="V107" s="47">
        <v>95</v>
      </c>
      <c r="W107" s="47">
        <v>99.936286192982053</v>
      </c>
      <c r="X107" s="47">
        <v>76.000000000000014</v>
      </c>
      <c r="Y107" s="47">
        <v>101.78792706673747</v>
      </c>
      <c r="Z107" s="47">
        <v>92</v>
      </c>
      <c r="AA107" s="47">
        <v>114.99999999999999</v>
      </c>
      <c r="AB107" s="47">
        <v>89</v>
      </c>
      <c r="AC107" s="47">
        <v>0</v>
      </c>
      <c r="AD107" s="48">
        <v>0</v>
      </c>
      <c r="AE107" s="45">
        <v>92.849550332836031</v>
      </c>
      <c r="AF107" s="46">
        <f t="shared" si="8"/>
        <v>92.827792140172946</v>
      </c>
      <c r="AG107" s="15">
        <f t="shared" si="15"/>
        <v>4.4696734852806728E-3</v>
      </c>
      <c r="AH107" s="30">
        <f t="shared" si="16"/>
        <v>92.914173125590636</v>
      </c>
      <c r="AI107" s="31">
        <f t="shared" si="17"/>
        <v>-9.2968577894925511E-4</v>
      </c>
    </row>
    <row r="108" spans="1:35">
      <c r="A108" s="37">
        <v>53</v>
      </c>
      <c r="B108" s="38">
        <v>42372</v>
      </c>
      <c r="C108" s="49">
        <v>95.75</v>
      </c>
      <c r="D108" s="49">
        <v>99.959096022088133</v>
      </c>
      <c r="E108" s="49">
        <v>90.55820558569711</v>
      </c>
      <c r="F108" s="49">
        <v>92.296151424629286</v>
      </c>
      <c r="G108" s="49">
        <v>0</v>
      </c>
      <c r="H108" s="49">
        <v>86.000000000000014</v>
      </c>
      <c r="I108" s="49">
        <v>92.166666666666657</v>
      </c>
      <c r="J108" s="49">
        <v>0</v>
      </c>
      <c r="K108" s="49">
        <v>96</v>
      </c>
      <c r="L108" s="49">
        <v>89.5</v>
      </c>
      <c r="M108" s="49">
        <v>97</v>
      </c>
      <c r="N108" s="49">
        <v>110.00000000000001</v>
      </c>
      <c r="O108" s="49">
        <v>71.666666666666671</v>
      </c>
      <c r="P108" s="49">
        <v>0</v>
      </c>
      <c r="Q108" s="49">
        <v>0</v>
      </c>
      <c r="R108" s="49">
        <v>88.493261702155465</v>
      </c>
      <c r="S108" s="49">
        <v>0</v>
      </c>
      <c r="T108" s="49">
        <v>0</v>
      </c>
      <c r="U108" s="49">
        <v>95.25</v>
      </c>
      <c r="V108" s="49">
        <v>95</v>
      </c>
      <c r="W108" s="49">
        <v>93.13349932963034</v>
      </c>
      <c r="X108" s="49">
        <v>76.000000000000014</v>
      </c>
      <c r="Y108" s="49">
        <v>0</v>
      </c>
      <c r="Z108" s="49">
        <v>89</v>
      </c>
      <c r="AA108" s="49">
        <v>92.5</v>
      </c>
      <c r="AB108" s="49">
        <v>94.600000000000009</v>
      </c>
      <c r="AC108" s="49">
        <v>121.14116946849487</v>
      </c>
      <c r="AD108" s="50">
        <v>0</v>
      </c>
      <c r="AE108" s="51">
        <v>92.924644501218609</v>
      </c>
      <c r="AF108" s="52">
        <f t="shared" si="8"/>
        <v>93.765239466453934</v>
      </c>
      <c r="AG108" s="39">
        <f t="shared" ref="AG108:AG113" si="18">(AF108-AF107)/AF107</f>
        <v>1.0098778659578729E-2</v>
      </c>
      <c r="AH108" s="40">
        <f t="shared" ref="AH108:AH113" si="19">AF55</f>
        <v>90.706353058605814</v>
      </c>
      <c r="AI108" s="41">
        <f t="shared" ref="AI108:AI113" si="20">(AF108-AF55)/AF55</f>
        <v>3.3722956603400862E-2</v>
      </c>
    </row>
    <row r="109" spans="1:35">
      <c r="A109" s="35">
        <v>1</v>
      </c>
      <c r="B109" s="13">
        <v>42379</v>
      </c>
      <c r="C109" s="47">
        <v>97.500000000000014</v>
      </c>
      <c r="D109" s="47">
        <v>100.21474588403723</v>
      </c>
      <c r="E109" s="47">
        <v>79.133743582274334</v>
      </c>
      <c r="F109" s="47">
        <v>92.296151424629286</v>
      </c>
      <c r="G109" s="47">
        <v>112.21052631578942</v>
      </c>
      <c r="H109" s="47">
        <v>82</v>
      </c>
      <c r="I109" s="47">
        <v>95.333333333333329</v>
      </c>
      <c r="J109" s="47">
        <v>73.833333333333329</v>
      </c>
      <c r="K109" s="47">
        <v>96</v>
      </c>
      <c r="L109" s="47">
        <v>89.25</v>
      </c>
      <c r="M109" s="47">
        <v>98</v>
      </c>
      <c r="N109" s="47">
        <v>120</v>
      </c>
      <c r="O109" s="47">
        <v>72.5</v>
      </c>
      <c r="P109" s="47">
        <v>0</v>
      </c>
      <c r="Q109" s="47">
        <v>0</v>
      </c>
      <c r="R109" s="47">
        <v>92.80681803327974</v>
      </c>
      <c r="S109" s="47">
        <v>82.978077169232094</v>
      </c>
      <c r="T109" s="47">
        <v>0</v>
      </c>
      <c r="U109" s="47">
        <v>103.50000000000001</v>
      </c>
      <c r="V109" s="47">
        <v>95</v>
      </c>
      <c r="W109" s="47">
        <v>97.602630402860228</v>
      </c>
      <c r="X109" s="47">
        <v>80.333333333333329</v>
      </c>
      <c r="Y109" s="47">
        <v>98.511138475316244</v>
      </c>
      <c r="Z109" s="47">
        <v>87</v>
      </c>
      <c r="AA109" s="47">
        <v>80</v>
      </c>
      <c r="AB109" s="47">
        <v>96.6</v>
      </c>
      <c r="AC109" s="47">
        <v>124.93121764421838</v>
      </c>
      <c r="AD109" s="48">
        <v>84.05797101449275</v>
      </c>
      <c r="AE109" s="45">
        <v>95.521523565307163</v>
      </c>
      <c r="AF109" s="46">
        <f t="shared" si="8"/>
        <v>95.335954278119928</v>
      </c>
      <c r="AG109" s="15">
        <f t="shared" si="18"/>
        <v>1.6751568284832707E-2</v>
      </c>
      <c r="AH109" s="30">
        <f t="shared" si="19"/>
        <v>90.398494852846341</v>
      </c>
      <c r="AI109" s="31">
        <f t="shared" si="20"/>
        <v>5.461882339203708E-2</v>
      </c>
    </row>
    <row r="110" spans="1:35">
      <c r="A110" s="35">
        <v>2</v>
      </c>
      <c r="B110" s="13">
        <v>42386</v>
      </c>
      <c r="C110" s="47">
        <v>101</v>
      </c>
      <c r="D110" s="47">
        <v>110.44074036200023</v>
      </c>
      <c r="E110" s="47">
        <v>89.883794086081195</v>
      </c>
      <c r="F110" s="47">
        <v>92.329545454545453</v>
      </c>
      <c r="G110" s="47">
        <v>111.90000000000002</v>
      </c>
      <c r="H110" s="47">
        <v>89</v>
      </c>
      <c r="I110" s="47">
        <v>92.714285714285708</v>
      </c>
      <c r="J110" s="47">
        <v>76.25</v>
      </c>
      <c r="K110" s="47">
        <v>98.75</v>
      </c>
      <c r="L110" s="47">
        <v>85.25</v>
      </c>
      <c r="M110" s="47">
        <v>100</v>
      </c>
      <c r="N110" s="47">
        <v>120</v>
      </c>
      <c r="O110" s="47">
        <v>82</v>
      </c>
      <c r="P110" s="47">
        <v>75</v>
      </c>
      <c r="Q110" s="47">
        <v>0</v>
      </c>
      <c r="R110" s="47">
        <v>95.877902426297936</v>
      </c>
      <c r="S110" s="47">
        <v>85.360424512875682</v>
      </c>
      <c r="T110" s="47">
        <v>0</v>
      </c>
      <c r="U110" s="47">
        <v>106.25</v>
      </c>
      <c r="V110" s="47">
        <v>98</v>
      </c>
      <c r="W110" s="47">
        <v>103.59021266864852</v>
      </c>
      <c r="X110" s="47">
        <v>82.333333333333343</v>
      </c>
      <c r="Y110" s="47">
        <v>99.232601217253233</v>
      </c>
      <c r="Z110" s="47">
        <v>106</v>
      </c>
      <c r="AA110" s="47">
        <v>109.5</v>
      </c>
      <c r="AB110" s="47">
        <v>99</v>
      </c>
      <c r="AC110" s="47">
        <v>119.52073236402798</v>
      </c>
      <c r="AD110" s="48">
        <v>92.202422625259246</v>
      </c>
      <c r="AE110" s="45">
        <v>97.561694767834013</v>
      </c>
      <c r="AF110" s="46">
        <f t="shared" si="8"/>
        <v>96.56266234233199</v>
      </c>
      <c r="AG110" s="15">
        <f t="shared" si="18"/>
        <v>1.2867213356184943E-2</v>
      </c>
      <c r="AH110" s="30">
        <f t="shared" si="19"/>
        <v>91.264034531501792</v>
      </c>
      <c r="AI110" s="31">
        <f t="shared" si="20"/>
        <v>5.8058224557246144E-2</v>
      </c>
    </row>
    <row r="111" spans="1:35">
      <c r="A111" s="35">
        <v>3</v>
      </c>
      <c r="B111" s="13">
        <v>42393</v>
      </c>
      <c r="C111" s="47">
        <v>101</v>
      </c>
      <c r="D111" s="47">
        <v>110.44074036200023</v>
      </c>
      <c r="E111" s="47">
        <v>89.830602507674669</v>
      </c>
      <c r="F111" s="47">
        <v>92.31841142658071</v>
      </c>
      <c r="G111" s="47">
        <v>111.90000000000002</v>
      </c>
      <c r="H111" s="47">
        <v>89</v>
      </c>
      <c r="I111" s="47">
        <v>92.714285714285708</v>
      </c>
      <c r="J111" s="47">
        <v>76.25</v>
      </c>
      <c r="K111" s="47">
        <v>98.75</v>
      </c>
      <c r="L111" s="47">
        <v>85.25</v>
      </c>
      <c r="M111" s="47">
        <v>100</v>
      </c>
      <c r="N111" s="47">
        <v>0</v>
      </c>
      <c r="O111" s="47">
        <v>82</v>
      </c>
      <c r="P111" s="47">
        <v>75</v>
      </c>
      <c r="Q111" s="47">
        <v>0</v>
      </c>
      <c r="R111" s="47">
        <v>95.909179878645517</v>
      </c>
      <c r="S111" s="47">
        <v>85.509268065859274</v>
      </c>
      <c r="T111" s="47">
        <v>0</v>
      </c>
      <c r="U111" s="47">
        <v>106.25</v>
      </c>
      <c r="V111" s="47">
        <v>98</v>
      </c>
      <c r="W111" s="47">
        <v>101.5558445052235</v>
      </c>
      <c r="X111" s="47">
        <v>82.333333333333343</v>
      </c>
      <c r="Y111" s="47">
        <v>99.195414967485945</v>
      </c>
      <c r="Z111" s="47">
        <v>106</v>
      </c>
      <c r="AA111" s="47">
        <v>109.5</v>
      </c>
      <c r="AB111" s="47">
        <v>99</v>
      </c>
      <c r="AC111" s="47">
        <v>0</v>
      </c>
      <c r="AD111" s="48">
        <v>91.525379279598226</v>
      </c>
      <c r="AE111" s="45">
        <v>96.604768693854808</v>
      </c>
      <c r="AF111" s="46">
        <f t="shared" si="8"/>
        <v>97.858142983946195</v>
      </c>
      <c r="AG111" s="15">
        <f t="shared" si="18"/>
        <v>1.341595819946941E-2</v>
      </c>
      <c r="AH111" s="30">
        <f t="shared" si="19"/>
        <v>95.121339958591861</v>
      </c>
      <c r="AI111" s="31">
        <f t="shared" si="20"/>
        <v>2.8771703873659859E-2</v>
      </c>
    </row>
    <row r="112" spans="1:35">
      <c r="A112" s="35">
        <v>4</v>
      </c>
      <c r="B112" s="13">
        <v>42400</v>
      </c>
      <c r="C112" s="47">
        <v>100.25000000000001</v>
      </c>
      <c r="D112" s="47">
        <v>114.78678801513449</v>
      </c>
      <c r="E112" s="47">
        <v>98.29423518093688</v>
      </c>
      <c r="F112" s="47">
        <v>93.798574261671234</v>
      </c>
      <c r="G112" s="47">
        <v>116.10526315789474</v>
      </c>
      <c r="H112" s="47">
        <v>95.5</v>
      </c>
      <c r="I112" s="47">
        <v>97.8</v>
      </c>
      <c r="J112" s="47">
        <v>80.59999999999998</v>
      </c>
      <c r="K112" s="47">
        <v>105.25</v>
      </c>
      <c r="L112" s="47">
        <v>93</v>
      </c>
      <c r="M112" s="47">
        <v>100</v>
      </c>
      <c r="N112" s="47">
        <v>117</v>
      </c>
      <c r="O112" s="47">
        <v>87.333333333333343</v>
      </c>
      <c r="P112" s="47">
        <v>74</v>
      </c>
      <c r="Q112" s="47">
        <v>0</v>
      </c>
      <c r="R112" s="47">
        <v>99.738903394255871</v>
      </c>
      <c r="S112" s="47">
        <v>89.499941244965768</v>
      </c>
      <c r="T112" s="47">
        <v>0</v>
      </c>
      <c r="U112" s="47">
        <v>104.5</v>
      </c>
      <c r="V112" s="47">
        <v>98</v>
      </c>
      <c r="W112" s="47">
        <v>107.71881616289021</v>
      </c>
      <c r="X112" s="47">
        <v>86</v>
      </c>
      <c r="Y112" s="47">
        <v>99.223849003351575</v>
      </c>
      <c r="Z112" s="47">
        <v>106</v>
      </c>
      <c r="AA112" s="47">
        <v>110.00000000000001</v>
      </c>
      <c r="AB112" s="47">
        <v>111.60000000000001</v>
      </c>
      <c r="AC112" s="47">
        <v>119.05908026058216</v>
      </c>
      <c r="AD112" s="48">
        <v>90.825808140295777</v>
      </c>
      <c r="AE112" s="45">
        <v>99.407965490149763</v>
      </c>
      <c r="AF112" s="46">
        <f t="shared" si="8"/>
        <v>98.628601440433002</v>
      </c>
      <c r="AG112" s="15">
        <f t="shared" si="18"/>
        <v>7.8732176290449551E-3</v>
      </c>
      <c r="AH112" s="30">
        <f t="shared" si="19"/>
        <v>97.869509991193823</v>
      </c>
      <c r="AI112" s="31">
        <f t="shared" si="20"/>
        <v>7.7561586780957731E-3</v>
      </c>
    </row>
    <row r="113" spans="1:35">
      <c r="A113" s="35">
        <v>5</v>
      </c>
      <c r="B113" s="13">
        <v>42407</v>
      </c>
      <c r="C113" s="47">
        <v>101</v>
      </c>
      <c r="D113" s="47">
        <v>115.29808773903262</v>
      </c>
      <c r="E113" s="47">
        <v>95.350815549062389</v>
      </c>
      <c r="F113" s="47">
        <v>93.797317396722448</v>
      </c>
      <c r="G113" s="47">
        <v>116.8</v>
      </c>
      <c r="H113" s="47">
        <v>97.333333333333329</v>
      </c>
      <c r="I113" s="47">
        <v>95.666666666666657</v>
      </c>
      <c r="J113" s="47">
        <v>83.800000000000011</v>
      </c>
      <c r="K113" s="47">
        <v>106.5</v>
      </c>
      <c r="L113" s="47">
        <v>93.75</v>
      </c>
      <c r="M113" s="47">
        <v>100</v>
      </c>
      <c r="N113" s="47">
        <v>120</v>
      </c>
      <c r="O113" s="47">
        <v>81.5</v>
      </c>
      <c r="P113" s="47">
        <v>82</v>
      </c>
      <c r="Q113" s="47">
        <v>0</v>
      </c>
      <c r="R113" s="47">
        <v>104.78181343088582</v>
      </c>
      <c r="S113" s="47">
        <v>94.418454589449922</v>
      </c>
      <c r="T113" s="47">
        <v>0</v>
      </c>
      <c r="U113" s="47">
        <v>108.25</v>
      </c>
      <c r="V113" s="47">
        <v>98</v>
      </c>
      <c r="W113" s="47">
        <v>109.66601712965061</v>
      </c>
      <c r="X113" s="47">
        <v>87</v>
      </c>
      <c r="Y113" s="47">
        <v>99.715732433152709</v>
      </c>
      <c r="Z113" s="47">
        <v>99</v>
      </c>
      <c r="AA113" s="47">
        <v>121.66666666666669</v>
      </c>
      <c r="AB113" s="47">
        <v>109.60000000000001</v>
      </c>
      <c r="AC113" s="47">
        <v>117.89027299231383</v>
      </c>
      <c r="AD113" s="48">
        <v>91.198441052289709</v>
      </c>
      <c r="AE113" s="45">
        <v>99.873070137294434</v>
      </c>
      <c r="AF113" s="46">
        <f t="shared" si="8"/>
        <v>100.19943600426188</v>
      </c>
      <c r="AG113" s="15">
        <f t="shared" si="18"/>
        <v>1.5926765064975514E-2</v>
      </c>
      <c r="AH113" s="30">
        <f t="shared" si="19"/>
        <v>101.4578158642244</v>
      </c>
      <c r="AI113" s="31">
        <f t="shared" si="20"/>
        <v>-1.2402985903486624E-2</v>
      </c>
    </row>
    <row r="114" spans="1:35">
      <c r="A114" s="35">
        <v>6</v>
      </c>
      <c r="B114" s="13">
        <v>42414</v>
      </c>
      <c r="C114" s="47">
        <v>104.75000000000001</v>
      </c>
      <c r="D114" s="47">
        <v>121.17803456386133</v>
      </c>
      <c r="E114" s="47">
        <v>100.2552058290491</v>
      </c>
      <c r="F114" s="47">
        <v>93.786007127736539</v>
      </c>
      <c r="G114" s="47">
        <v>114.40909090909092</v>
      </c>
      <c r="H114" s="47">
        <v>99.333333333333329</v>
      </c>
      <c r="I114" s="47">
        <v>106.59999999999998</v>
      </c>
      <c r="J114" s="47">
        <v>83</v>
      </c>
      <c r="K114" s="47">
        <v>108.25</v>
      </c>
      <c r="L114" s="47">
        <v>94.75</v>
      </c>
      <c r="M114" s="47">
        <v>100</v>
      </c>
      <c r="N114" s="47">
        <v>120</v>
      </c>
      <c r="O114" s="47">
        <v>81</v>
      </c>
      <c r="P114" s="47">
        <v>90</v>
      </c>
      <c r="Q114" s="47">
        <v>0</v>
      </c>
      <c r="R114" s="47">
        <v>102.36220472440945</v>
      </c>
      <c r="S114" s="47">
        <v>97.520803690768773</v>
      </c>
      <c r="T114" s="47">
        <v>0</v>
      </c>
      <c r="U114" s="47">
        <v>108</v>
      </c>
      <c r="V114" s="47">
        <v>98</v>
      </c>
      <c r="W114" s="47">
        <v>110.89619600257896</v>
      </c>
      <c r="X114" s="47">
        <v>93.333333333333343</v>
      </c>
      <c r="Y114" s="47">
        <v>100.13649891472174</v>
      </c>
      <c r="Z114" s="47">
        <v>114.99999999999999</v>
      </c>
      <c r="AA114" s="47">
        <v>123.66666666666666</v>
      </c>
      <c r="AB114" s="47">
        <v>110.19999999999999</v>
      </c>
      <c r="AC114" s="47">
        <v>117.1965592123295</v>
      </c>
      <c r="AD114" s="48">
        <v>100.71243523316062</v>
      </c>
      <c r="AE114" s="45">
        <v>101.31727238534145</v>
      </c>
      <c r="AF114" s="46">
        <f t="shared" si="8"/>
        <v>101.41163508158407</v>
      </c>
      <c r="AG114" s="15">
        <f t="shared" ref="AG114:AG119" si="21">(AF114-AF113)/AF113</f>
        <v>1.2097863278098918E-2</v>
      </c>
      <c r="AH114" s="30">
        <f t="shared" ref="AH114:AH119" si="22">AF61</f>
        <v>103.4007278013798</v>
      </c>
      <c r="AI114" s="31">
        <f t="shared" ref="AI114:AI119" si="23">(AF114-AF61)/AF61</f>
        <v>-1.9236738097400438E-2</v>
      </c>
    </row>
    <row r="115" spans="1:35">
      <c r="A115" s="35">
        <v>7</v>
      </c>
      <c r="B115" s="13">
        <v>42421</v>
      </c>
      <c r="C115" s="47">
        <v>106</v>
      </c>
      <c r="D115" s="47">
        <v>123.47888332140302</v>
      </c>
      <c r="E115" s="47">
        <v>100.87208243818955</v>
      </c>
      <c r="F115" s="47">
        <v>93.769674887141505</v>
      </c>
      <c r="G115" s="47">
        <v>119.5</v>
      </c>
      <c r="H115" s="47">
        <v>103.25</v>
      </c>
      <c r="I115" s="47">
        <v>113.25</v>
      </c>
      <c r="J115" s="47">
        <v>83.166666666666671</v>
      </c>
      <c r="K115" s="47">
        <v>109.25</v>
      </c>
      <c r="L115" s="47">
        <v>92.75</v>
      </c>
      <c r="M115" s="47">
        <v>100</v>
      </c>
      <c r="N115" s="47">
        <v>0</v>
      </c>
      <c r="O115" s="47">
        <v>84</v>
      </c>
      <c r="P115" s="47">
        <v>91</v>
      </c>
      <c r="Q115" s="47">
        <v>0</v>
      </c>
      <c r="R115" s="47">
        <v>103.52535194698247</v>
      </c>
      <c r="S115" s="47">
        <v>97.858700250577627</v>
      </c>
      <c r="T115" s="47">
        <v>0</v>
      </c>
      <c r="U115" s="47">
        <v>107</v>
      </c>
      <c r="V115" s="47">
        <v>0</v>
      </c>
      <c r="W115" s="47">
        <v>108.09710783374831</v>
      </c>
      <c r="X115" s="47">
        <v>93.666666666666671</v>
      </c>
      <c r="Y115" s="47">
        <v>101.86947274152021</v>
      </c>
      <c r="Z115" s="47">
        <v>110.99999999999999</v>
      </c>
      <c r="AA115" s="47">
        <v>108.66666666666667</v>
      </c>
      <c r="AB115" s="47">
        <v>110.80000000000001</v>
      </c>
      <c r="AC115" s="47">
        <v>124.95929207514965</v>
      </c>
      <c r="AD115" s="48">
        <v>89.855072463768124</v>
      </c>
      <c r="AE115" s="45">
        <v>103.04456272211634</v>
      </c>
      <c r="AF115" s="46">
        <f t="shared" si="8"/>
        <v>102.46637914045694</v>
      </c>
      <c r="AG115" s="15">
        <f t="shared" si="21"/>
        <v>1.0400621763216277E-2</v>
      </c>
      <c r="AH115" s="30">
        <f t="shared" si="22"/>
        <v>105.14950908317722</v>
      </c>
      <c r="AI115" s="31">
        <f t="shared" si="23"/>
        <v>-2.5517284541935695E-2</v>
      </c>
    </row>
    <row r="116" spans="1:35">
      <c r="A116" s="35">
        <v>8</v>
      </c>
      <c r="B116" s="13">
        <v>42428</v>
      </c>
      <c r="C116" s="47">
        <v>106</v>
      </c>
      <c r="D116" s="47">
        <v>123.47888332140302</v>
      </c>
      <c r="E116" s="47">
        <v>100.6262971998689</v>
      </c>
      <c r="F116" s="47">
        <v>93.769674887141505</v>
      </c>
      <c r="G116" s="47">
        <v>119.5</v>
      </c>
      <c r="H116" s="47">
        <v>103.25</v>
      </c>
      <c r="I116" s="47">
        <v>113.25</v>
      </c>
      <c r="J116" s="47">
        <v>83.166666666666671</v>
      </c>
      <c r="K116" s="47">
        <v>109.25</v>
      </c>
      <c r="L116" s="47">
        <v>92.75</v>
      </c>
      <c r="M116" s="47">
        <v>100</v>
      </c>
      <c r="N116" s="47">
        <v>0</v>
      </c>
      <c r="O116" s="47">
        <v>84</v>
      </c>
      <c r="P116" s="47">
        <v>91</v>
      </c>
      <c r="Q116" s="47">
        <v>0</v>
      </c>
      <c r="R116" s="47">
        <v>103.52535194698247</v>
      </c>
      <c r="S116" s="47">
        <v>97.858700250577627</v>
      </c>
      <c r="T116" s="47">
        <v>0</v>
      </c>
      <c r="U116" s="47">
        <v>107</v>
      </c>
      <c r="V116" s="47">
        <v>0</v>
      </c>
      <c r="W116" s="47">
        <v>108.09710783374831</v>
      </c>
      <c r="X116" s="47">
        <v>93.666666666666671</v>
      </c>
      <c r="Y116" s="47">
        <v>101.86947274152021</v>
      </c>
      <c r="Z116" s="47">
        <v>110.99999999999999</v>
      </c>
      <c r="AA116" s="47">
        <v>108.66666666666667</v>
      </c>
      <c r="AB116" s="47">
        <v>110.80000000000001</v>
      </c>
      <c r="AC116" s="47">
        <v>124.95929207514965</v>
      </c>
      <c r="AD116" s="48">
        <v>89.855072463768124</v>
      </c>
      <c r="AE116" s="45">
        <v>103.03730231391302</v>
      </c>
      <c r="AF116" s="46">
        <f t="shared" si="8"/>
        <v>103.55464933940544</v>
      </c>
      <c r="AG116" s="15">
        <f t="shared" si="21"/>
        <v>1.062075392999638E-2</v>
      </c>
      <c r="AH116" s="30">
        <f t="shared" si="22"/>
        <v>106.50275706683429</v>
      </c>
      <c r="AI116" s="31">
        <f t="shared" si="23"/>
        <v>-2.7681046093283809E-2</v>
      </c>
    </row>
    <row r="117" spans="1:35">
      <c r="A117" s="35">
        <v>9</v>
      </c>
      <c r="B117" s="13">
        <v>42435</v>
      </c>
      <c r="C117" s="47">
        <v>106.5</v>
      </c>
      <c r="D117" s="47">
        <v>126.29103180284285</v>
      </c>
      <c r="E117" s="47">
        <v>103.3466385778172</v>
      </c>
      <c r="F117" s="47">
        <v>93.877824716690142</v>
      </c>
      <c r="G117" s="47">
        <v>115.8181818181818</v>
      </c>
      <c r="H117" s="47">
        <v>111.60000000000001</v>
      </c>
      <c r="I117" s="47">
        <v>113.24999999999999</v>
      </c>
      <c r="J117" s="47">
        <v>84.166666666666686</v>
      </c>
      <c r="K117" s="47">
        <v>107.75000000000001</v>
      </c>
      <c r="L117" s="47">
        <v>93</v>
      </c>
      <c r="M117" s="47">
        <v>109.00000000000001</v>
      </c>
      <c r="N117" s="47">
        <v>0</v>
      </c>
      <c r="O117" s="47">
        <v>83</v>
      </c>
      <c r="P117" s="47">
        <v>89</v>
      </c>
      <c r="Q117" s="47">
        <v>0</v>
      </c>
      <c r="R117" s="47">
        <v>105.63704532000261</v>
      </c>
      <c r="S117" s="47">
        <v>97.080339224444884</v>
      </c>
      <c r="T117" s="47">
        <v>0</v>
      </c>
      <c r="U117" s="47">
        <v>114.00000000000001</v>
      </c>
      <c r="V117" s="47">
        <v>98</v>
      </c>
      <c r="W117" s="47">
        <v>120.44578785851081</v>
      </c>
      <c r="X117" s="47">
        <v>93.666666666666671</v>
      </c>
      <c r="Y117" s="47">
        <v>101.04521801543154</v>
      </c>
      <c r="Z117" s="47">
        <v>115.5</v>
      </c>
      <c r="AA117" s="47">
        <v>120.5</v>
      </c>
      <c r="AB117" s="47">
        <v>113.39999999999999</v>
      </c>
      <c r="AC117" s="47">
        <v>118.75133518478958</v>
      </c>
      <c r="AD117" s="48">
        <v>85.749338154581281</v>
      </c>
      <c r="AE117" s="45">
        <v>104.582082982187</v>
      </c>
      <c r="AF117" s="46">
        <f t="shared" si="8"/>
        <v>104.01384411433442</v>
      </c>
      <c r="AG117" s="15">
        <f t="shared" si="21"/>
        <v>4.4343231120791207E-3</v>
      </c>
      <c r="AH117" s="30">
        <f t="shared" si="22"/>
        <v>107.51734352348301</v>
      </c>
      <c r="AI117" s="31">
        <f t="shared" si="23"/>
        <v>-3.2585435003640917E-2</v>
      </c>
    </row>
    <row r="118" spans="1:35">
      <c r="A118" s="35">
        <v>10</v>
      </c>
      <c r="B118" s="13">
        <v>42442</v>
      </c>
      <c r="C118" s="47">
        <v>106.5</v>
      </c>
      <c r="D118" s="47">
        <v>125.01278249309746</v>
      </c>
      <c r="E118" s="47">
        <v>96.839516218515371</v>
      </c>
      <c r="F118" s="47">
        <v>0</v>
      </c>
      <c r="G118" s="47">
        <v>116.90476190476193</v>
      </c>
      <c r="H118" s="47">
        <v>116.25000000000001</v>
      </c>
      <c r="I118" s="47">
        <v>113.24999999999999</v>
      </c>
      <c r="J118" s="47">
        <v>82.833333333333329</v>
      </c>
      <c r="K118" s="47">
        <v>108.25</v>
      </c>
      <c r="L118" s="47">
        <v>93</v>
      </c>
      <c r="M118" s="47">
        <v>109.00000000000001</v>
      </c>
      <c r="N118" s="47">
        <v>0</v>
      </c>
      <c r="O118" s="47">
        <v>84</v>
      </c>
      <c r="P118" s="47">
        <v>88</v>
      </c>
      <c r="Q118" s="47">
        <v>0</v>
      </c>
      <c r="R118" s="47">
        <v>103.73992335139421</v>
      </c>
      <c r="S118" s="47">
        <v>98.040385794006653</v>
      </c>
      <c r="T118" s="47">
        <v>0</v>
      </c>
      <c r="U118" s="47">
        <v>114.00000000000001</v>
      </c>
      <c r="V118" s="47">
        <v>98</v>
      </c>
      <c r="W118" s="47">
        <v>117.54152978728362</v>
      </c>
      <c r="X118" s="47">
        <v>94.333333333333343</v>
      </c>
      <c r="Y118" s="47">
        <v>101.49153302680274</v>
      </c>
      <c r="Z118" s="47">
        <v>99.666666666666671</v>
      </c>
      <c r="AA118" s="47">
        <v>106.66666666666667</v>
      </c>
      <c r="AB118" s="47">
        <v>112.4</v>
      </c>
      <c r="AC118" s="47">
        <v>120.39713731986446</v>
      </c>
      <c r="AD118" s="48">
        <v>95.46710457720782</v>
      </c>
      <c r="AE118" s="45">
        <v>104.42214704690329</v>
      </c>
      <c r="AF118" s="46">
        <f t="shared" si="8"/>
        <v>104.52956822607514</v>
      </c>
      <c r="AG118" s="15">
        <f t="shared" si="21"/>
        <v>4.958225668246892E-3</v>
      </c>
      <c r="AH118" s="30">
        <f t="shared" si="22"/>
        <v>108.63359559278693</v>
      </c>
      <c r="AI118" s="31">
        <f t="shared" si="23"/>
        <v>-3.7778620364327609E-2</v>
      </c>
    </row>
    <row r="119" spans="1:35">
      <c r="A119" s="35">
        <v>11</v>
      </c>
      <c r="B119" s="13">
        <v>42449</v>
      </c>
      <c r="C119" s="47">
        <v>106.5</v>
      </c>
      <c r="D119" s="47">
        <v>122.96758359750486</v>
      </c>
      <c r="E119" s="47">
        <v>100.35497707439727</v>
      </c>
      <c r="F119" s="47">
        <v>0</v>
      </c>
      <c r="G119" s="47">
        <v>118.54545454545453</v>
      </c>
      <c r="H119" s="47">
        <v>109.4</v>
      </c>
      <c r="I119" s="47">
        <v>107.60000000000001</v>
      </c>
      <c r="J119" s="47">
        <v>90.25</v>
      </c>
      <c r="K119" s="47">
        <v>109.5</v>
      </c>
      <c r="L119" s="47">
        <v>96.000000000000014</v>
      </c>
      <c r="M119" s="47">
        <v>109.00000000000001</v>
      </c>
      <c r="N119" s="47">
        <v>0</v>
      </c>
      <c r="O119" s="47">
        <v>85</v>
      </c>
      <c r="P119" s="47">
        <v>91</v>
      </c>
      <c r="Q119" s="47">
        <v>0</v>
      </c>
      <c r="R119" s="47">
        <v>109.2856289729672</v>
      </c>
      <c r="S119" s="47">
        <v>98.027737461699729</v>
      </c>
      <c r="T119" s="47">
        <v>0</v>
      </c>
      <c r="U119" s="47">
        <v>114.00000000000001</v>
      </c>
      <c r="V119" s="47">
        <v>98</v>
      </c>
      <c r="W119" s="47">
        <v>112.95022729921902</v>
      </c>
      <c r="X119" s="47">
        <v>94.333333333333343</v>
      </c>
      <c r="Y119" s="47">
        <v>101.05860282294086</v>
      </c>
      <c r="Z119" s="47">
        <v>99</v>
      </c>
      <c r="AA119" s="47">
        <v>113.00000000000001</v>
      </c>
      <c r="AB119" s="47">
        <v>113.39999999999999</v>
      </c>
      <c r="AC119" s="47">
        <v>119.57281971270244</v>
      </c>
      <c r="AD119" s="48">
        <v>90.771945076580835</v>
      </c>
      <c r="AE119" s="45">
        <v>104.58447464913512</v>
      </c>
      <c r="AF119" s="46">
        <f t="shared" si="8"/>
        <v>105.05589548471396</v>
      </c>
      <c r="AG119" s="15">
        <f t="shared" si="21"/>
        <v>5.0351997771624002E-3</v>
      </c>
      <c r="AH119" s="30">
        <f t="shared" si="22"/>
        <v>107.63896135209886</v>
      </c>
      <c r="AI119" s="31">
        <f t="shared" si="23"/>
        <v>-2.3997498999785132E-2</v>
      </c>
    </row>
    <row r="120" spans="1:35">
      <c r="A120" s="35">
        <v>12</v>
      </c>
      <c r="B120" s="13">
        <v>42456</v>
      </c>
      <c r="C120" s="47">
        <v>106.5</v>
      </c>
      <c r="D120" s="47">
        <v>126.29103180284282</v>
      </c>
      <c r="E120" s="47">
        <v>101.56695675393559</v>
      </c>
      <c r="F120" s="47">
        <v>93.769674887141505</v>
      </c>
      <c r="G120" s="47">
        <v>118.91304347826089</v>
      </c>
      <c r="H120" s="47">
        <v>121</v>
      </c>
      <c r="I120" s="47">
        <v>109.80000000000001</v>
      </c>
      <c r="J120" s="47">
        <v>81.5</v>
      </c>
      <c r="K120" s="47">
        <v>112.00000000000001</v>
      </c>
      <c r="L120" s="47">
        <v>96.75</v>
      </c>
      <c r="M120" s="47">
        <v>112.00000000000001</v>
      </c>
      <c r="N120" s="47">
        <v>120</v>
      </c>
      <c r="O120" s="47">
        <v>88</v>
      </c>
      <c r="P120" s="47">
        <v>99</v>
      </c>
      <c r="Q120" s="47">
        <v>0</v>
      </c>
      <c r="R120" s="47">
        <v>108.62319124740205</v>
      </c>
      <c r="S120" s="47">
        <v>98.984672459240457</v>
      </c>
      <c r="T120" s="47">
        <v>0</v>
      </c>
      <c r="U120" s="47">
        <v>114.00000000000001</v>
      </c>
      <c r="V120" s="47">
        <v>98</v>
      </c>
      <c r="W120" s="47">
        <v>122.26265721764669</v>
      </c>
      <c r="X120" s="47">
        <v>94.333333333333343</v>
      </c>
      <c r="Y120" s="47">
        <v>100.19030560841821</v>
      </c>
      <c r="Z120" s="47">
        <v>117.5</v>
      </c>
      <c r="AA120" s="47">
        <v>100.66666666666666</v>
      </c>
      <c r="AB120" s="47">
        <v>111.79999999999998</v>
      </c>
      <c r="AC120" s="47">
        <v>124.8469943514245</v>
      </c>
      <c r="AD120" s="48">
        <v>88.405797101449295</v>
      </c>
      <c r="AE120" s="45">
        <v>106.16106475810344</v>
      </c>
      <c r="AF120" s="46">
        <f t="shared" si="8"/>
        <v>105.23526407671916</v>
      </c>
      <c r="AG120" s="15">
        <f t="shared" ref="AG120:AG127" si="24">(AF120-AF119)/AF119</f>
        <v>1.7073634104742175E-3</v>
      </c>
      <c r="AH120" s="30">
        <f t="shared" ref="AH120:AH127" si="25">AF67</f>
        <v>107.8834573830019</v>
      </c>
      <c r="AI120" s="31">
        <f t="shared" ref="AI120:AI127" si="26">(AF120-AF67)/AF67</f>
        <v>-2.454679679833828E-2</v>
      </c>
    </row>
    <row r="121" spans="1:35">
      <c r="A121" s="35">
        <v>13</v>
      </c>
      <c r="B121" s="13">
        <v>42463</v>
      </c>
      <c r="C121" s="47">
        <v>106.5</v>
      </c>
      <c r="D121" s="47">
        <v>125.7797320789447</v>
      </c>
      <c r="E121" s="47">
        <v>99.756035393074313</v>
      </c>
      <c r="F121" s="47">
        <v>93.769674887141505</v>
      </c>
      <c r="G121" s="47">
        <v>116.05000000000001</v>
      </c>
      <c r="H121" s="47">
        <v>118.75</v>
      </c>
      <c r="I121" s="47">
        <v>109.2</v>
      </c>
      <c r="J121" s="47">
        <v>83.166666666666671</v>
      </c>
      <c r="K121" s="47">
        <v>110.00000000000001</v>
      </c>
      <c r="L121" s="47">
        <v>97.25</v>
      </c>
      <c r="M121" s="47">
        <v>110.00000000000001</v>
      </c>
      <c r="N121" s="47">
        <v>0</v>
      </c>
      <c r="O121" s="47">
        <v>89.666666666666657</v>
      </c>
      <c r="P121" s="47">
        <v>95</v>
      </c>
      <c r="Q121" s="47">
        <v>0</v>
      </c>
      <c r="R121" s="47">
        <v>109.01533273204973</v>
      </c>
      <c r="S121" s="47">
        <v>100.67037651729636</v>
      </c>
      <c r="T121" s="47">
        <v>0</v>
      </c>
      <c r="U121" s="47">
        <v>112.00000000000001</v>
      </c>
      <c r="V121" s="47">
        <v>98</v>
      </c>
      <c r="W121" s="47">
        <v>120.0280916810317</v>
      </c>
      <c r="X121" s="47">
        <v>94.333333333333343</v>
      </c>
      <c r="Y121" s="47">
        <v>111.49669763797156</v>
      </c>
      <c r="Z121" s="47">
        <v>113.5</v>
      </c>
      <c r="AA121" s="47">
        <v>102</v>
      </c>
      <c r="AB121" s="47">
        <v>112.4</v>
      </c>
      <c r="AC121" s="47">
        <v>124.8469943514245</v>
      </c>
      <c r="AD121" s="48">
        <v>86.473429951690818</v>
      </c>
      <c r="AE121" s="45">
        <v>104.96025282291899</v>
      </c>
      <c r="AF121" s="46">
        <f t="shared" si="8"/>
        <v>105.47881131135902</v>
      </c>
      <c r="AG121" s="15">
        <f t="shared" si="24"/>
        <v>2.3143120015578669E-3</v>
      </c>
      <c r="AH121" s="30">
        <f t="shared" si="25"/>
        <v>107.49636151841004</v>
      </c>
      <c r="AI121" s="31">
        <f t="shared" si="26"/>
        <v>-1.876854414933371E-2</v>
      </c>
    </row>
    <row r="122" spans="1:35">
      <c r="A122" s="35">
        <v>14</v>
      </c>
      <c r="B122" s="13">
        <v>42470</v>
      </c>
      <c r="C122" s="47">
        <v>106</v>
      </c>
      <c r="D122" s="47">
        <v>126.5466816647919</v>
      </c>
      <c r="E122" s="47">
        <v>97.054218402942141</v>
      </c>
      <c r="F122" s="47">
        <v>93.769674887141505</v>
      </c>
      <c r="G122" s="47">
        <v>115.86363636363637</v>
      </c>
      <c r="H122" s="47">
        <v>98.75</v>
      </c>
      <c r="I122" s="47">
        <v>111.79999999999998</v>
      </c>
      <c r="J122" s="47">
        <v>89.5</v>
      </c>
      <c r="K122" s="47">
        <v>110.00000000000001</v>
      </c>
      <c r="L122" s="47">
        <v>96.25</v>
      </c>
      <c r="M122" s="47">
        <v>112.00000000000001</v>
      </c>
      <c r="N122" s="47">
        <v>0</v>
      </c>
      <c r="O122" s="47">
        <v>84</v>
      </c>
      <c r="P122" s="47">
        <v>114.99999999999999</v>
      </c>
      <c r="Q122" s="47">
        <v>0</v>
      </c>
      <c r="R122" s="47">
        <v>108.23104976275442</v>
      </c>
      <c r="S122" s="47">
        <v>99.336131992580292</v>
      </c>
      <c r="T122" s="47">
        <v>0</v>
      </c>
      <c r="U122" s="47">
        <v>109.00000000000001</v>
      </c>
      <c r="V122" s="47">
        <v>98</v>
      </c>
      <c r="W122" s="47">
        <v>127.60965332311818</v>
      </c>
      <c r="X122" s="47">
        <v>92.666666666666657</v>
      </c>
      <c r="Y122" s="47">
        <v>126.72114631142955</v>
      </c>
      <c r="Z122" s="47">
        <v>105.75000000000001</v>
      </c>
      <c r="AA122" s="47">
        <v>118.5</v>
      </c>
      <c r="AB122" s="47">
        <v>112.00000000000001</v>
      </c>
      <c r="AC122" s="47">
        <v>124.90314321328708</v>
      </c>
      <c r="AD122" s="48">
        <v>80.012077294685994</v>
      </c>
      <c r="AE122" s="45">
        <v>105.31511635305463</v>
      </c>
      <c r="AF122" s="46">
        <f t="shared" si="8"/>
        <v>104.69175600216245</v>
      </c>
      <c r="AG122" s="15">
        <f t="shared" si="24"/>
        <v>-7.4617385180166182E-3</v>
      </c>
      <c r="AH122" s="30">
        <f t="shared" si="25"/>
        <v>107.23414864093434</v>
      </c>
      <c r="AI122" s="31">
        <f t="shared" si="26"/>
        <v>-2.3708796787158738E-2</v>
      </c>
    </row>
    <row r="123" spans="1:35">
      <c r="A123" s="35">
        <v>15</v>
      </c>
      <c r="B123" s="13">
        <v>42477</v>
      </c>
      <c r="C123" s="47">
        <v>106</v>
      </c>
      <c r="D123" s="47">
        <v>123.99018304530114</v>
      </c>
      <c r="E123" s="47">
        <v>94.053817864035238</v>
      </c>
      <c r="F123" s="47">
        <v>93.769674887141505</v>
      </c>
      <c r="G123" s="47">
        <v>116.57142857142857</v>
      </c>
      <c r="H123" s="47">
        <v>123.8</v>
      </c>
      <c r="I123" s="47">
        <v>110.79999999999998</v>
      </c>
      <c r="J123" s="47">
        <v>84.666666666666671</v>
      </c>
      <c r="K123" s="47">
        <v>110.75</v>
      </c>
      <c r="L123" s="47">
        <v>97.25</v>
      </c>
      <c r="M123" s="47">
        <v>112.99999999999999</v>
      </c>
      <c r="N123" s="47">
        <v>120</v>
      </c>
      <c r="O123" s="47">
        <v>87.5</v>
      </c>
      <c r="P123" s="47">
        <v>91</v>
      </c>
      <c r="Q123" s="47">
        <v>0</v>
      </c>
      <c r="R123" s="47">
        <v>106.53176999594787</v>
      </c>
      <c r="S123" s="47">
        <v>99.506438001019674</v>
      </c>
      <c r="T123" s="47">
        <v>0</v>
      </c>
      <c r="U123" s="47">
        <v>107.50000000000001</v>
      </c>
      <c r="V123" s="47">
        <v>98</v>
      </c>
      <c r="W123" s="47">
        <v>100.84275043095192</v>
      </c>
      <c r="X123" s="47">
        <v>92.333333333333329</v>
      </c>
      <c r="Y123" s="47">
        <v>115.30280980633604</v>
      </c>
      <c r="Z123" s="47">
        <v>107.33333333333333</v>
      </c>
      <c r="AA123" s="47">
        <v>119</v>
      </c>
      <c r="AB123" s="47">
        <v>133.20000000000002</v>
      </c>
      <c r="AC123" s="47">
        <v>124.8750687823558</v>
      </c>
      <c r="AD123" s="48">
        <v>78.019323671497588</v>
      </c>
      <c r="AE123" s="45">
        <v>103.79989883051375</v>
      </c>
      <c r="AF123" s="46">
        <f t="shared" si="8"/>
        <v>104.02051234624349</v>
      </c>
      <c r="AG123" s="15">
        <f t="shared" si="24"/>
        <v>-6.4116190381322113E-3</v>
      </c>
      <c r="AH123" s="30">
        <f t="shared" si="25"/>
        <v>106.36645561960579</v>
      </c>
      <c r="AI123" s="31">
        <f t="shared" si="26"/>
        <v>-2.2055292335320453E-2</v>
      </c>
    </row>
    <row r="124" spans="1:35">
      <c r="A124" s="35">
        <v>16</v>
      </c>
      <c r="B124" s="13">
        <v>42484</v>
      </c>
      <c r="C124" s="47">
        <v>104.75000000000001</v>
      </c>
      <c r="D124" s="47">
        <v>122.71193373555577</v>
      </c>
      <c r="E124" s="47">
        <v>91.118960055347188</v>
      </c>
      <c r="F124" s="47">
        <v>0</v>
      </c>
      <c r="G124" s="47">
        <v>115.85714285714286</v>
      </c>
      <c r="H124" s="47">
        <v>103.75000000000001</v>
      </c>
      <c r="I124" s="47">
        <v>105.99999999999999</v>
      </c>
      <c r="J124" s="47">
        <v>84.500000000000014</v>
      </c>
      <c r="K124" s="47">
        <v>111.25</v>
      </c>
      <c r="L124" s="47">
        <v>96.75</v>
      </c>
      <c r="M124" s="47">
        <v>110.00000000000001</v>
      </c>
      <c r="N124" s="47">
        <v>0</v>
      </c>
      <c r="O124" s="47">
        <v>83.6</v>
      </c>
      <c r="P124" s="47">
        <v>121</v>
      </c>
      <c r="Q124" s="47">
        <v>0</v>
      </c>
      <c r="R124" s="47">
        <v>104.04820725984602</v>
      </c>
      <c r="S124" s="47">
        <v>99.087181489797899</v>
      </c>
      <c r="T124" s="47">
        <v>0</v>
      </c>
      <c r="U124" s="47">
        <v>107</v>
      </c>
      <c r="V124" s="47">
        <v>98</v>
      </c>
      <c r="W124" s="47">
        <v>111.72827683074765</v>
      </c>
      <c r="X124" s="47">
        <v>88.333333333333329</v>
      </c>
      <c r="Y124" s="47">
        <v>116.4222545617374</v>
      </c>
      <c r="Z124" s="47">
        <v>100</v>
      </c>
      <c r="AA124" s="47">
        <v>107.5</v>
      </c>
      <c r="AB124" s="47">
        <v>109.4</v>
      </c>
      <c r="AC124" s="47">
        <v>124.8750687823558</v>
      </c>
      <c r="AD124" s="48">
        <v>78.985507246376812</v>
      </c>
      <c r="AE124" s="45">
        <v>102.94652185516209</v>
      </c>
      <c r="AF124" s="46">
        <f t="shared" si="8"/>
        <v>102.89280369525112</v>
      </c>
      <c r="AG124" s="15">
        <f t="shared" si="24"/>
        <v>-1.0841214156287511E-2</v>
      </c>
      <c r="AH124" s="30">
        <f t="shared" si="25"/>
        <v>104.60787923905637</v>
      </c>
      <c r="AI124" s="31">
        <f t="shared" si="26"/>
        <v>-1.6395280702382459E-2</v>
      </c>
    </row>
    <row r="125" spans="1:35">
      <c r="A125" s="35">
        <v>17</v>
      </c>
      <c r="B125" s="13">
        <v>42491</v>
      </c>
      <c r="C125" s="47">
        <v>103</v>
      </c>
      <c r="D125" s="47">
        <v>122.20063401165764</v>
      </c>
      <c r="E125" s="47">
        <v>93.063394385172771</v>
      </c>
      <c r="F125" s="47">
        <v>0</v>
      </c>
      <c r="G125" s="47">
        <v>115.5</v>
      </c>
      <c r="H125" s="47">
        <v>94.749999999999986</v>
      </c>
      <c r="I125" s="47">
        <v>105.99999999999999</v>
      </c>
      <c r="J125" s="47">
        <v>82.666666666666671</v>
      </c>
      <c r="K125" s="47">
        <v>111.25</v>
      </c>
      <c r="L125" s="47">
        <v>0</v>
      </c>
      <c r="M125" s="47">
        <v>0</v>
      </c>
      <c r="N125" s="47">
        <v>0</v>
      </c>
      <c r="O125" s="47">
        <v>72.000000000000014</v>
      </c>
      <c r="P125" s="47">
        <v>0</v>
      </c>
      <c r="Q125" s="47">
        <v>0</v>
      </c>
      <c r="R125" s="47">
        <v>104.76713331503338</v>
      </c>
      <c r="S125" s="47">
        <v>99.549285691041035</v>
      </c>
      <c r="T125" s="47">
        <v>0</v>
      </c>
      <c r="U125" s="47">
        <v>106.75000000000001</v>
      </c>
      <c r="V125" s="47">
        <v>0</v>
      </c>
      <c r="W125" s="47">
        <v>119.70886803294387</v>
      </c>
      <c r="X125" s="47">
        <v>88.333333333333329</v>
      </c>
      <c r="Y125" s="47">
        <v>114.18336505093474</v>
      </c>
      <c r="Z125" s="47">
        <v>101</v>
      </c>
      <c r="AA125" s="47">
        <v>109.5</v>
      </c>
      <c r="AB125" s="47">
        <v>133.4</v>
      </c>
      <c r="AC125" s="47">
        <v>124.95929207514966</v>
      </c>
      <c r="AD125" s="48">
        <v>74.275362318840578</v>
      </c>
      <c r="AE125" s="45">
        <v>101.9319904000775</v>
      </c>
      <c r="AF125" s="46">
        <f t="shared" si="8"/>
        <v>102.32981264918374</v>
      </c>
      <c r="AG125" s="15">
        <f t="shared" si="24"/>
        <v>-5.4716270317101429E-3</v>
      </c>
      <c r="AH125" s="30">
        <f t="shared" si="25"/>
        <v>104.10479705452657</v>
      </c>
      <c r="AI125" s="31">
        <f t="shared" si="26"/>
        <v>-1.7049977095802395E-2</v>
      </c>
    </row>
    <row r="126" spans="1:35">
      <c r="A126" s="35">
        <v>18</v>
      </c>
      <c r="B126" s="13">
        <v>42498</v>
      </c>
      <c r="C126" s="47">
        <v>103</v>
      </c>
      <c r="D126" s="47">
        <v>120.41108497801412</v>
      </c>
      <c r="E126" s="47">
        <v>90.819162752309168</v>
      </c>
      <c r="F126" s="47">
        <v>93.769674887141505</v>
      </c>
      <c r="G126" s="47">
        <v>115.95238095238092</v>
      </c>
      <c r="H126" s="47">
        <v>93.75</v>
      </c>
      <c r="I126" s="47">
        <v>111.16666666666666</v>
      </c>
      <c r="J126" s="47">
        <v>81.5</v>
      </c>
      <c r="K126" s="47">
        <v>111.25</v>
      </c>
      <c r="L126" s="47">
        <v>0</v>
      </c>
      <c r="M126" s="47">
        <v>110.00000000000001</v>
      </c>
      <c r="N126" s="47">
        <v>125</v>
      </c>
      <c r="O126" s="47">
        <v>76.000000000000014</v>
      </c>
      <c r="P126" s="47">
        <v>72.5</v>
      </c>
      <c r="Q126" s="47">
        <v>0</v>
      </c>
      <c r="R126" s="47">
        <v>102.28357057893156</v>
      </c>
      <c r="S126" s="47">
        <v>98.984672459240457</v>
      </c>
      <c r="T126" s="47">
        <v>0</v>
      </c>
      <c r="U126" s="47">
        <v>105.75000000000001</v>
      </c>
      <c r="V126" s="47">
        <v>98</v>
      </c>
      <c r="W126" s="47">
        <v>106.30147481325416</v>
      </c>
      <c r="X126" s="47">
        <v>87</v>
      </c>
      <c r="Y126" s="47">
        <v>120.340311205642</v>
      </c>
      <c r="Z126" s="47">
        <v>109.5</v>
      </c>
      <c r="AA126" s="47">
        <v>101</v>
      </c>
      <c r="AB126" s="47">
        <v>109.80000000000001</v>
      </c>
      <c r="AC126" s="47">
        <v>125.01544093701223</v>
      </c>
      <c r="AD126" s="48">
        <v>74.074074074074076</v>
      </c>
      <c r="AE126" s="45">
        <v>102.11092569231165</v>
      </c>
      <c r="AF126" s="46">
        <f t="shared" si="8"/>
        <v>102.33644268703848</v>
      </c>
      <c r="AG126" s="15">
        <f t="shared" si="24"/>
        <v>6.479087260208157E-5</v>
      </c>
      <c r="AH126" s="30">
        <f t="shared" si="25"/>
        <v>103.30797030430737</v>
      </c>
      <c r="AI126" s="31">
        <f t="shared" si="26"/>
        <v>-9.4041884126377321E-3</v>
      </c>
    </row>
    <row r="127" spans="1:35">
      <c r="A127" s="35">
        <v>19</v>
      </c>
      <c r="B127" s="13">
        <v>42505</v>
      </c>
      <c r="C127" s="47">
        <v>103</v>
      </c>
      <c r="D127" s="47">
        <v>122.45628387360669</v>
      </c>
      <c r="E127" s="47">
        <v>85.788151330881547</v>
      </c>
      <c r="F127" s="47">
        <v>0</v>
      </c>
      <c r="G127" s="47">
        <v>117.52380952380949</v>
      </c>
      <c r="H127" s="47">
        <v>95.249999999999986</v>
      </c>
      <c r="I127" s="47">
        <v>111.20000000000002</v>
      </c>
      <c r="J127" s="47">
        <v>81.5</v>
      </c>
      <c r="K127" s="47">
        <v>110.75</v>
      </c>
      <c r="L127" s="47">
        <v>99</v>
      </c>
      <c r="M127" s="47">
        <v>112.00000000000001</v>
      </c>
      <c r="N127" s="47">
        <v>0</v>
      </c>
      <c r="O127" s="47">
        <v>75.666666666666671</v>
      </c>
      <c r="P127" s="47">
        <v>71</v>
      </c>
      <c r="Q127" s="47">
        <v>0</v>
      </c>
      <c r="R127" s="47">
        <v>104.44034874449369</v>
      </c>
      <c r="S127" s="47">
        <v>98.908197468189655</v>
      </c>
      <c r="T127" s="47">
        <v>0</v>
      </c>
      <c r="U127" s="47">
        <v>105.75000000000001</v>
      </c>
      <c r="V127" s="47">
        <v>98</v>
      </c>
      <c r="W127" s="47">
        <v>116.11760199195555</v>
      </c>
      <c r="X127" s="47">
        <v>83</v>
      </c>
      <c r="Y127" s="47">
        <v>119.22086645024068</v>
      </c>
      <c r="Z127" s="47">
        <v>97</v>
      </c>
      <c r="AA127" s="47">
        <v>101.25</v>
      </c>
      <c r="AB127" s="47">
        <v>111.4</v>
      </c>
      <c r="AC127" s="47">
        <v>124.98736650608093</v>
      </c>
      <c r="AD127" s="48">
        <v>85.265700483091805</v>
      </c>
      <c r="AE127" s="45">
        <v>102.96641196872635</v>
      </c>
      <c r="AF127" s="46">
        <f t="shared" si="8"/>
        <v>102.23553108027551</v>
      </c>
      <c r="AG127" s="15">
        <f t="shared" si="24"/>
        <v>-9.8607694496067005E-4</v>
      </c>
      <c r="AH127" s="30">
        <f t="shared" si="25"/>
        <v>104.12382154848757</v>
      </c>
      <c r="AI127" s="31">
        <f t="shared" si="26"/>
        <v>-1.8135047678140954E-2</v>
      </c>
    </row>
    <row r="128" spans="1:35">
      <c r="A128" s="35">
        <v>20</v>
      </c>
      <c r="B128" s="13">
        <v>42512</v>
      </c>
      <c r="C128" s="47">
        <v>103</v>
      </c>
      <c r="D128" s="47">
        <v>125.77973207894469</v>
      </c>
      <c r="E128" s="47">
        <v>85.32692471082305</v>
      </c>
      <c r="F128" s="47">
        <v>0</v>
      </c>
      <c r="G128" s="47">
        <v>116.80952380952381</v>
      </c>
      <c r="H128" s="47">
        <v>114.60000000000001</v>
      </c>
      <c r="I128" s="47">
        <v>107</v>
      </c>
      <c r="J128" s="47">
        <v>84.25</v>
      </c>
      <c r="K128" s="47">
        <v>110.75</v>
      </c>
      <c r="L128" s="47">
        <v>100.6</v>
      </c>
      <c r="M128" s="47">
        <v>111.00000000000001</v>
      </c>
      <c r="N128" s="47">
        <v>0</v>
      </c>
      <c r="O128" s="47">
        <v>76.5</v>
      </c>
      <c r="P128" s="47">
        <v>66</v>
      </c>
      <c r="Q128" s="47">
        <v>0</v>
      </c>
      <c r="R128" s="47">
        <v>103.26392429055072</v>
      </c>
      <c r="S128" s="47">
        <v>97.434019981125317</v>
      </c>
      <c r="T128" s="47">
        <v>0</v>
      </c>
      <c r="U128" s="47">
        <v>106</v>
      </c>
      <c r="V128" s="47">
        <v>98</v>
      </c>
      <c r="W128" s="47">
        <v>101.0941390538211</v>
      </c>
      <c r="X128" s="47">
        <v>82.666666666666671</v>
      </c>
      <c r="Y128" s="47">
        <v>119.22086645024068</v>
      </c>
      <c r="Z128" s="47">
        <v>100</v>
      </c>
      <c r="AA128" s="47">
        <v>108.2</v>
      </c>
      <c r="AB128" s="47">
        <v>111.4</v>
      </c>
      <c r="AC128" s="47">
        <v>125.0154409370122</v>
      </c>
      <c r="AD128" s="48">
        <v>83.333333333333343</v>
      </c>
      <c r="AE128" s="45">
        <v>101.62925557978853</v>
      </c>
      <c r="AF128" s="46">
        <f t="shared" si="8"/>
        <v>101.87379303749371</v>
      </c>
      <c r="AG128" s="15">
        <f t="shared" ref="AG128:AG135" si="27">(AF128-AF127)/AF127</f>
        <v>-3.5382810551231702E-3</v>
      </c>
      <c r="AH128" s="30">
        <f t="shared" ref="AH128:AH135" si="28">AF75</f>
        <v>102.85253055787264</v>
      </c>
      <c r="AI128" s="31">
        <f t="shared" ref="AI128:AI135" si="29">(AF128-AF75)/AF75</f>
        <v>-9.5159303817830346E-3</v>
      </c>
    </row>
    <row r="129" spans="1:35">
      <c r="A129" s="35">
        <v>21</v>
      </c>
      <c r="B129" s="13">
        <v>42519</v>
      </c>
      <c r="C129" s="47">
        <v>103</v>
      </c>
      <c r="D129" s="47">
        <v>117.85458635852338</v>
      </c>
      <c r="E129" s="47">
        <v>87.753440876128479</v>
      </c>
      <c r="F129" s="47">
        <v>0</v>
      </c>
      <c r="G129" s="47">
        <v>116.05555555555556</v>
      </c>
      <c r="H129" s="47">
        <v>109.4</v>
      </c>
      <c r="I129" s="47">
        <v>106.83333333333334</v>
      </c>
      <c r="J129" s="47">
        <v>79.833333333333329</v>
      </c>
      <c r="K129" s="47">
        <v>110.75</v>
      </c>
      <c r="L129" s="47">
        <v>0</v>
      </c>
      <c r="M129" s="47">
        <v>110.00000000000001</v>
      </c>
      <c r="N129" s="47">
        <v>0</v>
      </c>
      <c r="O129" s="47">
        <v>75</v>
      </c>
      <c r="P129" s="47">
        <v>7381.5</v>
      </c>
      <c r="Q129" s="47">
        <v>0</v>
      </c>
      <c r="R129" s="47">
        <v>106.66844669915226</v>
      </c>
      <c r="S129" s="47">
        <v>95.477546863562594</v>
      </c>
      <c r="T129" s="47">
        <v>0</v>
      </c>
      <c r="U129" s="47">
        <v>106.75000000000001</v>
      </c>
      <c r="V129" s="47">
        <v>98</v>
      </c>
      <c r="W129" s="47">
        <v>100.42812898524321</v>
      </c>
      <c r="X129" s="47">
        <v>82.666666666666671</v>
      </c>
      <c r="Y129" s="47">
        <v>116.57858506905892</v>
      </c>
      <c r="Z129" s="47">
        <v>97.2</v>
      </c>
      <c r="AA129" s="47">
        <v>85.5</v>
      </c>
      <c r="AB129" s="47">
        <v>110.99999999999999</v>
      </c>
      <c r="AC129" s="47">
        <v>120.0997054158169</v>
      </c>
      <c r="AD129" s="48">
        <v>104.59702275559056</v>
      </c>
      <c r="AE129" s="45">
        <v>101.02571156396621</v>
      </c>
      <c r="AF129" s="46">
        <f t="shared" si="8"/>
        <v>101.30150882078556</v>
      </c>
      <c r="AG129" s="15">
        <f t="shared" si="27"/>
        <v>-5.6175803378355734E-3</v>
      </c>
      <c r="AH129" s="30">
        <f t="shared" si="28"/>
        <v>101.86258822373496</v>
      </c>
      <c r="AI129" s="31">
        <f t="shared" si="29"/>
        <v>-5.5081989642460916E-3</v>
      </c>
    </row>
    <row r="130" spans="1:35">
      <c r="A130" s="35">
        <v>22</v>
      </c>
      <c r="B130" s="13">
        <v>42526</v>
      </c>
      <c r="C130" s="47">
        <v>103</v>
      </c>
      <c r="D130" s="47">
        <v>119.89978525411598</v>
      </c>
      <c r="E130" s="47">
        <v>84.619274938632529</v>
      </c>
      <c r="F130" s="47">
        <v>0</v>
      </c>
      <c r="G130" s="47">
        <v>116.65</v>
      </c>
      <c r="H130" s="47">
        <v>93.5</v>
      </c>
      <c r="I130" s="47">
        <v>106.66666666666667</v>
      </c>
      <c r="J130" s="47">
        <v>79.833333333333329</v>
      </c>
      <c r="K130" s="47">
        <v>110.75</v>
      </c>
      <c r="L130" s="47">
        <v>100</v>
      </c>
      <c r="M130" s="47">
        <v>109.00000000000001</v>
      </c>
      <c r="N130" s="47">
        <v>0</v>
      </c>
      <c r="O130" s="47">
        <v>79.5</v>
      </c>
      <c r="P130" s="47">
        <v>82</v>
      </c>
      <c r="Q130" s="47">
        <v>0</v>
      </c>
      <c r="R130" s="47">
        <v>104.82850482850483</v>
      </c>
      <c r="S130" s="47">
        <v>96.827741210467167</v>
      </c>
      <c r="T130" s="47">
        <v>0</v>
      </c>
      <c r="U130" s="47">
        <v>108.25</v>
      </c>
      <c r="V130" s="47">
        <v>0</v>
      </c>
      <c r="W130" s="47">
        <v>104.96619152046785</v>
      </c>
      <c r="X130" s="47">
        <v>82.666666666666671</v>
      </c>
      <c r="Y130" s="47">
        <v>114.51141795007966</v>
      </c>
      <c r="Z130" s="47">
        <v>96</v>
      </c>
      <c r="AA130" s="47">
        <v>99.5</v>
      </c>
      <c r="AB130" s="47">
        <v>113.20000000000002</v>
      </c>
      <c r="AC130" s="47">
        <v>120.37637897469176</v>
      </c>
      <c r="AD130" s="48">
        <v>91.145833333333329</v>
      </c>
      <c r="AE130" s="45">
        <v>101.24955931860192</v>
      </c>
      <c r="AF130" s="46">
        <f t="shared" si="8"/>
        <v>100.81802841735731</v>
      </c>
      <c r="AG130" s="15">
        <f t="shared" si="27"/>
        <v>-4.7726870908071078E-3</v>
      </c>
      <c r="AH130" s="30">
        <f t="shared" si="28"/>
        <v>100.15585849288409</v>
      </c>
      <c r="AI130" s="31">
        <f t="shared" si="29"/>
        <v>6.6113948244002569E-3</v>
      </c>
    </row>
    <row r="131" spans="1:35">
      <c r="A131" s="35">
        <v>23</v>
      </c>
      <c r="B131" s="13">
        <v>42533</v>
      </c>
      <c r="C131" s="47">
        <v>103.25</v>
      </c>
      <c r="D131" s="47">
        <v>118.11023622047246</v>
      </c>
      <c r="E131" s="47">
        <v>82.432120792824279</v>
      </c>
      <c r="F131" s="47">
        <v>0</v>
      </c>
      <c r="G131" s="47">
        <v>116.23809523809523</v>
      </c>
      <c r="H131" s="47">
        <v>102.25000000000001</v>
      </c>
      <c r="I131" s="47">
        <v>105.80000000000003</v>
      </c>
      <c r="J131" s="47">
        <v>81.400000000000006</v>
      </c>
      <c r="K131" s="47">
        <v>110.00000000000001</v>
      </c>
      <c r="L131" s="47">
        <v>99.75</v>
      </c>
      <c r="M131" s="47">
        <v>109.00000000000001</v>
      </c>
      <c r="N131" s="47">
        <v>125</v>
      </c>
      <c r="O131" s="47">
        <v>77</v>
      </c>
      <c r="P131" s="47">
        <v>79.5</v>
      </c>
      <c r="Q131" s="47">
        <v>0</v>
      </c>
      <c r="R131" s="47">
        <v>104.44034874449369</v>
      </c>
      <c r="S131" s="47">
        <v>97.858700250577627</v>
      </c>
      <c r="T131" s="47">
        <v>0</v>
      </c>
      <c r="U131" s="47">
        <v>108</v>
      </c>
      <c r="V131" s="47">
        <v>98</v>
      </c>
      <c r="W131" s="47">
        <v>0</v>
      </c>
      <c r="X131" s="47">
        <v>82.666666666666671</v>
      </c>
      <c r="Y131" s="47">
        <v>115.86253218403672</v>
      </c>
      <c r="Z131" s="47">
        <v>101</v>
      </c>
      <c r="AA131" s="47">
        <v>108</v>
      </c>
      <c r="AB131" s="47">
        <v>112.19999999999999</v>
      </c>
      <c r="AC131" s="47">
        <v>0</v>
      </c>
      <c r="AD131" s="48">
        <v>0</v>
      </c>
      <c r="AE131" s="45">
        <v>100.17881436950381</v>
      </c>
      <c r="AF131" s="46">
        <f t="shared" si="8"/>
        <v>100.65652139752386</v>
      </c>
      <c r="AG131" s="15">
        <f t="shared" si="27"/>
        <v>-1.601965663966951E-3</v>
      </c>
      <c r="AH131" s="30">
        <f t="shared" si="28"/>
        <v>99.591334252451091</v>
      </c>
      <c r="AI131" s="31">
        <f t="shared" si="29"/>
        <v>1.0695580625244549E-2</v>
      </c>
    </row>
    <row r="132" spans="1:35">
      <c r="A132" s="35">
        <v>24</v>
      </c>
      <c r="B132" s="13">
        <v>42540</v>
      </c>
      <c r="C132" s="47">
        <v>103.25</v>
      </c>
      <c r="D132" s="47">
        <v>118.36588608242151</v>
      </c>
      <c r="E132" s="47">
        <v>90.982304481140787</v>
      </c>
      <c r="F132" s="47">
        <v>0</v>
      </c>
      <c r="G132" s="47">
        <v>116.90909090909093</v>
      </c>
      <c r="H132" s="47">
        <v>123.75</v>
      </c>
      <c r="I132" s="47">
        <v>105.80000000000003</v>
      </c>
      <c r="J132" s="47">
        <v>79.666666666666671</v>
      </c>
      <c r="K132" s="47">
        <v>109.25</v>
      </c>
      <c r="L132" s="47">
        <v>100</v>
      </c>
      <c r="M132" s="47">
        <v>102</v>
      </c>
      <c r="N132" s="47">
        <v>123</v>
      </c>
      <c r="O132" s="47">
        <v>76</v>
      </c>
      <c r="P132" s="47">
        <v>78</v>
      </c>
      <c r="Q132" s="47">
        <v>0</v>
      </c>
      <c r="R132" s="47">
        <v>102.24704161680629</v>
      </c>
      <c r="S132" s="47">
        <v>94.860943168077398</v>
      </c>
      <c r="T132" s="47">
        <v>0</v>
      </c>
      <c r="U132" s="47">
        <v>108</v>
      </c>
      <c r="V132" s="47">
        <v>98</v>
      </c>
      <c r="W132" s="47">
        <v>105.48096169849089</v>
      </c>
      <c r="X132" s="47">
        <v>83</v>
      </c>
      <c r="Y132" s="47">
        <v>136.80961305258518</v>
      </c>
      <c r="Z132" s="47">
        <v>103.50000000000001</v>
      </c>
      <c r="AA132" s="47">
        <v>87.5</v>
      </c>
      <c r="AB132" s="47">
        <v>110.3</v>
      </c>
      <c r="AC132" s="47">
        <v>118.61109630656077</v>
      </c>
      <c r="AD132" s="48">
        <v>92.674876221911902</v>
      </c>
      <c r="AE132" s="45">
        <v>100.54119050446582</v>
      </c>
      <c r="AF132" s="46">
        <f t="shared" si="8"/>
        <v>100.40592481416876</v>
      </c>
      <c r="AG132" s="15">
        <f t="shared" si="27"/>
        <v>-2.489620939366867E-3</v>
      </c>
      <c r="AH132" s="30">
        <f t="shared" si="28"/>
        <v>98.702034153019142</v>
      </c>
      <c r="AI132" s="31">
        <f t="shared" si="29"/>
        <v>1.7262974119743563E-2</v>
      </c>
    </row>
    <row r="133" spans="1:35">
      <c r="A133" s="35">
        <v>25</v>
      </c>
      <c r="B133" s="13">
        <v>42547</v>
      </c>
      <c r="C133" s="47">
        <v>99.500000000000014</v>
      </c>
      <c r="D133" s="47">
        <v>118.11023622047246</v>
      </c>
      <c r="E133" s="47">
        <v>88.883149466848693</v>
      </c>
      <c r="F133" s="47">
        <v>0</v>
      </c>
      <c r="G133" s="47">
        <v>118.00000000000001</v>
      </c>
      <c r="H133" s="47">
        <v>114.5</v>
      </c>
      <c r="I133" s="47">
        <v>108.25</v>
      </c>
      <c r="J133" s="47">
        <v>79.75</v>
      </c>
      <c r="K133" s="47">
        <v>108.74999999999999</v>
      </c>
      <c r="L133" s="47">
        <v>98.5</v>
      </c>
      <c r="M133" s="47">
        <v>109.00000000000001</v>
      </c>
      <c r="N133" s="47">
        <v>0</v>
      </c>
      <c r="O133" s="47">
        <v>74</v>
      </c>
      <c r="P133" s="47">
        <v>72</v>
      </c>
      <c r="Q133" s="47">
        <v>0</v>
      </c>
      <c r="R133" s="47">
        <v>105.91362126245846</v>
      </c>
      <c r="S133" s="47">
        <v>92.585718779490421</v>
      </c>
      <c r="T133" s="47">
        <v>0</v>
      </c>
      <c r="U133" s="47">
        <v>108</v>
      </c>
      <c r="V133" s="47">
        <v>0</v>
      </c>
      <c r="W133" s="47">
        <v>102.80583613916947</v>
      </c>
      <c r="X133" s="47">
        <v>83</v>
      </c>
      <c r="Y133" s="47">
        <v>122.39497188223618</v>
      </c>
      <c r="Z133" s="47">
        <v>105.66666666666666</v>
      </c>
      <c r="AA133" s="47">
        <v>98.999999999999986</v>
      </c>
      <c r="AB133" s="47">
        <v>112.20000000000002</v>
      </c>
      <c r="AC133" s="47">
        <v>117.64084134869464</v>
      </c>
      <c r="AD133" s="48">
        <v>84.210526315789465</v>
      </c>
      <c r="AE133" s="45">
        <v>100.49776956853661</v>
      </c>
      <c r="AF133" s="46">
        <f t="shared" ref="AF133:AF196" si="30">SUM(AE132:AE134)/3</f>
        <v>100.69938892160775</v>
      </c>
      <c r="AG133" s="15">
        <f t="shared" si="27"/>
        <v>2.9227767981036602E-3</v>
      </c>
      <c r="AH133" s="30">
        <f t="shared" si="28"/>
        <v>98.371793385885255</v>
      </c>
      <c r="AI133" s="31">
        <f t="shared" si="29"/>
        <v>2.366120872262624E-2</v>
      </c>
    </row>
    <row r="134" spans="1:35">
      <c r="A134" s="35">
        <v>26</v>
      </c>
      <c r="B134" s="13">
        <v>42554</v>
      </c>
      <c r="C134" s="47">
        <v>99.500000000000014</v>
      </c>
      <c r="D134" s="47">
        <v>114.27548829123633</v>
      </c>
      <c r="E134" s="47">
        <v>86.07034919710155</v>
      </c>
      <c r="F134" s="47">
        <v>0</v>
      </c>
      <c r="G134" s="47">
        <v>117.60000000000002</v>
      </c>
      <c r="H134" s="47">
        <v>118.5</v>
      </c>
      <c r="I134" s="47">
        <v>108.25</v>
      </c>
      <c r="J134" s="47">
        <v>81.8</v>
      </c>
      <c r="K134" s="47">
        <v>107</v>
      </c>
      <c r="L134" s="47">
        <v>99.8</v>
      </c>
      <c r="M134" s="47">
        <v>107</v>
      </c>
      <c r="N134" s="47">
        <v>0</v>
      </c>
      <c r="O134" s="47">
        <v>69</v>
      </c>
      <c r="P134" s="47">
        <v>67.5</v>
      </c>
      <c r="Q134" s="47">
        <v>0</v>
      </c>
      <c r="R134" s="47">
        <v>105.02856097146518</v>
      </c>
      <c r="S134" s="47">
        <v>94.617462331999079</v>
      </c>
      <c r="T134" s="47">
        <v>0</v>
      </c>
      <c r="U134" s="47">
        <v>106.25</v>
      </c>
      <c r="V134" s="47">
        <v>98</v>
      </c>
      <c r="W134" s="47">
        <v>114.92051331162611</v>
      </c>
      <c r="X134" s="47">
        <v>83</v>
      </c>
      <c r="Y134" s="47">
        <v>94.033359453710958</v>
      </c>
      <c r="Z134" s="47">
        <v>99</v>
      </c>
      <c r="AA134" s="47">
        <v>112.33333333333333</v>
      </c>
      <c r="AB134" s="47">
        <v>109.80000000000001</v>
      </c>
      <c r="AC134" s="47">
        <v>124.98736650608093</v>
      </c>
      <c r="AD134" s="48">
        <v>80.615942028985515</v>
      </c>
      <c r="AE134" s="45">
        <v>101.05920669182082</v>
      </c>
      <c r="AF134" s="46">
        <f t="shared" si="30"/>
        <v>101.83062744337575</v>
      </c>
      <c r="AG134" s="15">
        <f t="shared" si="27"/>
        <v>1.1233817145093519E-2</v>
      </c>
      <c r="AH134" s="30">
        <f t="shared" si="28"/>
        <v>97.711899122416142</v>
      </c>
      <c r="AI134" s="31">
        <f t="shared" si="29"/>
        <v>4.2151757953241178E-2</v>
      </c>
    </row>
    <row r="135" spans="1:35">
      <c r="A135" s="35">
        <v>27</v>
      </c>
      <c r="B135" s="13">
        <v>42561</v>
      </c>
      <c r="C135" s="47">
        <v>99.500000000000014</v>
      </c>
      <c r="D135" s="47">
        <v>112.4859392575928</v>
      </c>
      <c r="E135" s="47">
        <v>89.620580417288707</v>
      </c>
      <c r="F135" s="47">
        <v>0</v>
      </c>
      <c r="G135" s="47">
        <v>117.39999999999999</v>
      </c>
      <c r="H135" s="47">
        <v>107.16666666666667</v>
      </c>
      <c r="I135" s="47">
        <v>108.25</v>
      </c>
      <c r="J135" s="47">
        <v>82</v>
      </c>
      <c r="K135" s="47">
        <v>104.25</v>
      </c>
      <c r="L135" s="47">
        <v>0</v>
      </c>
      <c r="M135" s="47">
        <v>0</v>
      </c>
      <c r="N135" s="47">
        <v>0</v>
      </c>
      <c r="O135" s="47">
        <v>75</v>
      </c>
      <c r="P135" s="47">
        <v>0</v>
      </c>
      <c r="Q135" s="47">
        <v>0</v>
      </c>
      <c r="R135" s="47">
        <v>106.59712691005581</v>
      </c>
      <c r="S135" s="47">
        <v>93.169318884441395</v>
      </c>
      <c r="T135" s="47">
        <v>0</v>
      </c>
      <c r="U135" s="47">
        <v>106</v>
      </c>
      <c r="V135" s="47">
        <v>98</v>
      </c>
      <c r="W135" s="47">
        <v>117.314690672285</v>
      </c>
      <c r="X135" s="47">
        <v>83</v>
      </c>
      <c r="Y135" s="47">
        <v>0</v>
      </c>
      <c r="Z135" s="47">
        <v>97</v>
      </c>
      <c r="AA135" s="47">
        <v>87.000000000000014</v>
      </c>
      <c r="AB135" s="47">
        <v>111.4</v>
      </c>
      <c r="AC135" s="47">
        <v>124.98736650608093</v>
      </c>
      <c r="AD135" s="48">
        <v>84.138486312399365</v>
      </c>
      <c r="AE135" s="45">
        <v>103.93490606976981</v>
      </c>
      <c r="AF135" s="46">
        <f t="shared" si="30"/>
        <v>102.96660634253986</v>
      </c>
      <c r="AG135" s="15">
        <f t="shared" si="27"/>
        <v>1.1155572028619692E-2</v>
      </c>
      <c r="AH135" s="30">
        <f t="shared" si="28"/>
        <v>97.335797003100197</v>
      </c>
      <c r="AI135" s="31">
        <f t="shared" si="29"/>
        <v>5.7849316621513054E-2</v>
      </c>
    </row>
    <row r="136" spans="1:35">
      <c r="A136" s="35">
        <v>28</v>
      </c>
      <c r="B136" s="13">
        <v>42568</v>
      </c>
      <c r="C136" s="47">
        <v>102.74999999999999</v>
      </c>
      <c r="D136" s="47">
        <v>116.57633704877802</v>
      </c>
      <c r="E136" s="47">
        <v>83.821869424316347</v>
      </c>
      <c r="F136" s="47">
        <v>0</v>
      </c>
      <c r="G136" s="47">
        <v>118.36842105263159</v>
      </c>
      <c r="H136" s="47">
        <v>122</v>
      </c>
      <c r="I136" s="47">
        <v>108</v>
      </c>
      <c r="J136" s="47">
        <v>81.400000000000006</v>
      </c>
      <c r="K136" s="47">
        <v>103.49999999999999</v>
      </c>
      <c r="L136" s="47">
        <v>100</v>
      </c>
      <c r="M136" s="47">
        <v>0</v>
      </c>
      <c r="N136" s="47">
        <v>123</v>
      </c>
      <c r="O136" s="47">
        <v>75.333333333333329</v>
      </c>
      <c r="P136" s="47">
        <v>0</v>
      </c>
      <c r="Q136" s="47">
        <v>0</v>
      </c>
      <c r="R136" s="47">
        <v>102.52321259732733</v>
      </c>
      <c r="S136" s="47">
        <v>88.471259505136288</v>
      </c>
      <c r="T136" s="47">
        <v>0</v>
      </c>
      <c r="U136" s="47">
        <v>105</v>
      </c>
      <c r="V136" s="47">
        <v>98</v>
      </c>
      <c r="W136" s="47">
        <v>106.54089254932006</v>
      </c>
      <c r="X136" s="47">
        <v>80.333333333333329</v>
      </c>
      <c r="Y136" s="47">
        <v>0</v>
      </c>
      <c r="Z136" s="47">
        <v>95</v>
      </c>
      <c r="AA136" s="47">
        <v>92</v>
      </c>
      <c r="AB136" s="47">
        <v>110.80000000000001</v>
      </c>
      <c r="AC136" s="47">
        <v>124.95929207514965</v>
      </c>
      <c r="AD136" s="48">
        <v>84.138486312399365</v>
      </c>
      <c r="AE136" s="45">
        <v>103.90570626602896</v>
      </c>
      <c r="AF136" s="46">
        <f t="shared" si="30"/>
        <v>102.83195246697194</v>
      </c>
      <c r="AG136" s="15">
        <f>(AF136-AF135)/AF135</f>
        <v>-1.3077431640309322E-3</v>
      </c>
      <c r="AH136" s="30">
        <f>AF83</f>
        <v>96.191937919268938</v>
      </c>
      <c r="AI136" s="31">
        <f>(AF136-AF83)/AF83</f>
        <v>6.9028805233924823E-2</v>
      </c>
    </row>
    <row r="137" spans="1:35">
      <c r="A137" s="35">
        <v>29</v>
      </c>
      <c r="B137" s="13">
        <v>42575</v>
      </c>
      <c r="C137" s="47">
        <v>101</v>
      </c>
      <c r="D137" s="47">
        <v>116.32068718682893</v>
      </c>
      <c r="E137" s="47">
        <v>88.928740487200969</v>
      </c>
      <c r="F137" s="47">
        <v>0</v>
      </c>
      <c r="G137" s="47">
        <v>117.68421052631581</v>
      </c>
      <c r="H137" s="47">
        <v>112.99999999999999</v>
      </c>
      <c r="I137" s="47">
        <v>103.79999999999998</v>
      </c>
      <c r="J137" s="47">
        <v>0</v>
      </c>
      <c r="K137" s="47">
        <v>100</v>
      </c>
      <c r="L137" s="47">
        <v>98.6</v>
      </c>
      <c r="M137" s="47">
        <v>105</v>
      </c>
      <c r="N137" s="47">
        <v>123</v>
      </c>
      <c r="O137" s="47">
        <v>73.666666666666671</v>
      </c>
      <c r="P137" s="47">
        <v>56.999999999999993</v>
      </c>
      <c r="Q137" s="47">
        <v>0</v>
      </c>
      <c r="R137" s="47">
        <v>96.379662671180668</v>
      </c>
      <c r="S137" s="47">
        <v>93.06518272641479</v>
      </c>
      <c r="T137" s="47">
        <v>0</v>
      </c>
      <c r="U137" s="47">
        <v>102.25</v>
      </c>
      <c r="V137" s="47">
        <v>0</v>
      </c>
      <c r="W137" s="47">
        <v>107.85769009768242</v>
      </c>
      <c r="X137" s="47">
        <v>80.333333333333329</v>
      </c>
      <c r="Y137" s="47">
        <v>98.511138475316244</v>
      </c>
      <c r="Z137" s="47">
        <v>92</v>
      </c>
      <c r="AA137" s="47">
        <v>90</v>
      </c>
      <c r="AB137" s="47">
        <v>111.60000000000001</v>
      </c>
      <c r="AC137" s="47">
        <v>124.65047333490551</v>
      </c>
      <c r="AD137" s="48">
        <v>83.937198067632863</v>
      </c>
      <c r="AE137" s="45">
        <v>100.6552450651171</v>
      </c>
      <c r="AF137" s="46">
        <f t="shared" si="30"/>
        <v>101.4900260099422</v>
      </c>
      <c r="AG137" s="15">
        <f t="shared" ref="AG137:AG144" si="31">(AF137-AF136)/AF136</f>
        <v>-1.3049703179182066E-2</v>
      </c>
      <c r="AH137" s="30">
        <f t="shared" ref="AH137:AH144" si="32">AF84</f>
        <v>95.157445970970073</v>
      </c>
      <c r="AI137" s="31">
        <f t="shared" ref="AI137:AI144" si="33">(AF137-AF84)/AF84</f>
        <v>6.6548444783858754E-2</v>
      </c>
    </row>
    <row r="138" spans="1:35">
      <c r="A138" s="35">
        <v>30</v>
      </c>
      <c r="B138" s="13">
        <v>42582</v>
      </c>
      <c r="C138" s="47">
        <v>100.25000000000001</v>
      </c>
      <c r="D138" s="47">
        <v>115.55373760098169</v>
      </c>
      <c r="E138" s="47">
        <v>89.556858318464847</v>
      </c>
      <c r="F138" s="47">
        <v>0</v>
      </c>
      <c r="G138" s="47">
        <v>115.90476190476191</v>
      </c>
      <c r="H138" s="47">
        <v>111.00000000000001</v>
      </c>
      <c r="I138" s="47">
        <v>105.2</v>
      </c>
      <c r="J138" s="47">
        <v>81</v>
      </c>
      <c r="K138" s="47">
        <v>97.500000000000014</v>
      </c>
      <c r="L138" s="47">
        <v>0</v>
      </c>
      <c r="M138" s="47">
        <v>106</v>
      </c>
      <c r="N138" s="47">
        <v>122</v>
      </c>
      <c r="O138" s="47">
        <v>70.5</v>
      </c>
      <c r="P138" s="47">
        <v>55.500000000000007</v>
      </c>
      <c r="Q138" s="47">
        <v>0</v>
      </c>
      <c r="R138" s="47">
        <v>104.11356417395396</v>
      </c>
      <c r="S138" s="47">
        <v>89.068957662143248</v>
      </c>
      <c r="T138" s="47">
        <v>0</v>
      </c>
      <c r="U138" s="47">
        <v>102.25</v>
      </c>
      <c r="V138" s="47">
        <v>0</v>
      </c>
      <c r="W138" s="47">
        <v>105.34380386899062</v>
      </c>
      <c r="X138" s="47">
        <v>80.333333333333329</v>
      </c>
      <c r="Y138" s="47">
        <v>93.025859173849781</v>
      </c>
      <c r="Z138" s="47">
        <v>106.5</v>
      </c>
      <c r="AA138" s="47">
        <v>104.25</v>
      </c>
      <c r="AB138" s="47">
        <v>112.20000000000002</v>
      </c>
      <c r="AC138" s="47">
        <v>125.04351536794348</v>
      </c>
      <c r="AD138" s="48">
        <v>83.635265700483103</v>
      </c>
      <c r="AE138" s="45">
        <v>99.909126698680566</v>
      </c>
      <c r="AF138" s="46">
        <f t="shared" si="30"/>
        <v>99.837876278996006</v>
      </c>
      <c r="AG138" s="15">
        <f t="shared" si="31"/>
        <v>-1.6278936915282136E-2</v>
      </c>
      <c r="AH138" s="30">
        <f t="shared" si="32"/>
        <v>94.657848518500785</v>
      </c>
      <c r="AI138" s="31">
        <f t="shared" si="33"/>
        <v>5.4723700586568794E-2</v>
      </c>
    </row>
    <row r="139" spans="1:35">
      <c r="A139" s="35">
        <v>31</v>
      </c>
      <c r="B139" s="13">
        <v>42589</v>
      </c>
      <c r="C139" s="47">
        <v>100.25000000000001</v>
      </c>
      <c r="D139" s="47">
        <v>112.99723898149097</v>
      </c>
      <c r="E139" s="47">
        <v>83.758147325492487</v>
      </c>
      <c r="F139" s="47">
        <v>0</v>
      </c>
      <c r="G139" s="47">
        <v>114.47619047619051</v>
      </c>
      <c r="H139" s="47">
        <v>113.99999999999999</v>
      </c>
      <c r="I139" s="47">
        <v>108.5</v>
      </c>
      <c r="J139" s="47">
        <v>80.800000000000011</v>
      </c>
      <c r="K139" s="47">
        <v>97.500000000000014</v>
      </c>
      <c r="L139" s="47">
        <v>99.2</v>
      </c>
      <c r="M139" s="47">
        <v>107</v>
      </c>
      <c r="N139" s="47">
        <v>122</v>
      </c>
      <c r="O139" s="47">
        <v>68</v>
      </c>
      <c r="P139" s="47">
        <v>56.000000000000007</v>
      </c>
      <c r="Q139" s="47">
        <v>0</v>
      </c>
      <c r="R139" s="47">
        <v>94.767525456518044</v>
      </c>
      <c r="S139" s="47">
        <v>88.148003514595331</v>
      </c>
      <c r="T139" s="47">
        <v>0</v>
      </c>
      <c r="U139" s="47">
        <v>100.25</v>
      </c>
      <c r="V139" s="47">
        <v>98</v>
      </c>
      <c r="W139" s="47">
        <v>98.280980655046918</v>
      </c>
      <c r="X139" s="47">
        <v>78.333333333333329</v>
      </c>
      <c r="Y139" s="47">
        <v>92.466136796149101</v>
      </c>
      <c r="Z139" s="47">
        <v>106.33333333333334</v>
      </c>
      <c r="AA139" s="47">
        <v>96.250000000000014</v>
      </c>
      <c r="AB139" s="47">
        <v>111.20000000000002</v>
      </c>
      <c r="AC139" s="47">
        <v>125.01544093701223</v>
      </c>
      <c r="AD139" s="48">
        <v>87.862318840579718</v>
      </c>
      <c r="AE139" s="45">
        <v>98.949257073190324</v>
      </c>
      <c r="AF139" s="46">
        <f t="shared" si="30"/>
        <v>99.864032811278079</v>
      </c>
      <c r="AG139" s="15">
        <f t="shared" si="31"/>
        <v>2.6199007087228848E-4</v>
      </c>
      <c r="AH139" s="30">
        <f t="shared" si="32"/>
        <v>94.144199418963368</v>
      </c>
      <c r="AI139" s="31">
        <f t="shared" si="33"/>
        <v>6.0756089356712631E-2</v>
      </c>
    </row>
    <row r="140" spans="1:35">
      <c r="A140" s="35">
        <v>32</v>
      </c>
      <c r="B140" s="13">
        <v>42596</v>
      </c>
      <c r="C140" s="47">
        <v>99.25</v>
      </c>
      <c r="D140" s="47">
        <v>112.99723898149097</v>
      </c>
      <c r="E140" s="47">
        <v>82.920656883807297</v>
      </c>
      <c r="F140" s="47">
        <v>0</v>
      </c>
      <c r="G140" s="47">
        <v>113.23809523809523</v>
      </c>
      <c r="H140" s="47">
        <v>85.666666666666657</v>
      </c>
      <c r="I140" s="47">
        <v>108.5</v>
      </c>
      <c r="J140" s="47">
        <v>87.999999999999986</v>
      </c>
      <c r="K140" s="47">
        <v>96.249999999999986</v>
      </c>
      <c r="L140" s="47">
        <v>98.800000000000011</v>
      </c>
      <c r="M140" s="47">
        <v>107</v>
      </c>
      <c r="N140" s="47">
        <v>122</v>
      </c>
      <c r="O140" s="47">
        <v>62.000000000000014</v>
      </c>
      <c r="P140" s="47">
        <v>72</v>
      </c>
      <c r="Q140" s="47">
        <v>0</v>
      </c>
      <c r="R140" s="47">
        <v>101.21607431516848</v>
      </c>
      <c r="S140" s="47">
        <v>85.326564483061588</v>
      </c>
      <c r="T140" s="47">
        <v>0</v>
      </c>
      <c r="U140" s="47">
        <v>100.25</v>
      </c>
      <c r="V140" s="47">
        <v>98</v>
      </c>
      <c r="W140" s="47">
        <v>92.989848687990815</v>
      </c>
      <c r="X140" s="47">
        <v>78.333333333333329</v>
      </c>
      <c r="Y140" s="47">
        <v>0</v>
      </c>
      <c r="Z140" s="47">
        <v>103.49999999999999</v>
      </c>
      <c r="AA140" s="47">
        <v>94</v>
      </c>
      <c r="AB140" s="47">
        <v>109.00000000000001</v>
      </c>
      <c r="AC140" s="47">
        <v>125.0154409370122</v>
      </c>
      <c r="AD140" s="48">
        <v>91.485507246376812</v>
      </c>
      <c r="AE140" s="45">
        <v>100.73371466196333</v>
      </c>
      <c r="AF140" s="46">
        <f t="shared" si="30"/>
        <v>99.354735869482269</v>
      </c>
      <c r="AG140" s="15">
        <f t="shared" si="31"/>
        <v>-5.0999036135289449E-3</v>
      </c>
      <c r="AH140" s="30">
        <f t="shared" si="32"/>
        <v>93.722890804443679</v>
      </c>
      <c r="AI140" s="31">
        <f t="shared" si="33"/>
        <v>6.0090390049850742E-2</v>
      </c>
    </row>
    <row r="141" spans="1:35">
      <c r="A141" s="35">
        <v>33</v>
      </c>
      <c r="B141" s="13">
        <v>42603</v>
      </c>
      <c r="C141" s="47">
        <v>99.25</v>
      </c>
      <c r="D141" s="47">
        <v>112.99723898149097</v>
      </c>
      <c r="E141" s="47">
        <v>80.836033936569194</v>
      </c>
      <c r="F141" s="47">
        <v>0</v>
      </c>
      <c r="G141" s="47">
        <v>115.14999999999999</v>
      </c>
      <c r="H141" s="47">
        <v>88.666666666666657</v>
      </c>
      <c r="I141" s="47">
        <v>108.25</v>
      </c>
      <c r="J141" s="47">
        <v>92</v>
      </c>
      <c r="K141" s="47">
        <v>96</v>
      </c>
      <c r="L141" s="47">
        <v>100.6</v>
      </c>
      <c r="M141" s="47">
        <v>107</v>
      </c>
      <c r="N141" s="47">
        <v>122</v>
      </c>
      <c r="O141" s="47">
        <v>61</v>
      </c>
      <c r="P141" s="47">
        <v>51.5</v>
      </c>
      <c r="Q141" s="47">
        <v>0</v>
      </c>
      <c r="R141" s="47">
        <v>102.02214292249978</v>
      </c>
      <c r="S141" s="47">
        <v>80.819421393471956</v>
      </c>
      <c r="T141" s="47">
        <v>0</v>
      </c>
      <c r="U141" s="47">
        <v>100.25</v>
      </c>
      <c r="V141" s="47">
        <v>98</v>
      </c>
      <c r="W141" s="47">
        <v>95.687288514333133</v>
      </c>
      <c r="X141" s="47">
        <v>80</v>
      </c>
      <c r="Y141" s="47">
        <v>92.466136796149101</v>
      </c>
      <c r="Z141" s="47">
        <v>89.999999999999986</v>
      </c>
      <c r="AA141" s="47">
        <v>94.666666666666671</v>
      </c>
      <c r="AB141" s="47">
        <v>108.80000000000001</v>
      </c>
      <c r="AC141" s="47">
        <v>125.04351536794348</v>
      </c>
      <c r="AD141" s="48">
        <v>88.8888888888889</v>
      </c>
      <c r="AE141" s="45">
        <v>98.381235873293107</v>
      </c>
      <c r="AF141" s="46">
        <f t="shared" si="30"/>
        <v>99.33402904169894</v>
      </c>
      <c r="AG141" s="15">
        <f t="shared" si="31"/>
        <v>-2.0841309276419665E-4</v>
      </c>
      <c r="AH141" s="30">
        <f t="shared" si="32"/>
        <v>93.069934209349753</v>
      </c>
      <c r="AI141" s="31">
        <f t="shared" si="33"/>
        <v>6.7305246163157806E-2</v>
      </c>
    </row>
    <row r="142" spans="1:35">
      <c r="A142" s="35">
        <v>34</v>
      </c>
      <c r="B142" s="13">
        <v>42610</v>
      </c>
      <c r="C142" s="47">
        <v>99.25</v>
      </c>
      <c r="D142" s="47">
        <v>112.99723898149097</v>
      </c>
      <c r="E142" s="47">
        <v>83.566981029020866</v>
      </c>
      <c r="F142" s="47">
        <v>0</v>
      </c>
      <c r="G142" s="47">
        <v>117.04761904761902</v>
      </c>
      <c r="H142" s="47">
        <v>100.66666666666666</v>
      </c>
      <c r="I142" s="47">
        <v>108.25</v>
      </c>
      <c r="J142" s="47">
        <v>81.749999999999986</v>
      </c>
      <c r="K142" s="47">
        <v>97.75</v>
      </c>
      <c r="L142" s="47">
        <v>0</v>
      </c>
      <c r="M142" s="47">
        <v>107</v>
      </c>
      <c r="N142" s="47">
        <v>0</v>
      </c>
      <c r="O142" s="47">
        <v>62.5</v>
      </c>
      <c r="P142" s="47">
        <v>51.5</v>
      </c>
      <c r="Q142" s="47">
        <v>0</v>
      </c>
      <c r="R142" s="47">
        <v>98.993939235498402</v>
      </c>
      <c r="S142" s="47">
        <v>85.892804842331344</v>
      </c>
      <c r="T142" s="47">
        <v>0</v>
      </c>
      <c r="U142" s="47">
        <v>100.25</v>
      </c>
      <c r="V142" s="47">
        <v>0</v>
      </c>
      <c r="W142" s="47">
        <v>96.724765370618655</v>
      </c>
      <c r="X142" s="47">
        <v>77.666666666666671</v>
      </c>
      <c r="Y142" s="47">
        <v>88.436135676704367</v>
      </c>
      <c r="Z142" s="47">
        <v>94.333333333333343</v>
      </c>
      <c r="AA142" s="47">
        <v>106.25</v>
      </c>
      <c r="AB142" s="47">
        <v>110.99999999999999</v>
      </c>
      <c r="AC142" s="47">
        <v>125.04351536794348</v>
      </c>
      <c r="AD142" s="48">
        <v>85.990338164251213</v>
      </c>
      <c r="AE142" s="45">
        <v>98.887136589840367</v>
      </c>
      <c r="AF142" s="46">
        <f t="shared" si="30"/>
        <v>98.694733519094726</v>
      </c>
      <c r="AG142" s="15">
        <f t="shared" si="31"/>
        <v>-6.4358158908046307E-3</v>
      </c>
      <c r="AH142" s="30">
        <f t="shared" si="32"/>
        <v>93.243871360639446</v>
      </c>
      <c r="AI142" s="31">
        <f t="shared" si="33"/>
        <v>5.8458127906047284E-2</v>
      </c>
    </row>
    <row r="143" spans="1:35">
      <c r="A143" s="35">
        <v>35</v>
      </c>
      <c r="B143" s="13">
        <v>42617</v>
      </c>
      <c r="C143" s="47">
        <v>99.500000000000014</v>
      </c>
      <c r="D143" s="47">
        <v>112.4859392575928</v>
      </c>
      <c r="E143" s="47">
        <v>81.819174889851794</v>
      </c>
      <c r="F143" s="47">
        <v>0</v>
      </c>
      <c r="G143" s="47">
        <v>116.28571428571426</v>
      </c>
      <c r="H143" s="47">
        <v>84.25</v>
      </c>
      <c r="I143" s="47">
        <v>108.74999999999999</v>
      </c>
      <c r="J143" s="47">
        <v>80.399999999999991</v>
      </c>
      <c r="K143" s="47">
        <v>100.75</v>
      </c>
      <c r="L143" s="47">
        <v>0</v>
      </c>
      <c r="M143" s="47">
        <v>107</v>
      </c>
      <c r="N143" s="47">
        <v>0</v>
      </c>
      <c r="O143" s="47">
        <v>61.5</v>
      </c>
      <c r="P143" s="47">
        <v>69</v>
      </c>
      <c r="Q143" s="47">
        <v>0</v>
      </c>
      <c r="R143" s="47">
        <v>94.244670143654503</v>
      </c>
      <c r="S143" s="47">
        <v>84.509746493540291</v>
      </c>
      <c r="T143" s="47">
        <v>0</v>
      </c>
      <c r="U143" s="47">
        <v>100.25</v>
      </c>
      <c r="V143" s="47">
        <v>98</v>
      </c>
      <c r="W143" s="47">
        <v>101.03428461980464</v>
      </c>
      <c r="X143" s="47">
        <v>75</v>
      </c>
      <c r="Y143" s="47">
        <v>94.033359453710958</v>
      </c>
      <c r="Z143" s="47">
        <v>100</v>
      </c>
      <c r="AA143" s="47">
        <v>79.5</v>
      </c>
      <c r="AB143" s="47">
        <v>0</v>
      </c>
      <c r="AC143" s="47">
        <v>125.07158979887478</v>
      </c>
      <c r="AD143" s="48">
        <v>91.545893719806742</v>
      </c>
      <c r="AE143" s="45">
        <v>98.815828094150731</v>
      </c>
      <c r="AF143" s="46">
        <f t="shared" si="30"/>
        <v>98.681476223981193</v>
      </c>
      <c r="AG143" s="15">
        <f t="shared" si="31"/>
        <v>-1.3432626687185994E-4</v>
      </c>
      <c r="AH143" s="30">
        <f t="shared" si="32"/>
        <v>94.434577147562052</v>
      </c>
      <c r="AI143" s="31">
        <f t="shared" si="33"/>
        <v>4.4971865228802789E-2</v>
      </c>
    </row>
    <row r="144" spans="1:35">
      <c r="A144" s="35">
        <v>36</v>
      </c>
      <c r="B144" s="13">
        <v>42624</v>
      </c>
      <c r="C144" s="47">
        <v>99.500000000000014</v>
      </c>
      <c r="D144" s="47">
        <v>116.06503732487985</v>
      </c>
      <c r="E144" s="47">
        <v>83.685322069693768</v>
      </c>
      <c r="F144" s="47">
        <v>0</v>
      </c>
      <c r="G144" s="47">
        <v>115.89473684210525</v>
      </c>
      <c r="H144" s="47">
        <v>95.333333333333343</v>
      </c>
      <c r="I144" s="47">
        <v>108.25</v>
      </c>
      <c r="J144" s="47">
        <v>0</v>
      </c>
      <c r="K144" s="47">
        <v>100.75</v>
      </c>
      <c r="L144" s="47">
        <v>98.2</v>
      </c>
      <c r="M144" s="47">
        <v>105</v>
      </c>
      <c r="N144" s="47">
        <v>122</v>
      </c>
      <c r="O144" s="47">
        <v>57.499999999999993</v>
      </c>
      <c r="P144" s="47">
        <v>0</v>
      </c>
      <c r="Q144" s="47">
        <v>0</v>
      </c>
      <c r="R144" s="47">
        <v>89.88754253645827</v>
      </c>
      <c r="S144" s="47">
        <v>79.690194929870799</v>
      </c>
      <c r="T144" s="47">
        <v>0</v>
      </c>
      <c r="U144" s="47">
        <v>97.75</v>
      </c>
      <c r="V144" s="47">
        <v>98</v>
      </c>
      <c r="W144" s="47">
        <v>94.410393921981751</v>
      </c>
      <c r="X144" s="47">
        <v>75</v>
      </c>
      <c r="Y144" s="47">
        <v>105.45169595880444</v>
      </c>
      <c r="Z144" s="47">
        <v>95</v>
      </c>
      <c r="AA144" s="47">
        <v>81</v>
      </c>
      <c r="AB144" s="47">
        <v>109.80000000000001</v>
      </c>
      <c r="AC144" s="47">
        <v>125.0154409370122</v>
      </c>
      <c r="AD144" s="48">
        <v>84.943639291465388</v>
      </c>
      <c r="AE144" s="45">
        <v>98.34146398795248</v>
      </c>
      <c r="AF144" s="46">
        <f t="shared" si="30"/>
        <v>98.250114202397484</v>
      </c>
      <c r="AG144" s="15">
        <f t="shared" si="31"/>
        <v>-4.3712562690552976E-3</v>
      </c>
      <c r="AH144" s="30">
        <f t="shared" si="32"/>
        <v>94.202229258164195</v>
      </c>
      <c r="AI144" s="31">
        <f t="shared" si="33"/>
        <v>4.29701608561718E-2</v>
      </c>
    </row>
    <row r="145" spans="1:35">
      <c r="A145" s="35">
        <v>37</v>
      </c>
      <c r="B145" s="13">
        <v>42631</v>
      </c>
      <c r="C145" s="47">
        <v>99.500000000000014</v>
      </c>
      <c r="D145" s="47">
        <v>115.04243787708354</v>
      </c>
      <c r="E145" s="47">
        <v>72.519389724356415</v>
      </c>
      <c r="F145" s="47">
        <v>0</v>
      </c>
      <c r="G145" s="47">
        <v>117</v>
      </c>
      <c r="H145" s="47">
        <v>80.666666666666657</v>
      </c>
      <c r="I145" s="47">
        <v>110.33333333333333</v>
      </c>
      <c r="J145" s="47">
        <v>80</v>
      </c>
      <c r="K145" s="47">
        <v>101.25</v>
      </c>
      <c r="L145" s="47">
        <v>95.25</v>
      </c>
      <c r="M145" s="47">
        <v>105</v>
      </c>
      <c r="N145" s="47">
        <v>0</v>
      </c>
      <c r="O145" s="47">
        <v>59</v>
      </c>
      <c r="P145" s="47">
        <v>0</v>
      </c>
      <c r="Q145" s="47">
        <v>0</v>
      </c>
      <c r="R145" s="47">
        <v>94.985381836877863</v>
      </c>
      <c r="S145" s="47">
        <v>75.128814257975634</v>
      </c>
      <c r="T145" s="47">
        <v>0</v>
      </c>
      <c r="U145" s="47">
        <v>98.75</v>
      </c>
      <c r="V145" s="47">
        <v>0</v>
      </c>
      <c r="W145" s="47">
        <v>89.15916491093661</v>
      </c>
      <c r="X145" s="47">
        <v>75</v>
      </c>
      <c r="Y145" s="47">
        <v>95.15280420911229</v>
      </c>
      <c r="Z145" s="47">
        <v>96</v>
      </c>
      <c r="AA145" s="47">
        <v>91.333333333333343</v>
      </c>
      <c r="AB145" s="47">
        <v>109.80000000000001</v>
      </c>
      <c r="AC145" s="47">
        <v>124.98736650608093</v>
      </c>
      <c r="AD145" s="48">
        <v>0</v>
      </c>
      <c r="AE145" s="45">
        <v>97.593050525089282</v>
      </c>
      <c r="AF145" s="46">
        <f t="shared" si="30"/>
        <v>96.718028158820673</v>
      </c>
      <c r="AG145" s="15">
        <f t="shared" ref="AG145:AG152" si="34">(AF145-AF144)/AF144</f>
        <v>-1.5593732954047044E-2</v>
      </c>
      <c r="AH145" s="30">
        <f t="shared" ref="AH145:AH152" si="35">AF92</f>
        <v>95.640905732455352</v>
      </c>
      <c r="AI145" s="31">
        <f t="shared" ref="AI145:AI152" si="36">(AF145-AF92)/AF92</f>
        <v>1.1262152089801926E-2</v>
      </c>
    </row>
    <row r="146" spans="1:35">
      <c r="A146" s="35">
        <v>38</v>
      </c>
      <c r="B146" s="13">
        <v>42638</v>
      </c>
      <c r="C146" s="47">
        <v>99.25</v>
      </c>
      <c r="D146" s="47">
        <v>115.55373760098169</v>
      </c>
      <c r="E146" s="47">
        <v>73.604486035757205</v>
      </c>
      <c r="F146" s="47">
        <v>0</v>
      </c>
      <c r="G146" s="47">
        <v>117.35</v>
      </c>
      <c r="H146" s="47">
        <v>75.499999999999986</v>
      </c>
      <c r="I146" s="47">
        <v>104</v>
      </c>
      <c r="J146" s="47">
        <v>78.999999999999986</v>
      </c>
      <c r="K146" s="47">
        <v>98.75</v>
      </c>
      <c r="L146" s="47">
        <v>97.5</v>
      </c>
      <c r="M146" s="47">
        <v>0</v>
      </c>
      <c r="N146" s="47">
        <v>120</v>
      </c>
      <c r="O146" s="47">
        <v>55.000000000000007</v>
      </c>
      <c r="P146" s="47">
        <v>0</v>
      </c>
      <c r="Q146" s="47">
        <v>0</v>
      </c>
      <c r="R146" s="47">
        <v>91.151109542545186</v>
      </c>
      <c r="S146" s="47">
        <v>77.257639363467717</v>
      </c>
      <c r="T146" s="47">
        <v>0</v>
      </c>
      <c r="U146" s="47">
        <v>96.500000000000014</v>
      </c>
      <c r="V146" s="47">
        <v>0</v>
      </c>
      <c r="W146" s="47">
        <v>84.275043095192487</v>
      </c>
      <c r="X146" s="47">
        <v>73.999999999999986</v>
      </c>
      <c r="Y146" s="47">
        <v>106.57114071420575</v>
      </c>
      <c r="Z146" s="47">
        <v>83</v>
      </c>
      <c r="AA146" s="47">
        <v>98.666666666666671</v>
      </c>
      <c r="AB146" s="47">
        <v>113.39999999999999</v>
      </c>
      <c r="AC146" s="47">
        <v>0</v>
      </c>
      <c r="AD146" s="48">
        <v>95.712560386473427</v>
      </c>
      <c r="AE146" s="45">
        <v>94.219569963420255</v>
      </c>
      <c r="AF146" s="46">
        <f t="shared" si="30"/>
        <v>97.065663106705244</v>
      </c>
      <c r="AG146" s="15">
        <f t="shared" si="34"/>
        <v>3.594313847194244E-3</v>
      </c>
      <c r="AH146" s="30">
        <f t="shared" si="35"/>
        <v>96.421643995349328</v>
      </c>
      <c r="AI146" s="31">
        <f t="shared" si="36"/>
        <v>6.6791965441595188E-3</v>
      </c>
    </row>
    <row r="147" spans="1:35">
      <c r="A147" s="35">
        <v>39</v>
      </c>
      <c r="B147" s="13">
        <v>42645</v>
      </c>
      <c r="C147" s="47">
        <v>98.75</v>
      </c>
      <c r="D147" s="47">
        <v>114.53113815318541</v>
      </c>
      <c r="E147" s="47">
        <v>73.538943305538353</v>
      </c>
      <c r="F147" s="47">
        <v>0</v>
      </c>
      <c r="G147" s="47">
        <v>117.19047619047618</v>
      </c>
      <c r="H147" s="47">
        <v>92</v>
      </c>
      <c r="I147" s="47">
        <v>106.2</v>
      </c>
      <c r="J147" s="47">
        <v>74</v>
      </c>
      <c r="K147" s="47">
        <v>96.000000000000014</v>
      </c>
      <c r="L147" s="47">
        <v>94.5</v>
      </c>
      <c r="M147" s="47">
        <v>104</v>
      </c>
      <c r="N147" s="47">
        <v>120</v>
      </c>
      <c r="O147" s="47">
        <v>52</v>
      </c>
      <c r="P147" s="47">
        <v>74</v>
      </c>
      <c r="Q147" s="47">
        <v>0</v>
      </c>
      <c r="R147" s="47">
        <v>90.541111677537685</v>
      </c>
      <c r="S147" s="47">
        <v>77.436623385075976</v>
      </c>
      <c r="T147" s="47">
        <v>0</v>
      </c>
      <c r="U147" s="47">
        <v>95.5</v>
      </c>
      <c r="V147" s="47">
        <v>98</v>
      </c>
      <c r="W147" s="47">
        <v>88.185532784268659</v>
      </c>
      <c r="X147" s="47">
        <v>73</v>
      </c>
      <c r="Y147" s="47">
        <v>0</v>
      </c>
      <c r="Z147" s="47">
        <v>77</v>
      </c>
      <c r="AA147" s="47">
        <v>83</v>
      </c>
      <c r="AB147" s="47">
        <v>111.19999999999999</v>
      </c>
      <c r="AC147" s="47">
        <v>125.15581309166863</v>
      </c>
      <c r="AD147" s="48">
        <v>0</v>
      </c>
      <c r="AE147" s="45">
        <v>99.384368831606196</v>
      </c>
      <c r="AF147" s="46">
        <f t="shared" si="30"/>
        <v>96.67616308288622</v>
      </c>
      <c r="AG147" s="15">
        <f t="shared" si="34"/>
        <v>-4.0127477766349123E-3</v>
      </c>
      <c r="AH147" s="30">
        <f t="shared" si="35"/>
        <v>98.552483676185076</v>
      </c>
      <c r="AI147" s="31">
        <f t="shared" si="36"/>
        <v>-1.9038795607261436E-2</v>
      </c>
    </row>
    <row r="148" spans="1:35">
      <c r="A148" s="35">
        <v>40</v>
      </c>
      <c r="B148" s="13">
        <v>42652</v>
      </c>
      <c r="C148" s="47">
        <v>99.25</v>
      </c>
      <c r="D148" s="47">
        <v>114.53113815318541</v>
      </c>
      <c r="E148" s="47">
        <v>75.510687106288444</v>
      </c>
      <c r="F148" s="47">
        <v>0</v>
      </c>
      <c r="G148" s="47">
        <v>115.95</v>
      </c>
      <c r="H148" s="47">
        <v>71</v>
      </c>
      <c r="I148" s="47">
        <v>105.2</v>
      </c>
      <c r="J148" s="47">
        <v>73</v>
      </c>
      <c r="K148" s="47">
        <v>94.75</v>
      </c>
      <c r="L148" s="47">
        <v>96.75</v>
      </c>
      <c r="M148" s="47">
        <v>101</v>
      </c>
      <c r="N148" s="47">
        <v>0</v>
      </c>
      <c r="O148" s="47">
        <v>52</v>
      </c>
      <c r="P148" s="47">
        <v>65</v>
      </c>
      <c r="Q148" s="47">
        <v>0</v>
      </c>
      <c r="R148" s="47">
        <v>87.055409591780716</v>
      </c>
      <c r="S148" s="47">
        <v>76.819942074262087</v>
      </c>
      <c r="T148" s="47">
        <v>0</v>
      </c>
      <c r="U148" s="47">
        <v>97.500000000000014</v>
      </c>
      <c r="V148" s="47">
        <v>89</v>
      </c>
      <c r="W148" s="47">
        <v>94.450296877992727</v>
      </c>
      <c r="X148" s="47">
        <v>73</v>
      </c>
      <c r="Y148" s="47">
        <v>92.578081271689257</v>
      </c>
      <c r="Z148" s="47">
        <v>82.666666666666671</v>
      </c>
      <c r="AA148" s="47">
        <v>87.333333333333343</v>
      </c>
      <c r="AB148" s="47">
        <v>110.99999999999999</v>
      </c>
      <c r="AC148" s="47">
        <v>124.95929207514966</v>
      </c>
      <c r="AD148" s="48">
        <v>89.371980676328505</v>
      </c>
      <c r="AE148" s="45">
        <v>96.424550453632193</v>
      </c>
      <c r="AF148" s="46">
        <f t="shared" si="30"/>
        <v>97.071962289230171</v>
      </c>
      <c r="AG148" s="15">
        <f t="shared" si="34"/>
        <v>4.0940723516779392E-3</v>
      </c>
      <c r="AH148" s="30">
        <f t="shared" si="35"/>
        <v>98.169676828430013</v>
      </c>
      <c r="AI148" s="31">
        <f t="shared" si="36"/>
        <v>-1.1181808626285943E-2</v>
      </c>
    </row>
    <row r="149" spans="1:35">
      <c r="A149" s="35">
        <v>41</v>
      </c>
      <c r="B149" s="13">
        <v>42659</v>
      </c>
      <c r="C149" s="47">
        <v>98.75</v>
      </c>
      <c r="D149" s="47">
        <v>114.53113815318541</v>
      </c>
      <c r="E149" s="47">
        <v>72.324582165094853</v>
      </c>
      <c r="F149" s="47">
        <v>0</v>
      </c>
      <c r="G149" s="47">
        <v>117</v>
      </c>
      <c r="H149" s="47">
        <v>70.249999999999986</v>
      </c>
      <c r="I149" s="47">
        <v>98.4</v>
      </c>
      <c r="J149" s="47">
        <v>72.25</v>
      </c>
      <c r="K149" s="47">
        <v>94.75</v>
      </c>
      <c r="L149" s="47">
        <v>99.4</v>
      </c>
      <c r="M149" s="47">
        <v>101</v>
      </c>
      <c r="N149" s="47">
        <v>0</v>
      </c>
      <c r="O149" s="47">
        <v>52</v>
      </c>
      <c r="P149" s="47">
        <v>60</v>
      </c>
      <c r="Q149" s="47">
        <v>0</v>
      </c>
      <c r="R149" s="47">
        <v>80.476146904914415</v>
      </c>
      <c r="S149" s="47">
        <v>78.460086563181349</v>
      </c>
      <c r="T149" s="47">
        <v>0</v>
      </c>
      <c r="U149" s="47">
        <v>97.500000000000014</v>
      </c>
      <c r="V149" s="47">
        <v>89</v>
      </c>
      <c r="W149" s="47">
        <v>80.324650450105352</v>
      </c>
      <c r="X149" s="47">
        <v>73</v>
      </c>
      <c r="Y149" s="47">
        <v>94.033359453710958</v>
      </c>
      <c r="Z149" s="47">
        <v>81.666666666666657</v>
      </c>
      <c r="AA149" s="47">
        <v>83</v>
      </c>
      <c r="AB149" s="47">
        <v>114.19999999999999</v>
      </c>
      <c r="AC149" s="47">
        <v>125.04351536794348</v>
      </c>
      <c r="AD149" s="48">
        <v>77.05314009661835</v>
      </c>
      <c r="AE149" s="45">
        <v>95.406967582452111</v>
      </c>
      <c r="AF149" s="46">
        <f t="shared" si="30"/>
        <v>95.324564369215224</v>
      </c>
      <c r="AG149" s="15">
        <f t="shared" si="34"/>
        <v>-1.8001056935559812E-2</v>
      </c>
      <c r="AH149" s="30">
        <f t="shared" si="35"/>
        <v>97.316530228874583</v>
      </c>
      <c r="AI149" s="31">
        <f t="shared" si="36"/>
        <v>-2.0468936315079667E-2</v>
      </c>
    </row>
    <row r="150" spans="1:35">
      <c r="A150" s="35">
        <v>42</v>
      </c>
      <c r="B150" s="13">
        <v>42666</v>
      </c>
      <c r="C150" s="47">
        <v>97.75</v>
      </c>
      <c r="D150" s="47">
        <v>110.95204008589835</v>
      </c>
      <c r="E150" s="47">
        <v>75.993154425954913</v>
      </c>
      <c r="F150" s="47">
        <v>0</v>
      </c>
      <c r="G150" s="47">
        <v>112.95652173913042</v>
      </c>
      <c r="H150" s="47">
        <v>82</v>
      </c>
      <c r="I150" s="47">
        <v>107.66666666666664</v>
      </c>
      <c r="J150" s="47">
        <v>73.75</v>
      </c>
      <c r="K150" s="47">
        <v>95.5</v>
      </c>
      <c r="L150" s="47">
        <v>94.333333333333343</v>
      </c>
      <c r="M150" s="47">
        <v>101</v>
      </c>
      <c r="N150" s="47">
        <v>120</v>
      </c>
      <c r="O150" s="47">
        <v>0</v>
      </c>
      <c r="P150" s="47">
        <v>53.5</v>
      </c>
      <c r="Q150" s="47">
        <v>0</v>
      </c>
      <c r="R150" s="47">
        <v>84.223276647103162</v>
      </c>
      <c r="S150" s="47">
        <v>73.848807315565097</v>
      </c>
      <c r="T150" s="47">
        <v>0</v>
      </c>
      <c r="U150" s="47">
        <v>95</v>
      </c>
      <c r="V150" s="47">
        <v>0</v>
      </c>
      <c r="W150" s="47">
        <v>83.915916491093654</v>
      </c>
      <c r="X150" s="47">
        <v>73</v>
      </c>
      <c r="Y150" s="47">
        <v>73.883353856487176</v>
      </c>
      <c r="Z150" s="47">
        <v>71.666666666666671</v>
      </c>
      <c r="AA150" s="47">
        <v>110.00000000000001</v>
      </c>
      <c r="AB150" s="47">
        <v>113.60000000000001</v>
      </c>
      <c r="AC150" s="47">
        <v>125.04351536794348</v>
      </c>
      <c r="AD150" s="48">
        <v>78.301127214170691</v>
      </c>
      <c r="AE150" s="45">
        <v>94.14217507156134</v>
      </c>
      <c r="AF150" s="46">
        <f t="shared" si="30"/>
        <v>94.736228409406138</v>
      </c>
      <c r="AG150" s="15">
        <f t="shared" si="34"/>
        <v>-6.1719239285512803E-3</v>
      </c>
      <c r="AH150" s="30">
        <f t="shared" si="35"/>
        <v>96.075591063534773</v>
      </c>
      <c r="AI150" s="31">
        <f t="shared" si="36"/>
        <v>-1.3940717296684804E-2</v>
      </c>
    </row>
    <row r="151" spans="1:35">
      <c r="A151" s="35">
        <v>43</v>
      </c>
      <c r="B151" s="13">
        <v>42673</v>
      </c>
      <c r="C151" s="47">
        <v>97.75</v>
      </c>
      <c r="D151" s="47">
        <v>109.41814091420392</v>
      </c>
      <c r="E151" s="47">
        <v>75.701853402760079</v>
      </c>
      <c r="F151" s="47">
        <v>0</v>
      </c>
      <c r="G151" s="47">
        <v>113.27272727272725</v>
      </c>
      <c r="H151" s="47">
        <v>87.333333333333343</v>
      </c>
      <c r="I151" s="47">
        <v>99.2</v>
      </c>
      <c r="J151" s="47">
        <v>77.75</v>
      </c>
      <c r="K151" s="47">
        <v>96.75</v>
      </c>
      <c r="L151" s="47">
        <v>0</v>
      </c>
      <c r="M151" s="47">
        <v>100</v>
      </c>
      <c r="N151" s="47">
        <v>0</v>
      </c>
      <c r="O151" s="47">
        <v>56.999999999999993</v>
      </c>
      <c r="P151" s="47">
        <v>50</v>
      </c>
      <c r="Q151" s="47">
        <v>0</v>
      </c>
      <c r="R151" s="47">
        <v>82.87256708887233</v>
      </c>
      <c r="S151" s="47">
        <v>76.385499039994784</v>
      </c>
      <c r="T151" s="47">
        <v>0</v>
      </c>
      <c r="U151" s="47">
        <v>94</v>
      </c>
      <c r="V151" s="47">
        <v>98</v>
      </c>
      <c r="W151" s="47">
        <v>89.063397816510246</v>
      </c>
      <c r="X151" s="47">
        <v>73</v>
      </c>
      <c r="Y151" s="47">
        <v>84.518079032799733</v>
      </c>
      <c r="Z151" s="47">
        <v>70</v>
      </c>
      <c r="AA151" s="47">
        <v>161.33333333333331</v>
      </c>
      <c r="AB151" s="47">
        <v>106.60000000000001</v>
      </c>
      <c r="AC151" s="47">
        <v>124.42587788745523</v>
      </c>
      <c r="AD151" s="48">
        <v>76.08695652173914</v>
      </c>
      <c r="AE151" s="45">
        <v>94.659542574204977</v>
      </c>
      <c r="AF151" s="46">
        <f t="shared" si="30"/>
        <v>94.523477731307594</v>
      </c>
      <c r="AG151" s="15">
        <f t="shared" si="34"/>
        <v>-2.2457161496775469E-3</v>
      </c>
      <c r="AH151" s="30">
        <f t="shared" si="35"/>
        <v>94.80583229854949</v>
      </c>
      <c r="AI151" s="31">
        <f t="shared" si="36"/>
        <v>-2.9782404773658197E-3</v>
      </c>
    </row>
    <row r="152" spans="1:35">
      <c r="A152" s="35">
        <v>44</v>
      </c>
      <c r="B152" s="13">
        <v>42680</v>
      </c>
      <c r="C152" s="47">
        <v>97.75</v>
      </c>
      <c r="D152" s="47">
        <v>102.51559464157889</v>
      </c>
      <c r="E152" s="47">
        <v>78.590588549442273</v>
      </c>
      <c r="F152" s="47">
        <v>0</v>
      </c>
      <c r="G152" s="47">
        <v>114.04761904761904</v>
      </c>
      <c r="H152" s="47">
        <v>91.333333333333343</v>
      </c>
      <c r="I152" s="47">
        <v>99.833333333333343</v>
      </c>
      <c r="J152" s="47">
        <v>77.833333333333329</v>
      </c>
      <c r="K152" s="47">
        <v>96.75</v>
      </c>
      <c r="L152" s="47">
        <v>0</v>
      </c>
      <c r="M152" s="47">
        <v>100</v>
      </c>
      <c r="N152" s="47">
        <v>120</v>
      </c>
      <c r="O152" s="47">
        <v>59.333333333333329</v>
      </c>
      <c r="P152" s="47">
        <v>68</v>
      </c>
      <c r="Q152" s="47">
        <v>0</v>
      </c>
      <c r="R152" s="47">
        <v>81.107930407957866</v>
      </c>
      <c r="S152" s="47">
        <v>74.693286472062212</v>
      </c>
      <c r="T152" s="47">
        <v>0</v>
      </c>
      <c r="U152" s="47">
        <v>94</v>
      </c>
      <c r="V152" s="47">
        <v>98</v>
      </c>
      <c r="W152" s="47">
        <v>86.070676115686638</v>
      </c>
      <c r="X152" s="47">
        <v>73</v>
      </c>
      <c r="Y152" s="47">
        <v>96.272248964513594</v>
      </c>
      <c r="Z152" s="47">
        <v>71</v>
      </c>
      <c r="AA152" s="47">
        <v>88.5</v>
      </c>
      <c r="AB152" s="47">
        <v>106.80000000000001</v>
      </c>
      <c r="AC152" s="47">
        <v>125.15581309166863</v>
      </c>
      <c r="AD152" s="48">
        <v>83.132045088566827</v>
      </c>
      <c r="AE152" s="45">
        <v>94.768715548156493</v>
      </c>
      <c r="AF152" s="46">
        <f t="shared" si="30"/>
        <v>94.711793306071385</v>
      </c>
      <c r="AG152" s="15">
        <f t="shared" si="34"/>
        <v>1.9922624440363614E-3</v>
      </c>
      <c r="AH152" s="30">
        <f t="shared" si="35"/>
        <v>93.10238450986742</v>
      </c>
      <c r="AI152" s="31">
        <f t="shared" si="36"/>
        <v>1.728644013444567E-2</v>
      </c>
    </row>
    <row r="153" spans="1:35">
      <c r="A153" s="35">
        <v>45</v>
      </c>
      <c r="B153" s="13">
        <v>42687</v>
      </c>
      <c r="C153" s="47">
        <v>97.25</v>
      </c>
      <c r="D153" s="47">
        <v>101.23734533183352</v>
      </c>
      <c r="E153" s="47">
        <v>71.652769180351754</v>
      </c>
      <c r="F153" s="47">
        <v>0</v>
      </c>
      <c r="G153" s="47">
        <v>113.57894736842107</v>
      </c>
      <c r="H153" s="47">
        <v>90.666666666666657</v>
      </c>
      <c r="I153" s="47">
        <v>98.6</v>
      </c>
      <c r="J153" s="47">
        <v>77.833333333333329</v>
      </c>
      <c r="K153" s="47">
        <v>96.75</v>
      </c>
      <c r="L153" s="47">
        <v>0</v>
      </c>
      <c r="M153" s="47">
        <v>100</v>
      </c>
      <c r="N153" s="47">
        <v>0</v>
      </c>
      <c r="O153" s="47">
        <v>53.499999999999993</v>
      </c>
      <c r="P153" s="47">
        <v>64</v>
      </c>
      <c r="Q153" s="47">
        <v>0</v>
      </c>
      <c r="R153" s="47">
        <v>86.140412794269523</v>
      </c>
      <c r="S153" s="47">
        <v>75.399459793680236</v>
      </c>
      <c r="T153" s="47">
        <v>0</v>
      </c>
      <c r="U153" s="47">
        <v>93.5</v>
      </c>
      <c r="V153" s="47">
        <v>98</v>
      </c>
      <c r="W153" s="47">
        <v>90.180680584817722</v>
      </c>
      <c r="X153" s="47">
        <v>73</v>
      </c>
      <c r="Y153" s="47">
        <v>88.436135676704367</v>
      </c>
      <c r="Z153" s="47">
        <v>87.666666666666686</v>
      </c>
      <c r="AA153" s="47">
        <v>102.49999999999999</v>
      </c>
      <c r="AB153" s="47">
        <v>107.2</v>
      </c>
      <c r="AC153" s="47">
        <v>125.12773866073736</v>
      </c>
      <c r="AD153" s="48">
        <v>84.05797101449275</v>
      </c>
      <c r="AE153" s="45">
        <v>94.707121795852672</v>
      </c>
      <c r="AF153" s="46">
        <f t="shared" si="30"/>
        <v>94.207719314651399</v>
      </c>
      <c r="AG153" s="15">
        <f>(AF153-AF152)/AF152</f>
        <v>-5.322188228355223E-3</v>
      </c>
      <c r="AH153" s="30">
        <f>AF100</f>
        <v>92.268114260837251</v>
      </c>
      <c r="AI153" s="31">
        <f>(AF153-AF100)/AF100</f>
        <v>2.1021401264698914E-2</v>
      </c>
    </row>
    <row r="154" spans="1:35">
      <c r="A154" s="35">
        <v>46</v>
      </c>
      <c r="B154" s="13">
        <v>42694</v>
      </c>
      <c r="C154" s="47">
        <v>95.250000000000014</v>
      </c>
      <c r="D154" s="47">
        <v>100.21474588403723</v>
      </c>
      <c r="E154" s="47">
        <v>72.728155457646039</v>
      </c>
      <c r="F154" s="47">
        <v>0</v>
      </c>
      <c r="G154" s="47">
        <v>113.31578947368422</v>
      </c>
      <c r="H154" s="47">
        <v>74.500000000000014</v>
      </c>
      <c r="I154" s="47">
        <v>92</v>
      </c>
      <c r="J154" s="47">
        <v>74.75</v>
      </c>
      <c r="K154" s="47">
        <v>97</v>
      </c>
      <c r="L154" s="47">
        <v>0</v>
      </c>
      <c r="M154" s="47">
        <v>100</v>
      </c>
      <c r="N154" s="47">
        <v>0</v>
      </c>
      <c r="O154" s="47">
        <v>59.5</v>
      </c>
      <c r="P154" s="47">
        <v>61</v>
      </c>
      <c r="Q154" s="47">
        <v>0</v>
      </c>
      <c r="R154" s="47">
        <v>83.460779315843823</v>
      </c>
      <c r="S154" s="47">
        <v>77.846659507305802</v>
      </c>
      <c r="T154" s="47">
        <v>0</v>
      </c>
      <c r="U154" s="47">
        <v>94</v>
      </c>
      <c r="V154" s="47">
        <v>98</v>
      </c>
      <c r="W154" s="47">
        <v>78.369405605567266</v>
      </c>
      <c r="X154" s="47">
        <v>73</v>
      </c>
      <c r="Y154" s="47">
        <v>88.100302250083956</v>
      </c>
      <c r="Z154" s="47">
        <v>85.333333333333343</v>
      </c>
      <c r="AA154" s="47">
        <v>82.333333333333329</v>
      </c>
      <c r="AB154" s="47">
        <v>107.4</v>
      </c>
      <c r="AC154" s="47">
        <v>125.09966422980608</v>
      </c>
      <c r="AD154" s="48">
        <v>75.845410628019323</v>
      </c>
      <c r="AE154" s="45">
        <v>93.147320599945061</v>
      </c>
      <c r="AF154" s="46">
        <f t="shared" si="30"/>
        <v>93.784519039623817</v>
      </c>
      <c r="AG154" s="15">
        <f>(AF154-AF153)/AF153</f>
        <v>-4.4922038035344457E-3</v>
      </c>
      <c r="AH154" s="30">
        <f>AF101</f>
        <v>91.524093266195152</v>
      </c>
      <c r="AI154" s="31">
        <f>(AF154-AF101)/AF101</f>
        <v>2.4697603579139346E-2</v>
      </c>
    </row>
    <row r="155" spans="1:35">
      <c r="A155" s="35">
        <v>47</v>
      </c>
      <c r="B155" s="13">
        <v>42701</v>
      </c>
      <c r="C155" s="47">
        <v>95.250000000000014</v>
      </c>
      <c r="D155" s="47">
        <v>98.510413471043407</v>
      </c>
      <c r="E155" s="47">
        <v>82.738593744310535</v>
      </c>
      <c r="F155" s="47">
        <v>0</v>
      </c>
      <c r="G155" s="47">
        <v>112.89999999999998</v>
      </c>
      <c r="H155" s="47">
        <v>83.25</v>
      </c>
      <c r="I155" s="47">
        <v>92.714285714285722</v>
      </c>
      <c r="J155" s="47">
        <v>75.166666666666686</v>
      </c>
      <c r="K155" s="47">
        <v>96.75</v>
      </c>
      <c r="L155" s="47">
        <v>0</v>
      </c>
      <c r="M155" s="47">
        <v>100</v>
      </c>
      <c r="N155" s="47">
        <v>120</v>
      </c>
      <c r="O155" s="47">
        <v>51.333333333333329</v>
      </c>
      <c r="P155" s="47">
        <v>28.999999999999996</v>
      </c>
      <c r="Q155" s="47">
        <v>0</v>
      </c>
      <c r="R155" s="47">
        <v>84.179705371031204</v>
      </c>
      <c r="S155" s="47">
        <v>76.924078232288721</v>
      </c>
      <c r="T155" s="47">
        <v>0</v>
      </c>
      <c r="U155" s="47">
        <v>94</v>
      </c>
      <c r="V155" s="47">
        <v>98</v>
      </c>
      <c r="W155" s="47">
        <v>81.402030262401851</v>
      </c>
      <c r="X155" s="47">
        <v>73</v>
      </c>
      <c r="Y155" s="47">
        <v>90.339191760886607</v>
      </c>
      <c r="Z155" s="47">
        <v>80.5</v>
      </c>
      <c r="AA155" s="47">
        <v>95.5</v>
      </c>
      <c r="AB155" s="47">
        <v>110.4</v>
      </c>
      <c r="AC155" s="47">
        <v>125.04351536794348</v>
      </c>
      <c r="AD155" s="48">
        <v>76.892109500805148</v>
      </c>
      <c r="AE155" s="45">
        <v>93.499114723073689</v>
      </c>
      <c r="AF155" s="46">
        <f t="shared" si="30"/>
        <v>93.334249975883949</v>
      </c>
      <c r="AG155" s="15">
        <f>(AF155-AF154)/AF154</f>
        <v>-4.8011022325510798E-3</v>
      </c>
      <c r="AH155" s="30">
        <f>AF102</f>
        <v>91.229026517411924</v>
      </c>
      <c r="AI155" s="31">
        <f>(AF155-AF102)/AF102</f>
        <v>2.3076246002364426E-2</v>
      </c>
    </row>
    <row r="156" spans="1:35">
      <c r="A156" s="35">
        <v>48</v>
      </c>
      <c r="B156" s="13">
        <v>42708</v>
      </c>
      <c r="C156" s="47">
        <v>95.250000000000014</v>
      </c>
      <c r="D156" s="47">
        <v>99.70344616013908</v>
      </c>
      <c r="E156" s="47">
        <v>63.330663073954042</v>
      </c>
      <c r="F156" s="47">
        <v>0</v>
      </c>
      <c r="G156" s="47">
        <v>114.8421052631579</v>
      </c>
      <c r="H156" s="47">
        <v>87.25</v>
      </c>
      <c r="I156" s="47">
        <v>92.833333333333329</v>
      </c>
      <c r="J156" s="47">
        <v>74.333333333333329</v>
      </c>
      <c r="K156" s="47">
        <v>96.249999999999986</v>
      </c>
      <c r="L156" s="47">
        <v>0</v>
      </c>
      <c r="M156" s="47">
        <v>100</v>
      </c>
      <c r="N156" s="47">
        <v>120</v>
      </c>
      <c r="O156" s="47">
        <v>49.25</v>
      </c>
      <c r="P156" s="47">
        <v>0</v>
      </c>
      <c r="Q156" s="47">
        <v>0</v>
      </c>
      <c r="R156" s="47">
        <v>77.251872475589195</v>
      </c>
      <c r="S156" s="47">
        <v>76.565025437426087</v>
      </c>
      <c r="T156" s="47">
        <v>0</v>
      </c>
      <c r="U156" s="47">
        <v>93.25</v>
      </c>
      <c r="V156" s="47">
        <v>0</v>
      </c>
      <c r="W156" s="47">
        <v>79.630339015514267</v>
      </c>
      <c r="X156" s="47">
        <v>73</v>
      </c>
      <c r="Y156" s="47">
        <v>91.122803089667542</v>
      </c>
      <c r="Z156" s="47">
        <v>64</v>
      </c>
      <c r="AA156" s="47">
        <v>81.333333333333329</v>
      </c>
      <c r="AB156" s="47">
        <v>116.39999999999999</v>
      </c>
      <c r="AC156" s="47">
        <v>125.21196195353122</v>
      </c>
      <c r="AD156" s="48">
        <v>74.476650563607095</v>
      </c>
      <c r="AE156" s="45">
        <v>93.356314604633127</v>
      </c>
      <c r="AF156" s="46">
        <f t="shared" si="30"/>
        <v>93.307309223714071</v>
      </c>
      <c r="AG156" s="15">
        <f>(AF156-AF155)/AF155</f>
        <v>-2.8864808124390751E-4</v>
      </c>
      <c r="AH156" s="30">
        <f>AF103</f>
        <v>90.987461891064171</v>
      </c>
      <c r="AI156" s="31">
        <f>(AF156-AF103)/AF103</f>
        <v>2.549634075327175E-2</v>
      </c>
    </row>
    <row r="157" spans="1:35">
      <c r="A157" s="35">
        <v>49</v>
      </c>
      <c r="B157" s="13">
        <v>42715</v>
      </c>
      <c r="C157" s="47">
        <v>95.250000000000014</v>
      </c>
      <c r="D157" s="47">
        <v>102.77124450352795</v>
      </c>
      <c r="E157" s="47">
        <v>73.569113768654958</v>
      </c>
      <c r="F157" s="47">
        <v>0</v>
      </c>
      <c r="G157" s="47">
        <v>111.9</v>
      </c>
      <c r="H157" s="47">
        <v>91.25</v>
      </c>
      <c r="I157" s="47">
        <v>93.8</v>
      </c>
      <c r="J157" s="47">
        <v>77</v>
      </c>
      <c r="K157" s="47">
        <v>96.249999999999986</v>
      </c>
      <c r="L157" s="47">
        <v>0</v>
      </c>
      <c r="M157" s="47">
        <v>100</v>
      </c>
      <c r="N157" s="47">
        <v>0</v>
      </c>
      <c r="O157" s="47">
        <v>53.5</v>
      </c>
      <c r="P157" s="47">
        <v>0</v>
      </c>
      <c r="Q157" s="47">
        <v>0</v>
      </c>
      <c r="R157" s="47">
        <v>79.539364469367229</v>
      </c>
      <c r="S157" s="47">
        <v>77.043400913360884</v>
      </c>
      <c r="T157" s="47">
        <v>0</v>
      </c>
      <c r="U157" s="47">
        <v>93</v>
      </c>
      <c r="V157" s="47">
        <v>98</v>
      </c>
      <c r="W157" s="47">
        <v>79.247270637808839</v>
      </c>
      <c r="X157" s="47">
        <v>73</v>
      </c>
      <c r="Y157" s="47">
        <v>99.182805328557038</v>
      </c>
      <c r="Z157" s="47">
        <v>71.500000000000014</v>
      </c>
      <c r="AA157" s="47">
        <v>84.999999999999986</v>
      </c>
      <c r="AB157" s="47">
        <v>115.20000000000002</v>
      </c>
      <c r="AC157" s="47">
        <v>124.98736650608093</v>
      </c>
      <c r="AD157" s="48">
        <v>77.777777777777786</v>
      </c>
      <c r="AE157" s="45">
        <v>93.066498343435384</v>
      </c>
      <c r="AF157" s="46">
        <f t="shared" si="30"/>
        <v>92.576998306288033</v>
      </c>
      <c r="AG157" s="15">
        <f>(AF157-AF156)/AF156</f>
        <v>-7.8269422138735282E-3</v>
      </c>
      <c r="AH157" s="30">
        <f>AF104</f>
        <v>91.126656704071308</v>
      </c>
      <c r="AI157" s="31">
        <f>(AF157-AF104)/AF104</f>
        <v>1.5915667870123086E-2</v>
      </c>
    </row>
    <row r="158" spans="1:35">
      <c r="A158" s="35">
        <v>50</v>
      </c>
      <c r="B158" s="13">
        <v>42722</v>
      </c>
      <c r="C158" s="47">
        <v>93.5</v>
      </c>
      <c r="D158" s="47">
        <v>104.30514367522241</v>
      </c>
      <c r="E158" s="47">
        <v>68.716697617400385</v>
      </c>
      <c r="F158" s="47">
        <v>0</v>
      </c>
      <c r="G158" s="47">
        <v>112.09523809523809</v>
      </c>
      <c r="H158" s="47">
        <v>88.500000000000014</v>
      </c>
      <c r="I158" s="47">
        <v>91.833333333333329</v>
      </c>
      <c r="J158" s="47">
        <v>74.75</v>
      </c>
      <c r="K158" s="47">
        <v>96.249999999999986</v>
      </c>
      <c r="L158" s="47">
        <v>0</v>
      </c>
      <c r="M158" s="47">
        <v>0</v>
      </c>
      <c r="N158" s="47">
        <v>120</v>
      </c>
      <c r="O158" s="47">
        <v>54</v>
      </c>
      <c r="P158" s="47">
        <v>0</v>
      </c>
      <c r="Q158" s="47">
        <v>0</v>
      </c>
      <c r="R158" s="47">
        <v>83.199351659412059</v>
      </c>
      <c r="S158" s="47">
        <v>77.232147699784122</v>
      </c>
      <c r="T158" s="47">
        <v>0</v>
      </c>
      <c r="U158" s="47">
        <v>92</v>
      </c>
      <c r="V158" s="47">
        <v>98</v>
      </c>
      <c r="W158" s="47">
        <v>82.168167017812678</v>
      </c>
      <c r="X158" s="47">
        <v>73</v>
      </c>
      <c r="Y158" s="47">
        <v>90.675025187507003</v>
      </c>
      <c r="Z158" s="47">
        <v>83</v>
      </c>
      <c r="AA158" s="47">
        <v>82.666666666666671</v>
      </c>
      <c r="AB158" s="47">
        <v>116.79999999999997</v>
      </c>
      <c r="AC158" s="47">
        <v>124.93121764421838</v>
      </c>
      <c r="AD158" s="48">
        <v>0</v>
      </c>
      <c r="AE158" s="45">
        <v>91.308181970795616</v>
      </c>
      <c r="AF158" s="46">
        <f t="shared" si="30"/>
        <v>95.069653901156599</v>
      </c>
      <c r="AG158" s="15">
        <f t="shared" ref="AG158:AG165" si="37">(AF158-AF157)/AF157</f>
        <v>2.692521512332572E-2</v>
      </c>
      <c r="AH158" s="30">
        <f t="shared" ref="AH158:AH165" si="38">AF105</f>
        <v>91.88872963274197</v>
      </c>
      <c r="AI158" s="31">
        <f t="shared" ref="AI158:AI165" si="39">(AF158-AF105)/AF105</f>
        <v>3.4617131841174084E-2</v>
      </c>
    </row>
    <row r="159" spans="1:35">
      <c r="A159" s="35">
        <v>51</v>
      </c>
      <c r="B159" s="13">
        <v>42729</v>
      </c>
      <c r="C159" s="47">
        <v>0</v>
      </c>
      <c r="D159" s="47">
        <v>99.959096022088133</v>
      </c>
      <c r="E159" s="47">
        <v>0</v>
      </c>
      <c r="F159" s="47">
        <v>0</v>
      </c>
      <c r="G159" s="47">
        <v>113.73684210526314</v>
      </c>
      <c r="H159" s="47">
        <v>85.2</v>
      </c>
      <c r="I159" s="47">
        <v>96.333333333333329</v>
      </c>
      <c r="J159" s="47">
        <v>0</v>
      </c>
      <c r="K159" s="47">
        <v>96.249999999999986</v>
      </c>
      <c r="L159" s="47">
        <v>0</v>
      </c>
      <c r="M159" s="47">
        <v>100</v>
      </c>
      <c r="N159" s="47">
        <v>0</v>
      </c>
      <c r="O159" s="47">
        <v>52</v>
      </c>
      <c r="P159" s="47">
        <v>0</v>
      </c>
      <c r="Q159" s="47">
        <v>0</v>
      </c>
      <c r="R159" s="47">
        <v>87.70897873286016</v>
      </c>
      <c r="S159" s="47">
        <v>77.833100111729408</v>
      </c>
      <c r="T159" s="47">
        <v>0</v>
      </c>
      <c r="U159" s="47">
        <v>93.5</v>
      </c>
      <c r="V159" s="47">
        <v>0</v>
      </c>
      <c r="W159" s="47">
        <v>0</v>
      </c>
      <c r="X159" s="47">
        <v>73.5</v>
      </c>
      <c r="Y159" s="47">
        <v>0</v>
      </c>
      <c r="Z159" s="47">
        <v>78.5</v>
      </c>
      <c r="AA159" s="47">
        <v>72</v>
      </c>
      <c r="AB159" s="47">
        <v>116.19999999999999</v>
      </c>
      <c r="AC159" s="47">
        <v>124.95929207514965</v>
      </c>
      <c r="AD159" s="48">
        <v>0</v>
      </c>
      <c r="AE159" s="45">
        <v>100.8342813892388</v>
      </c>
      <c r="AF159" s="46">
        <f t="shared" si="30"/>
        <v>94.247824243596995</v>
      </c>
      <c r="AG159" s="15">
        <f t="shared" si="37"/>
        <v>-8.644500361956256E-3</v>
      </c>
      <c r="AH159" s="30">
        <f t="shared" si="38"/>
        <v>92.414728478642544</v>
      </c>
      <c r="AI159" s="31">
        <f t="shared" si="39"/>
        <v>1.9835536987787467E-2</v>
      </c>
    </row>
    <row r="160" spans="1:35">
      <c r="A160" s="37">
        <v>52</v>
      </c>
      <c r="B160" s="38">
        <v>42736</v>
      </c>
      <c r="C160" s="49">
        <v>93.5</v>
      </c>
      <c r="D160" s="49">
        <v>99.192146436240918</v>
      </c>
      <c r="E160" s="49">
        <v>74.967532073456397</v>
      </c>
      <c r="F160" s="49">
        <v>0</v>
      </c>
      <c r="G160" s="49">
        <v>0</v>
      </c>
      <c r="H160" s="49">
        <v>88.000000000000014</v>
      </c>
      <c r="I160" s="49">
        <v>96.666666666666643</v>
      </c>
      <c r="J160" s="49">
        <v>80</v>
      </c>
      <c r="K160" s="49">
        <v>96.249999999999986</v>
      </c>
      <c r="L160" s="49">
        <v>0</v>
      </c>
      <c r="M160" s="49">
        <v>100</v>
      </c>
      <c r="N160" s="49">
        <v>0</v>
      </c>
      <c r="O160" s="49">
        <v>53</v>
      </c>
      <c r="P160" s="49">
        <v>0</v>
      </c>
      <c r="Q160" s="49">
        <v>0</v>
      </c>
      <c r="R160" s="49">
        <v>86.075055880161557</v>
      </c>
      <c r="S160" s="49">
        <v>76.401770314686445</v>
      </c>
      <c r="T160" s="49">
        <v>0</v>
      </c>
      <c r="U160" s="49">
        <v>93.5</v>
      </c>
      <c r="V160" s="49">
        <v>98</v>
      </c>
      <c r="W160" s="49">
        <v>83.748324075847535</v>
      </c>
      <c r="X160" s="49">
        <v>73.5</v>
      </c>
      <c r="Y160" s="49">
        <v>0</v>
      </c>
      <c r="Z160" s="49">
        <v>67.5</v>
      </c>
      <c r="AA160" s="49">
        <v>74</v>
      </c>
      <c r="AB160" s="49">
        <v>120.40000000000002</v>
      </c>
      <c r="AC160" s="49">
        <v>126.22264146705749</v>
      </c>
      <c r="AD160" s="50">
        <v>0</v>
      </c>
      <c r="AE160" s="51">
        <v>90.601009370756572</v>
      </c>
      <c r="AF160" s="52">
        <f t="shared" si="30"/>
        <v>94.844500344424148</v>
      </c>
      <c r="AG160" s="39">
        <f t="shared" si="37"/>
        <v>6.3309270597585203E-3</v>
      </c>
      <c r="AH160" s="40">
        <f t="shared" si="38"/>
        <v>92.827792140172946</v>
      </c>
      <c r="AI160" s="41">
        <f t="shared" si="39"/>
        <v>2.1725263067831107E-2</v>
      </c>
    </row>
    <row r="161" spans="1:35">
      <c r="A161" s="35">
        <v>1</v>
      </c>
      <c r="B161" s="13">
        <v>42743</v>
      </c>
      <c r="C161" s="47">
        <v>93.5</v>
      </c>
      <c r="D161" s="47">
        <v>100.72604560793536</v>
      </c>
      <c r="E161" s="47">
        <v>74.776972654116449</v>
      </c>
      <c r="F161" s="47">
        <v>0</v>
      </c>
      <c r="G161" s="47">
        <v>113.10526315789473</v>
      </c>
      <c r="H161" s="47">
        <v>73.666666666666671</v>
      </c>
      <c r="I161" s="47">
        <v>92</v>
      </c>
      <c r="J161" s="47">
        <v>80</v>
      </c>
      <c r="K161" s="47">
        <v>94.999999999999986</v>
      </c>
      <c r="L161" s="47">
        <v>0</v>
      </c>
      <c r="M161" s="47">
        <v>99</v>
      </c>
      <c r="N161" s="47">
        <v>0</v>
      </c>
      <c r="O161" s="47">
        <v>52.333333333333329</v>
      </c>
      <c r="P161" s="47">
        <v>0</v>
      </c>
      <c r="Q161" s="47">
        <v>0</v>
      </c>
      <c r="R161" s="47">
        <v>86.20576970837746</v>
      </c>
      <c r="S161" s="47">
        <v>75.035525616410126</v>
      </c>
      <c r="T161" s="47">
        <v>0</v>
      </c>
      <c r="U161" s="47">
        <v>94.25</v>
      </c>
      <c r="V161" s="47">
        <v>98</v>
      </c>
      <c r="W161" s="47">
        <v>86.094617889293232</v>
      </c>
      <c r="X161" s="47">
        <v>72.333333333333329</v>
      </c>
      <c r="Y161" s="47">
        <v>91.794469942908307</v>
      </c>
      <c r="Z161" s="47">
        <v>65</v>
      </c>
      <c r="AA161" s="47">
        <v>92.666666666666671</v>
      </c>
      <c r="AB161" s="47">
        <v>120.19999999999999</v>
      </c>
      <c r="AC161" s="47">
        <v>126.13841817426361</v>
      </c>
      <c r="AD161" s="48">
        <v>88.768115942028999</v>
      </c>
      <c r="AE161" s="45">
        <v>93.098210273277061</v>
      </c>
      <c r="AF161" s="46">
        <f t="shared" si="30"/>
        <v>92.654544547960498</v>
      </c>
      <c r="AG161" s="15">
        <f t="shared" si="37"/>
        <v>-2.3089960814922424E-2</v>
      </c>
      <c r="AH161" s="30">
        <f t="shared" si="38"/>
        <v>93.765239466453934</v>
      </c>
      <c r="AI161" s="31">
        <f t="shared" si="39"/>
        <v>-1.1845486928989351E-2</v>
      </c>
    </row>
    <row r="162" spans="1:35">
      <c r="A162" s="35">
        <v>2</v>
      </c>
      <c r="B162" s="13">
        <v>42750</v>
      </c>
      <c r="C162" s="47">
        <v>99.75</v>
      </c>
      <c r="D162" s="47">
        <v>99.70344616013908</v>
      </c>
      <c r="E162" s="47">
        <v>78.571168481229279</v>
      </c>
      <c r="F162" s="47">
        <v>0</v>
      </c>
      <c r="G162" s="47">
        <v>112.38095238095238</v>
      </c>
      <c r="H162" s="47">
        <v>75.25</v>
      </c>
      <c r="I162" s="47">
        <v>94.666666666666671</v>
      </c>
      <c r="J162" s="47">
        <v>0</v>
      </c>
      <c r="K162" s="47">
        <v>96.666666666666671</v>
      </c>
      <c r="L162" s="47">
        <v>0</v>
      </c>
      <c r="M162" s="47">
        <v>0</v>
      </c>
      <c r="N162" s="47">
        <v>120</v>
      </c>
      <c r="O162" s="47">
        <v>53.999999999999993</v>
      </c>
      <c r="P162" s="47">
        <v>0</v>
      </c>
      <c r="Q162" s="47">
        <v>0</v>
      </c>
      <c r="R162" s="47">
        <v>86.467197364809238</v>
      </c>
      <c r="S162" s="47">
        <v>76.377363402648953</v>
      </c>
      <c r="T162" s="47">
        <v>0</v>
      </c>
      <c r="U162" s="47">
        <v>96.75</v>
      </c>
      <c r="V162" s="47">
        <v>98</v>
      </c>
      <c r="W162" s="47">
        <v>83.636595799016789</v>
      </c>
      <c r="X162" s="47">
        <v>72.666666666666657</v>
      </c>
      <c r="Y162" s="47">
        <v>90.227247285346451</v>
      </c>
      <c r="Z162" s="47">
        <v>70.666666666666671</v>
      </c>
      <c r="AA162" s="47">
        <v>101.75</v>
      </c>
      <c r="AB162" s="47">
        <v>119</v>
      </c>
      <c r="AC162" s="47">
        <v>126.11034374333234</v>
      </c>
      <c r="AD162" s="48">
        <v>93.29710144927536</v>
      </c>
      <c r="AE162" s="45">
        <v>94.264413999847889</v>
      </c>
      <c r="AF162" s="46">
        <f t="shared" si="30"/>
        <v>93.847472775071239</v>
      </c>
      <c r="AG162" s="15">
        <f t="shared" si="37"/>
        <v>1.2875010426425972E-2</v>
      </c>
      <c r="AH162" s="30">
        <f t="shared" si="38"/>
        <v>95.335954278119928</v>
      </c>
      <c r="AI162" s="31">
        <f t="shared" si="39"/>
        <v>-1.561301310003568E-2</v>
      </c>
    </row>
    <row r="163" spans="1:35">
      <c r="A163" s="35">
        <v>3</v>
      </c>
      <c r="B163" s="13">
        <v>42757</v>
      </c>
      <c r="C163" s="47">
        <v>97.25</v>
      </c>
      <c r="D163" s="47">
        <v>101.23734533183352</v>
      </c>
      <c r="E163" s="47">
        <v>83.875504237444943</v>
      </c>
      <c r="F163" s="47">
        <v>0</v>
      </c>
      <c r="G163" s="47">
        <v>112.99999999999999</v>
      </c>
      <c r="H163" s="47">
        <v>76.666666666666657</v>
      </c>
      <c r="I163" s="47">
        <v>96.399999999999991</v>
      </c>
      <c r="J163" s="47">
        <v>76</v>
      </c>
      <c r="K163" s="47">
        <v>96.666666666666671</v>
      </c>
      <c r="L163" s="47">
        <v>0</v>
      </c>
      <c r="M163" s="47">
        <v>99</v>
      </c>
      <c r="N163" s="47">
        <v>120</v>
      </c>
      <c r="O163" s="47">
        <v>59</v>
      </c>
      <c r="P163" s="47">
        <v>66</v>
      </c>
      <c r="Q163" s="47">
        <v>0</v>
      </c>
      <c r="R163" s="47">
        <v>78.028337657154268</v>
      </c>
      <c r="S163" s="47">
        <v>77.427286550842794</v>
      </c>
      <c r="T163" s="47">
        <v>0</v>
      </c>
      <c r="U163" s="47">
        <v>100.25</v>
      </c>
      <c r="V163" s="47">
        <v>98</v>
      </c>
      <c r="W163" s="47">
        <v>82.991983035462283</v>
      </c>
      <c r="X163" s="47">
        <v>76.000000000000014</v>
      </c>
      <c r="Y163" s="47">
        <v>88.340008900756573</v>
      </c>
      <c r="Z163" s="47">
        <v>76.000000000000014</v>
      </c>
      <c r="AA163" s="47">
        <v>107.33333333333333</v>
      </c>
      <c r="AB163" s="47">
        <v>120.80000000000001</v>
      </c>
      <c r="AC163" s="47">
        <v>118.11976060500878</v>
      </c>
      <c r="AD163" s="48">
        <v>0</v>
      </c>
      <c r="AE163" s="45">
        <v>94.179794052088738</v>
      </c>
      <c r="AF163" s="46">
        <f t="shared" si="30"/>
        <v>94.263936025755626</v>
      </c>
      <c r="AG163" s="15">
        <f t="shared" si="37"/>
        <v>4.4376607954328701E-3</v>
      </c>
      <c r="AH163" s="30">
        <f t="shared" si="38"/>
        <v>96.56266234233199</v>
      </c>
      <c r="AI163" s="31">
        <f t="shared" si="39"/>
        <v>-2.3805539955256885E-2</v>
      </c>
    </row>
    <row r="164" spans="1:35">
      <c r="A164" s="35">
        <v>4</v>
      </c>
      <c r="B164" s="13">
        <v>42764</v>
      </c>
      <c r="C164" s="47">
        <v>97.25</v>
      </c>
      <c r="D164" s="47">
        <v>99.70344616013908</v>
      </c>
      <c r="E164" s="47">
        <v>84.135149137739631</v>
      </c>
      <c r="F164" s="47">
        <v>0</v>
      </c>
      <c r="G164" s="47">
        <v>111.00000000000001</v>
      </c>
      <c r="H164" s="47">
        <v>82.750000000000014</v>
      </c>
      <c r="I164" s="47">
        <v>92</v>
      </c>
      <c r="J164" s="47">
        <v>81.600000000000009</v>
      </c>
      <c r="K164" s="47">
        <v>97.666666666666657</v>
      </c>
      <c r="L164" s="47">
        <v>0</v>
      </c>
      <c r="M164" s="47">
        <v>101</v>
      </c>
      <c r="N164" s="47">
        <v>114.99999999999999</v>
      </c>
      <c r="O164" s="47">
        <v>60</v>
      </c>
      <c r="P164" s="47">
        <v>70</v>
      </c>
      <c r="Q164" s="47">
        <v>0</v>
      </c>
      <c r="R164" s="47">
        <v>87.330988458400768</v>
      </c>
      <c r="S164" s="47">
        <v>81.408193908193908</v>
      </c>
      <c r="T164" s="47">
        <v>0</v>
      </c>
      <c r="U164" s="47">
        <v>100</v>
      </c>
      <c r="V164" s="47">
        <v>98</v>
      </c>
      <c r="W164" s="47">
        <v>84.430077734164541</v>
      </c>
      <c r="X164" s="47">
        <v>77.333333333333329</v>
      </c>
      <c r="Y164" s="47">
        <v>90.872733736224689</v>
      </c>
      <c r="Z164" s="47">
        <v>83</v>
      </c>
      <c r="AA164" s="47">
        <v>97.666666666666657</v>
      </c>
      <c r="AB164" s="47">
        <v>111.60000000000001</v>
      </c>
      <c r="AC164" s="47">
        <v>118.86852420807288</v>
      </c>
      <c r="AD164" s="48">
        <v>94.189674456937652</v>
      </c>
      <c r="AE164" s="45">
        <v>94.347600025330252</v>
      </c>
      <c r="AF164" s="46">
        <f t="shared" si="30"/>
        <v>94.871107654335461</v>
      </c>
      <c r="AG164" s="15">
        <f t="shared" si="37"/>
        <v>6.4411868862969792E-3</v>
      </c>
      <c r="AH164" s="30">
        <f t="shared" si="38"/>
        <v>97.858142983946195</v>
      </c>
      <c r="AI164" s="31">
        <f t="shared" si="39"/>
        <v>-3.0524136658722029E-2</v>
      </c>
    </row>
    <row r="165" spans="1:35">
      <c r="A165" s="35">
        <v>5</v>
      </c>
      <c r="B165" s="13">
        <v>42771</v>
      </c>
      <c r="C165" s="47">
        <v>98.500000000000014</v>
      </c>
      <c r="D165" s="47">
        <v>100.72604560793536</v>
      </c>
      <c r="E165" s="47">
        <v>77.595310053526561</v>
      </c>
      <c r="F165" s="47">
        <v>0</v>
      </c>
      <c r="G165" s="47">
        <v>111.79999999999998</v>
      </c>
      <c r="H165" s="47">
        <v>87.6</v>
      </c>
      <c r="I165" s="47">
        <v>92.75</v>
      </c>
      <c r="J165" s="47">
        <v>82</v>
      </c>
      <c r="K165" s="47">
        <v>98.333333333333343</v>
      </c>
      <c r="L165" s="47">
        <v>0</v>
      </c>
      <c r="M165" s="47">
        <v>102</v>
      </c>
      <c r="N165" s="47">
        <v>114.99999999999999</v>
      </c>
      <c r="O165" s="47">
        <v>64.666666666666657</v>
      </c>
      <c r="P165" s="47">
        <v>70</v>
      </c>
      <c r="Q165" s="47">
        <v>0</v>
      </c>
      <c r="R165" s="47">
        <v>87.273265972140521</v>
      </c>
      <c r="S165" s="47">
        <v>81.279898467245928</v>
      </c>
      <c r="T165" s="47">
        <v>0</v>
      </c>
      <c r="U165" s="47">
        <v>101.75</v>
      </c>
      <c r="V165" s="47">
        <v>0</v>
      </c>
      <c r="W165" s="47">
        <v>94.330588009959769</v>
      </c>
      <c r="X165" s="47">
        <v>79.333333333333329</v>
      </c>
      <c r="Y165" s="47">
        <v>98.06336057315572</v>
      </c>
      <c r="Z165" s="47">
        <v>88.333333333333329</v>
      </c>
      <c r="AA165" s="47">
        <v>93.666666666666671</v>
      </c>
      <c r="AB165" s="47">
        <v>121.20000000000002</v>
      </c>
      <c r="AC165" s="47">
        <v>125.94189715774462</v>
      </c>
      <c r="AD165" s="48">
        <v>97.826086956521735</v>
      </c>
      <c r="AE165" s="45">
        <v>96.085928885587407</v>
      </c>
      <c r="AF165" s="46">
        <f t="shared" si="30"/>
        <v>95.738347823205004</v>
      </c>
      <c r="AG165" s="15">
        <f t="shared" si="37"/>
        <v>9.1412463742844424E-3</v>
      </c>
      <c r="AH165" s="30">
        <f t="shared" si="38"/>
        <v>98.628601440433002</v>
      </c>
      <c r="AI165" s="31">
        <f t="shared" si="39"/>
        <v>-2.9304416518301481E-2</v>
      </c>
    </row>
    <row r="166" spans="1:35">
      <c r="A166" s="35">
        <v>6</v>
      </c>
      <c r="B166" s="13">
        <v>42778</v>
      </c>
      <c r="C166" s="47">
        <v>98.5</v>
      </c>
      <c r="D166" s="47">
        <v>103.79384395132428</v>
      </c>
      <c r="E166" s="47">
        <v>85.792531734576812</v>
      </c>
      <c r="F166" s="47">
        <v>0</v>
      </c>
      <c r="G166" s="47">
        <v>110.5263157894737</v>
      </c>
      <c r="H166" s="47">
        <v>89.4</v>
      </c>
      <c r="I166" s="47">
        <v>96.500000000000014</v>
      </c>
      <c r="J166" s="47">
        <v>83.666666666666657</v>
      </c>
      <c r="K166" s="47">
        <v>101</v>
      </c>
      <c r="L166" s="47">
        <v>0</v>
      </c>
      <c r="M166" s="47">
        <v>104</v>
      </c>
      <c r="N166" s="47">
        <v>114.99999999999999</v>
      </c>
      <c r="O166" s="47">
        <v>70.25</v>
      </c>
      <c r="P166" s="47">
        <v>0</v>
      </c>
      <c r="Q166" s="47">
        <v>0</v>
      </c>
      <c r="R166" s="47">
        <v>94.041155573429847</v>
      </c>
      <c r="S166" s="47">
        <v>78.165018641595083</v>
      </c>
      <c r="T166" s="47">
        <v>0</v>
      </c>
      <c r="U166" s="47">
        <v>103.25</v>
      </c>
      <c r="V166" s="47">
        <v>98</v>
      </c>
      <c r="W166" s="47">
        <v>94.366710901062405</v>
      </c>
      <c r="X166" s="47">
        <v>87.666666666666657</v>
      </c>
      <c r="Y166" s="47">
        <v>97.995644638016088</v>
      </c>
      <c r="Z166" s="47">
        <v>93.333333333333329</v>
      </c>
      <c r="AA166" s="47">
        <v>108.33333333333333</v>
      </c>
      <c r="AB166" s="47">
        <v>110.19999999999999</v>
      </c>
      <c r="AC166" s="47">
        <v>118.26336260052912</v>
      </c>
      <c r="AD166" s="48">
        <v>98.780630789072575</v>
      </c>
      <c r="AE166" s="45">
        <v>96.781514558697324</v>
      </c>
      <c r="AF166" s="46">
        <f t="shared" si="30"/>
        <v>96.830518820733744</v>
      </c>
      <c r="AG166" s="15">
        <f t="shared" ref="AG166:AG171" si="40">(AF166-AF165)/AF165</f>
        <v>1.1407873880856968E-2</v>
      </c>
      <c r="AH166" s="30">
        <f t="shared" ref="AH166:AH171" si="41">AF113</f>
        <v>100.19943600426188</v>
      </c>
      <c r="AI166" s="31">
        <f t="shared" ref="AI166:AI171" si="42">(AF166-AF113)/AF113</f>
        <v>-3.3622117228133366E-2</v>
      </c>
    </row>
    <row r="167" spans="1:35">
      <c r="A167" s="35">
        <v>7</v>
      </c>
      <c r="B167" s="13">
        <v>42785</v>
      </c>
      <c r="C167" s="47">
        <v>99.75</v>
      </c>
      <c r="D167" s="47">
        <v>106.35034257081502</v>
      </c>
      <c r="E167" s="47">
        <v>85.569675563485418</v>
      </c>
      <c r="F167" s="47">
        <v>0</v>
      </c>
      <c r="G167" s="47">
        <v>113.20000000000003</v>
      </c>
      <c r="H167" s="47">
        <v>92.75</v>
      </c>
      <c r="I167" s="47">
        <v>99</v>
      </c>
      <c r="J167" s="47">
        <v>85.5</v>
      </c>
      <c r="K167" s="47">
        <v>101.50000000000001</v>
      </c>
      <c r="L167" s="47">
        <v>0</v>
      </c>
      <c r="M167" s="47">
        <v>105</v>
      </c>
      <c r="N167" s="47">
        <v>0</v>
      </c>
      <c r="O167" s="47">
        <v>70.666666666666671</v>
      </c>
      <c r="P167" s="47">
        <v>79</v>
      </c>
      <c r="Q167" s="47">
        <v>0</v>
      </c>
      <c r="R167" s="47">
        <v>95.290380769381599</v>
      </c>
      <c r="S167" s="47">
        <v>80.715285235445336</v>
      </c>
      <c r="T167" s="47">
        <v>0</v>
      </c>
      <c r="U167" s="47">
        <v>103.50000000000001</v>
      </c>
      <c r="V167" s="47">
        <v>98</v>
      </c>
      <c r="W167" s="47">
        <v>87.447328098065498</v>
      </c>
      <c r="X167" s="47">
        <v>87.333333333333343</v>
      </c>
      <c r="Y167" s="47">
        <v>93.585581551550419</v>
      </c>
      <c r="Z167" s="47">
        <v>88.5</v>
      </c>
      <c r="AA167" s="47">
        <v>98</v>
      </c>
      <c r="AB167" s="47">
        <v>115.39999999999999</v>
      </c>
      <c r="AC167" s="47">
        <v>125.96997158867589</v>
      </c>
      <c r="AD167" s="48">
        <v>92.753623188405797</v>
      </c>
      <c r="AE167" s="45">
        <v>97.6241130179165</v>
      </c>
      <c r="AF167" s="46">
        <f t="shared" si="30"/>
        <v>97.390434176967972</v>
      </c>
      <c r="AG167" s="15">
        <f t="shared" si="40"/>
        <v>5.7824264813743486E-3</v>
      </c>
      <c r="AH167" s="30">
        <f t="shared" si="41"/>
        <v>101.41163508158407</v>
      </c>
      <c r="AI167" s="31">
        <f t="shared" si="42"/>
        <v>-3.965226378000021E-2</v>
      </c>
    </row>
    <row r="168" spans="1:35">
      <c r="A168" s="35">
        <v>8</v>
      </c>
      <c r="B168" s="13">
        <v>42792</v>
      </c>
      <c r="C168" s="47">
        <v>99.999999999999986</v>
      </c>
      <c r="D168" s="47">
        <v>107.88424174250946</v>
      </c>
      <c r="E168" s="47">
        <v>85.600886387399143</v>
      </c>
      <c r="F168" s="47">
        <v>0</v>
      </c>
      <c r="G168" s="47">
        <v>111.47619047619047</v>
      </c>
      <c r="H168" s="47">
        <v>89.2</v>
      </c>
      <c r="I168" s="47">
        <v>99</v>
      </c>
      <c r="J168" s="47">
        <v>85.166666666666657</v>
      </c>
      <c r="K168" s="47">
        <v>101.50000000000001</v>
      </c>
      <c r="L168" s="47">
        <v>0</v>
      </c>
      <c r="M168" s="47">
        <v>105</v>
      </c>
      <c r="N168" s="47">
        <v>0</v>
      </c>
      <c r="O168" s="47">
        <v>69.333333333333343</v>
      </c>
      <c r="P168" s="47">
        <v>69</v>
      </c>
      <c r="Q168" s="47">
        <v>0</v>
      </c>
      <c r="R168" s="47">
        <v>97.64322967726757</v>
      </c>
      <c r="S168" s="47">
        <v>81.40844153731004</v>
      </c>
      <c r="T168" s="47">
        <v>0</v>
      </c>
      <c r="U168" s="47">
        <v>103.50000000000001</v>
      </c>
      <c r="V168" s="47">
        <v>0</v>
      </c>
      <c r="W168" s="47">
        <v>94.330588009959783</v>
      </c>
      <c r="X168" s="47">
        <v>87.666666666666657</v>
      </c>
      <c r="Y168" s="47">
        <v>97.391693719914926</v>
      </c>
      <c r="Z168" s="47">
        <v>87.5</v>
      </c>
      <c r="AA168" s="47">
        <v>111.00000000000001</v>
      </c>
      <c r="AB168" s="47">
        <v>113.00000000000001</v>
      </c>
      <c r="AC168" s="47">
        <v>126.11034374333234</v>
      </c>
      <c r="AD168" s="48">
        <v>95.712560386473427</v>
      </c>
      <c r="AE168" s="45">
        <v>97.765674954290091</v>
      </c>
      <c r="AF168" s="46">
        <f t="shared" si="30"/>
        <v>97.805837920130656</v>
      </c>
      <c r="AG168" s="15">
        <f t="shared" si="40"/>
        <v>4.2653444013593302E-3</v>
      </c>
      <c r="AH168" s="30">
        <f t="shared" si="41"/>
        <v>102.46637914045694</v>
      </c>
      <c r="AI168" s="31">
        <f t="shared" si="42"/>
        <v>-4.5483613839206627E-2</v>
      </c>
    </row>
    <row r="169" spans="1:35">
      <c r="A169" s="35">
        <v>9</v>
      </c>
      <c r="B169" s="13">
        <v>42799</v>
      </c>
      <c r="C169" s="47">
        <v>100</v>
      </c>
      <c r="D169" s="47">
        <v>116.06503732487985</v>
      </c>
      <c r="E169" s="47">
        <v>84.029941583741248</v>
      </c>
      <c r="F169" s="47">
        <v>0</v>
      </c>
      <c r="G169" s="47">
        <v>110.23809523809524</v>
      </c>
      <c r="H169" s="47">
        <v>89.6</v>
      </c>
      <c r="I169" s="47">
        <v>93.6</v>
      </c>
      <c r="J169" s="47">
        <v>90.25</v>
      </c>
      <c r="K169" s="47">
        <v>102</v>
      </c>
      <c r="L169" s="47">
        <v>0</v>
      </c>
      <c r="M169" s="47">
        <v>105</v>
      </c>
      <c r="N169" s="47">
        <v>0</v>
      </c>
      <c r="O169" s="47">
        <v>76.142857142857139</v>
      </c>
      <c r="P169" s="47">
        <v>77</v>
      </c>
      <c r="Q169" s="47">
        <v>0</v>
      </c>
      <c r="R169" s="47">
        <v>99.146438701750256</v>
      </c>
      <c r="S169" s="47">
        <v>84.944189527807595</v>
      </c>
      <c r="T169" s="47">
        <v>0</v>
      </c>
      <c r="U169" s="47">
        <v>102</v>
      </c>
      <c r="V169" s="47">
        <v>98</v>
      </c>
      <c r="W169" s="47">
        <v>114.68109557556024</v>
      </c>
      <c r="X169" s="47">
        <v>87.666666666666657</v>
      </c>
      <c r="Y169" s="47">
        <v>104.6680846300235</v>
      </c>
      <c r="Z169" s="47">
        <v>96.333333333333343</v>
      </c>
      <c r="AA169" s="47">
        <v>100.2</v>
      </c>
      <c r="AB169" s="47">
        <v>123.2</v>
      </c>
      <c r="AC169" s="47">
        <v>0</v>
      </c>
      <c r="AD169" s="48">
        <v>90.579710144927532</v>
      </c>
      <c r="AE169" s="45">
        <v>98.02772578818535</v>
      </c>
      <c r="AF169" s="46">
        <f t="shared" si="30"/>
        <v>98.092777843573913</v>
      </c>
      <c r="AG169" s="15">
        <f t="shared" si="40"/>
        <v>2.9337709235472704E-3</v>
      </c>
      <c r="AH169" s="30">
        <f t="shared" si="41"/>
        <v>103.55464933940544</v>
      </c>
      <c r="AI169" s="31">
        <f t="shared" si="42"/>
        <v>-5.274385583528924E-2</v>
      </c>
    </row>
    <row r="170" spans="1:35">
      <c r="A170" s="35">
        <v>10</v>
      </c>
      <c r="B170" s="13">
        <v>42806</v>
      </c>
      <c r="C170" s="47">
        <v>98.75</v>
      </c>
      <c r="D170" s="47">
        <v>103.5381940893752</v>
      </c>
      <c r="E170" s="47">
        <v>85.70318853244973</v>
      </c>
      <c r="F170" s="47">
        <v>0</v>
      </c>
      <c r="G170" s="47">
        <v>111.52380952380952</v>
      </c>
      <c r="H170" s="47">
        <v>90.833333333333329</v>
      </c>
      <c r="I170" s="47">
        <v>100</v>
      </c>
      <c r="J170" s="47">
        <v>85.5</v>
      </c>
      <c r="K170" s="47">
        <v>102.49999999999999</v>
      </c>
      <c r="L170" s="47">
        <v>0</v>
      </c>
      <c r="M170" s="47">
        <v>107</v>
      </c>
      <c r="N170" s="47">
        <v>117</v>
      </c>
      <c r="O170" s="47">
        <v>71.833333333333343</v>
      </c>
      <c r="P170" s="47">
        <v>76</v>
      </c>
      <c r="Q170" s="47">
        <v>0</v>
      </c>
      <c r="R170" s="47">
        <v>97.42537329690775</v>
      </c>
      <c r="S170" s="47">
        <v>84.764663130376277</v>
      </c>
      <c r="T170" s="47">
        <v>0</v>
      </c>
      <c r="U170" s="47">
        <v>102.49999999999999</v>
      </c>
      <c r="V170" s="47">
        <v>0</v>
      </c>
      <c r="W170" s="47">
        <v>103.47634552767668</v>
      </c>
      <c r="X170" s="47">
        <v>87.666666666666657</v>
      </c>
      <c r="Y170" s="47">
        <v>96.943915817754387</v>
      </c>
      <c r="Z170" s="47">
        <v>87</v>
      </c>
      <c r="AA170" s="47">
        <v>93.5</v>
      </c>
      <c r="AB170" s="47">
        <v>122.80000000000003</v>
      </c>
      <c r="AC170" s="47">
        <v>125.96997158867589</v>
      </c>
      <c r="AD170" s="48">
        <v>98.128019323671495</v>
      </c>
      <c r="AE170" s="45">
        <v>98.484932788246255</v>
      </c>
      <c r="AF170" s="46">
        <f t="shared" si="30"/>
        <v>98.26386229621717</v>
      </c>
      <c r="AG170" s="15">
        <f t="shared" si="40"/>
        <v>1.7441085511522647E-3</v>
      </c>
      <c r="AH170" s="30">
        <f t="shared" si="41"/>
        <v>104.01384411433442</v>
      </c>
      <c r="AI170" s="31">
        <f t="shared" si="42"/>
        <v>-5.5280927909911071E-2</v>
      </c>
    </row>
    <row r="171" spans="1:35">
      <c r="A171" s="35">
        <v>11</v>
      </c>
      <c r="B171" s="13">
        <v>42813</v>
      </c>
      <c r="C171" s="47">
        <v>100.49999999999999</v>
      </c>
      <c r="D171" s="47">
        <v>115.04243787708354</v>
      </c>
      <c r="E171" s="47">
        <v>86.520955467356075</v>
      </c>
      <c r="F171" s="47">
        <v>0</v>
      </c>
      <c r="G171" s="47">
        <v>111.42105263157896</v>
      </c>
      <c r="H171" s="47">
        <v>90.333333333333329</v>
      </c>
      <c r="I171" s="47">
        <v>99.5</v>
      </c>
      <c r="J171" s="47">
        <v>85.5</v>
      </c>
      <c r="K171" s="47">
        <v>102.49999999999999</v>
      </c>
      <c r="L171" s="47">
        <v>0</v>
      </c>
      <c r="M171" s="47">
        <v>104</v>
      </c>
      <c r="N171" s="47">
        <v>120</v>
      </c>
      <c r="O171" s="47">
        <v>75.8</v>
      </c>
      <c r="P171" s="47">
        <v>83</v>
      </c>
      <c r="Q171" s="47">
        <v>0</v>
      </c>
      <c r="R171" s="47">
        <v>97.512515849051667</v>
      </c>
      <c r="S171" s="47">
        <v>88.530378469849325</v>
      </c>
      <c r="T171" s="47">
        <v>0</v>
      </c>
      <c r="U171" s="47">
        <v>103</v>
      </c>
      <c r="V171" s="47">
        <v>98</v>
      </c>
      <c r="W171" s="47">
        <v>98.759816127178695</v>
      </c>
      <c r="X171" s="47">
        <v>87.666666666666657</v>
      </c>
      <c r="Y171" s="47">
        <v>102.54113959476099</v>
      </c>
      <c r="Z171" s="47">
        <v>91</v>
      </c>
      <c r="AA171" s="47">
        <v>108.5</v>
      </c>
      <c r="AB171" s="47">
        <v>113.39999999999999</v>
      </c>
      <c r="AC171" s="47">
        <v>125.96997158867589</v>
      </c>
      <c r="AD171" s="48">
        <v>95.410628019323681</v>
      </c>
      <c r="AE171" s="45">
        <v>98.278928312219918</v>
      </c>
      <c r="AF171" s="46">
        <f t="shared" si="30"/>
        <v>98.277419214074783</v>
      </c>
      <c r="AG171" s="15">
        <f t="shared" si="40"/>
        <v>1.3796443108195705E-4</v>
      </c>
      <c r="AH171" s="30">
        <f t="shared" si="41"/>
        <v>104.52956822607514</v>
      </c>
      <c r="AI171" s="31">
        <f t="shared" si="42"/>
        <v>-5.9812253299260695E-2</v>
      </c>
    </row>
    <row r="172" spans="1:35">
      <c r="A172" s="35">
        <v>12</v>
      </c>
      <c r="B172" s="13">
        <v>42820</v>
      </c>
      <c r="C172" s="47">
        <v>100.75</v>
      </c>
      <c r="D172" s="47">
        <v>115.55373760098169</v>
      </c>
      <c r="E172" s="47">
        <v>92.425468022226099</v>
      </c>
      <c r="F172" s="47">
        <v>0</v>
      </c>
      <c r="G172" s="47">
        <v>111.55</v>
      </c>
      <c r="H172" s="47">
        <v>96.75</v>
      </c>
      <c r="I172" s="47">
        <v>99.5</v>
      </c>
      <c r="J172" s="47">
        <v>84.333333333333329</v>
      </c>
      <c r="K172" s="47">
        <v>102.49999999999999</v>
      </c>
      <c r="L172" s="47">
        <v>0</v>
      </c>
      <c r="M172" s="47">
        <v>105</v>
      </c>
      <c r="N172" s="47">
        <v>120</v>
      </c>
      <c r="O172" s="47">
        <v>72.666666666666671</v>
      </c>
      <c r="P172" s="47">
        <v>85</v>
      </c>
      <c r="Q172" s="47">
        <v>0</v>
      </c>
      <c r="R172" s="47">
        <v>105.93277446831451</v>
      </c>
      <c r="S172" s="47">
        <v>88.75278396436525</v>
      </c>
      <c r="T172" s="47">
        <v>0</v>
      </c>
      <c r="U172" s="47">
        <v>106.25</v>
      </c>
      <c r="V172" s="47">
        <v>0</v>
      </c>
      <c r="W172" s="47">
        <v>90.877151891322185</v>
      </c>
      <c r="X172" s="47">
        <v>89</v>
      </c>
      <c r="Y172" s="47">
        <v>99.171919959584429</v>
      </c>
      <c r="Z172" s="47">
        <v>98</v>
      </c>
      <c r="AA172" s="47">
        <v>100.50000000000001</v>
      </c>
      <c r="AB172" s="47">
        <v>123</v>
      </c>
      <c r="AC172" s="47">
        <v>117.51229383578161</v>
      </c>
      <c r="AD172" s="48">
        <v>91.512702078521954</v>
      </c>
      <c r="AE172" s="45">
        <v>98.068396541758176</v>
      </c>
      <c r="AF172" s="46">
        <f t="shared" si="30"/>
        <v>98.671148758137406</v>
      </c>
      <c r="AG172" s="15">
        <f t="shared" ref="AG172:AG198" si="43">(AF172-AF171)/AF171</f>
        <v>4.0063073207587344E-3</v>
      </c>
      <c r="AH172" s="30">
        <f t="shared" ref="AH172:AH198" si="44">AF119</f>
        <v>105.05589548471396</v>
      </c>
      <c r="AI172" s="31">
        <f t="shared" ref="AI172:AI198" si="45">(AF172-AF119)/AF119</f>
        <v>-6.0774758971099886E-2</v>
      </c>
    </row>
    <row r="173" spans="1:35">
      <c r="A173" s="35">
        <v>13</v>
      </c>
      <c r="B173" s="13">
        <v>42827</v>
      </c>
      <c r="C173" s="47">
        <v>102.74999999999999</v>
      </c>
      <c r="D173" s="47">
        <v>116.57633704877799</v>
      </c>
      <c r="E173" s="47">
        <v>96.125379320553634</v>
      </c>
      <c r="F173" s="47">
        <v>0</v>
      </c>
      <c r="G173" s="47">
        <v>115.10526315789474</v>
      </c>
      <c r="H173" s="47">
        <v>86.25</v>
      </c>
      <c r="I173" s="47">
        <v>99.5</v>
      </c>
      <c r="J173" s="47">
        <v>84.333333333333329</v>
      </c>
      <c r="K173" s="47">
        <v>102.49999999999999</v>
      </c>
      <c r="L173" s="47">
        <v>0</v>
      </c>
      <c r="M173" s="47">
        <v>107</v>
      </c>
      <c r="N173" s="47">
        <v>0</v>
      </c>
      <c r="O173" s="47">
        <v>73.25</v>
      </c>
      <c r="P173" s="47">
        <v>85</v>
      </c>
      <c r="Q173" s="47">
        <v>0</v>
      </c>
      <c r="R173" s="47">
        <v>108.55263157894737</v>
      </c>
      <c r="S173" s="47">
        <v>90.564085986746392</v>
      </c>
      <c r="T173" s="47">
        <v>0</v>
      </c>
      <c r="U173" s="47">
        <v>108</v>
      </c>
      <c r="V173" s="47">
        <v>0</v>
      </c>
      <c r="W173" s="47">
        <v>95.008642530722412</v>
      </c>
      <c r="X173" s="47">
        <v>0</v>
      </c>
      <c r="Y173" s="47">
        <v>99.014258053159637</v>
      </c>
      <c r="Z173" s="47">
        <v>104.5</v>
      </c>
      <c r="AA173" s="47">
        <v>101</v>
      </c>
      <c r="AB173" s="47">
        <v>114.6</v>
      </c>
      <c r="AC173" s="47">
        <v>117.36193175282096</v>
      </c>
      <c r="AD173" s="48">
        <v>96.310048735205385</v>
      </c>
      <c r="AE173" s="45">
        <v>99.666121420434109</v>
      </c>
      <c r="AF173" s="46">
        <f t="shared" si="30"/>
        <v>100.41472169730987</v>
      </c>
      <c r="AG173" s="15">
        <f t="shared" si="43"/>
        <v>1.7670544643665902E-2</v>
      </c>
      <c r="AH173" s="30">
        <f t="shared" si="44"/>
        <v>105.23526407671916</v>
      </c>
      <c r="AI173" s="31">
        <f t="shared" si="45"/>
        <v>-4.5807291136695322E-2</v>
      </c>
    </row>
    <row r="174" spans="1:35">
      <c r="A174" s="35">
        <v>14</v>
      </c>
      <c r="B174" s="13">
        <v>42834</v>
      </c>
      <c r="C174" s="47">
        <v>104.75000000000001</v>
      </c>
      <c r="D174" s="47">
        <v>114.01983842928725</v>
      </c>
      <c r="E174" s="47">
        <v>95.916063690887995</v>
      </c>
      <c r="F174" s="47">
        <v>0</v>
      </c>
      <c r="G174" s="47">
        <v>117.39999999999999</v>
      </c>
      <c r="H174" s="47">
        <v>94.600000000000009</v>
      </c>
      <c r="I174" s="47">
        <v>99.5</v>
      </c>
      <c r="J174" s="47">
        <v>85</v>
      </c>
      <c r="K174" s="47">
        <v>104</v>
      </c>
      <c r="L174" s="47">
        <v>0</v>
      </c>
      <c r="M174" s="47">
        <v>107</v>
      </c>
      <c r="N174" s="47">
        <v>0</v>
      </c>
      <c r="O174" s="47">
        <v>79.428571428571431</v>
      </c>
      <c r="P174" s="47">
        <v>0</v>
      </c>
      <c r="Q174" s="47">
        <v>0</v>
      </c>
      <c r="R174" s="47">
        <v>103.30749556662266</v>
      </c>
      <c r="S174" s="47">
        <v>95.167431416577173</v>
      </c>
      <c r="T174" s="47">
        <v>0</v>
      </c>
      <c r="U174" s="47">
        <v>109.25</v>
      </c>
      <c r="V174" s="47">
        <v>98</v>
      </c>
      <c r="W174" s="47">
        <v>117.314690672285</v>
      </c>
      <c r="X174" s="47">
        <v>89</v>
      </c>
      <c r="Y174" s="47">
        <v>105.78752938542483</v>
      </c>
      <c r="Z174" s="47">
        <v>110.33333333333333</v>
      </c>
      <c r="AA174" s="47">
        <v>115.00000000000001</v>
      </c>
      <c r="AB174" s="47">
        <v>115.19999999999999</v>
      </c>
      <c r="AC174" s="47">
        <v>123.00344005360347</v>
      </c>
      <c r="AD174" s="48">
        <v>99.838969404186798</v>
      </c>
      <c r="AE174" s="45">
        <v>103.50964712973735</v>
      </c>
      <c r="AF174" s="46">
        <f t="shared" si="30"/>
        <v>102.54268296989433</v>
      </c>
      <c r="AG174" s="15">
        <f t="shared" si="43"/>
        <v>2.1191726039922549E-2</v>
      </c>
      <c r="AH174" s="30">
        <f t="shared" si="44"/>
        <v>105.47881131135902</v>
      </c>
      <c r="AI174" s="31">
        <f t="shared" si="45"/>
        <v>-2.7836191031748031E-2</v>
      </c>
    </row>
    <row r="175" spans="1:35">
      <c r="A175" s="35">
        <v>15</v>
      </c>
      <c r="B175" s="13">
        <v>42841</v>
      </c>
      <c r="C175" s="47">
        <v>108</v>
      </c>
      <c r="D175" s="47">
        <v>118.11023622047246</v>
      </c>
      <c r="E175" s="47">
        <v>91.203229279914254</v>
      </c>
      <c r="F175" s="47">
        <v>0</v>
      </c>
      <c r="G175" s="47">
        <v>117</v>
      </c>
      <c r="H175" s="47">
        <v>98.800000000000011</v>
      </c>
      <c r="I175" s="47">
        <v>102.49999999999999</v>
      </c>
      <c r="J175" s="47">
        <v>84.899999999999991</v>
      </c>
      <c r="K175" s="47">
        <v>105</v>
      </c>
      <c r="L175" s="47">
        <v>0</v>
      </c>
      <c r="M175" s="47">
        <v>108</v>
      </c>
      <c r="N175" s="47">
        <v>0</v>
      </c>
      <c r="O175" s="47">
        <v>79.833333333333329</v>
      </c>
      <c r="P175" s="47">
        <v>0</v>
      </c>
      <c r="Q175" s="47">
        <v>0</v>
      </c>
      <c r="R175" s="47">
        <v>107.3160529652432</v>
      </c>
      <c r="S175" s="47">
        <v>98.973282566956286</v>
      </c>
      <c r="T175" s="47">
        <v>0</v>
      </c>
      <c r="U175" s="47">
        <v>110.25</v>
      </c>
      <c r="V175" s="47">
        <v>0</v>
      </c>
      <c r="W175" s="47">
        <v>115.31954287173593</v>
      </c>
      <c r="X175" s="47">
        <v>90.666666666666657</v>
      </c>
      <c r="Y175" s="47">
        <v>105.78752938542483</v>
      </c>
      <c r="Z175" s="47">
        <v>106.66666666666667</v>
      </c>
      <c r="AA175" s="47">
        <v>105.33333333333334</v>
      </c>
      <c r="AB175" s="47">
        <v>115.6</v>
      </c>
      <c r="AC175" s="47">
        <v>123.34033322477886</v>
      </c>
      <c r="AD175" s="48">
        <v>102.65700483091787</v>
      </c>
      <c r="AE175" s="45">
        <v>104.45228035951155</v>
      </c>
      <c r="AF175" s="46">
        <f t="shared" si="30"/>
        <v>104.6059899402397</v>
      </c>
      <c r="AG175" s="15">
        <f t="shared" si="43"/>
        <v>2.0121445144468623E-2</v>
      </c>
      <c r="AH175" s="30">
        <f t="shared" si="44"/>
        <v>104.69175600216245</v>
      </c>
      <c r="AI175" s="31">
        <f t="shared" si="45"/>
        <v>-8.1922459989096905E-4</v>
      </c>
    </row>
    <row r="176" spans="1:35">
      <c r="A176" s="35">
        <v>16</v>
      </c>
      <c r="B176" s="13">
        <v>42848</v>
      </c>
      <c r="C176" s="47">
        <v>108</v>
      </c>
      <c r="D176" s="47">
        <v>120.15543511606504</v>
      </c>
      <c r="E176" s="47">
        <v>97.556712667953249</v>
      </c>
      <c r="F176" s="47">
        <v>0</v>
      </c>
      <c r="G176" s="47">
        <v>116.85</v>
      </c>
      <c r="H176" s="47">
        <v>100</v>
      </c>
      <c r="I176" s="47">
        <v>103</v>
      </c>
      <c r="J176" s="47">
        <v>89.5</v>
      </c>
      <c r="K176" s="47">
        <v>105</v>
      </c>
      <c r="L176" s="47">
        <v>0</v>
      </c>
      <c r="M176" s="47">
        <v>114.99999999999999</v>
      </c>
      <c r="N176" s="47">
        <v>0</v>
      </c>
      <c r="O176" s="47">
        <v>84.5</v>
      </c>
      <c r="P176" s="47">
        <v>0</v>
      </c>
      <c r="Q176" s="47">
        <v>0</v>
      </c>
      <c r="R176" s="47">
        <v>108.16569284864647</v>
      </c>
      <c r="S176" s="47">
        <v>98.652738455530596</v>
      </c>
      <c r="T176" s="47">
        <v>0</v>
      </c>
      <c r="U176" s="47">
        <v>110.25</v>
      </c>
      <c r="V176" s="47">
        <v>98</v>
      </c>
      <c r="W176" s="47">
        <v>116.59643746408734</v>
      </c>
      <c r="X176" s="47">
        <v>90.666666666666657</v>
      </c>
      <c r="Y176" s="47">
        <v>103.5486398746222</v>
      </c>
      <c r="Z176" s="47">
        <v>105.50000000000001</v>
      </c>
      <c r="AA176" s="47">
        <v>109.00000000000001</v>
      </c>
      <c r="AB176" s="47">
        <v>121.8</v>
      </c>
      <c r="AC176" s="47">
        <v>122.89114232987831</v>
      </c>
      <c r="AD176" s="48">
        <v>100.2415458937198</v>
      </c>
      <c r="AE176" s="45">
        <v>105.85604233147019</v>
      </c>
      <c r="AF176" s="46">
        <f t="shared" si="30"/>
        <v>105.54908573422419</v>
      </c>
      <c r="AG176" s="15">
        <f t="shared" si="43"/>
        <v>9.0156958939280434E-3</v>
      </c>
      <c r="AH176" s="30">
        <f t="shared" si="44"/>
        <v>104.02051234624349</v>
      </c>
      <c r="AI176" s="31">
        <f t="shared" si="45"/>
        <v>1.4694922698445075E-2</v>
      </c>
    </row>
    <row r="177" spans="1:35">
      <c r="A177" s="35">
        <v>17</v>
      </c>
      <c r="B177" s="13">
        <v>42855</v>
      </c>
      <c r="C177" s="47">
        <v>109.75000000000001</v>
      </c>
      <c r="D177" s="47">
        <v>123.73453318335208</v>
      </c>
      <c r="E177" s="47">
        <v>98.908834917282633</v>
      </c>
      <c r="F177" s="47">
        <v>0</v>
      </c>
      <c r="G177" s="47">
        <v>117.78947368421051</v>
      </c>
      <c r="H177" s="47">
        <v>104</v>
      </c>
      <c r="I177" s="47">
        <v>106.60000000000001</v>
      </c>
      <c r="J177" s="47">
        <v>85.6</v>
      </c>
      <c r="K177" s="47">
        <v>105</v>
      </c>
      <c r="L177" s="47">
        <v>0</v>
      </c>
      <c r="M177" s="47">
        <v>115.99999999999999</v>
      </c>
      <c r="N177" s="47">
        <v>120</v>
      </c>
      <c r="O177" s="47">
        <v>87</v>
      </c>
      <c r="P177" s="47">
        <v>0</v>
      </c>
      <c r="Q177" s="47">
        <v>0</v>
      </c>
      <c r="R177" s="47">
        <v>109.40747421669741</v>
      </c>
      <c r="S177" s="47">
        <v>98.652738455530596</v>
      </c>
      <c r="T177" s="47">
        <v>0</v>
      </c>
      <c r="U177" s="47">
        <v>109.5</v>
      </c>
      <c r="V177" s="47">
        <v>0</v>
      </c>
      <c r="W177" s="47">
        <v>108.45623443784716</v>
      </c>
      <c r="X177" s="47">
        <v>91.666666666666657</v>
      </c>
      <c r="Y177" s="47">
        <v>104.3322512034031</v>
      </c>
      <c r="Z177" s="47">
        <v>110.00000000000001</v>
      </c>
      <c r="AA177" s="47">
        <v>118.00000000000001</v>
      </c>
      <c r="AB177" s="47">
        <v>117.59999999999997</v>
      </c>
      <c r="AC177" s="47">
        <v>123.1906029264787</v>
      </c>
      <c r="AD177" s="48">
        <v>101.1473429951691</v>
      </c>
      <c r="AE177" s="45">
        <v>106.33893451169081</v>
      </c>
      <c r="AF177" s="46">
        <f t="shared" si="30"/>
        <v>106.45707327622239</v>
      </c>
      <c r="AG177" s="15">
        <f t="shared" si="43"/>
        <v>8.6025145142851946E-3</v>
      </c>
      <c r="AH177" s="30">
        <f t="shared" si="44"/>
        <v>102.89280369525112</v>
      </c>
      <c r="AI177" s="31">
        <f t="shared" si="45"/>
        <v>3.4640610936484517E-2</v>
      </c>
    </row>
    <row r="178" spans="1:35">
      <c r="A178" s="35">
        <v>18</v>
      </c>
      <c r="B178" s="13">
        <v>42862</v>
      </c>
      <c r="C178" s="47">
        <v>109.75000000000001</v>
      </c>
      <c r="D178" s="47">
        <v>124.75713263114838</v>
      </c>
      <c r="E178" s="47">
        <v>98.964320826462597</v>
      </c>
      <c r="F178" s="47">
        <v>0</v>
      </c>
      <c r="G178" s="47">
        <v>116.88888888888889</v>
      </c>
      <c r="H178" s="47">
        <v>100.4</v>
      </c>
      <c r="I178" s="47">
        <v>108.66666666666667</v>
      </c>
      <c r="J178" s="47">
        <v>83.999999999999986</v>
      </c>
      <c r="K178" s="47">
        <v>105</v>
      </c>
      <c r="L178" s="47">
        <v>0</v>
      </c>
      <c r="M178" s="47">
        <v>114.99999999999999</v>
      </c>
      <c r="N178" s="47">
        <v>0</v>
      </c>
      <c r="O178" s="47">
        <v>85</v>
      </c>
      <c r="P178" s="47">
        <v>0</v>
      </c>
      <c r="Q178" s="47">
        <v>0</v>
      </c>
      <c r="R178" s="47">
        <v>109.73425878723711</v>
      </c>
      <c r="S178" s="47">
        <v>98.652738455530596</v>
      </c>
      <c r="T178" s="47">
        <v>0</v>
      </c>
      <c r="U178" s="47">
        <v>109.5</v>
      </c>
      <c r="V178" s="47">
        <v>0</v>
      </c>
      <c r="W178" s="47">
        <v>121.08552001532273</v>
      </c>
      <c r="X178" s="47">
        <v>91.666666666666657</v>
      </c>
      <c r="Y178" s="47">
        <v>104.6680846300235</v>
      </c>
      <c r="Z178" s="47">
        <v>107.50000000000001</v>
      </c>
      <c r="AA178" s="47">
        <v>102.75000000000001</v>
      </c>
      <c r="AB178" s="47">
        <v>122</v>
      </c>
      <c r="AC178" s="47">
        <v>132.13698824991485</v>
      </c>
      <c r="AD178" s="48">
        <v>98.429951690821255</v>
      </c>
      <c r="AE178" s="45">
        <v>107.17624298550616</v>
      </c>
      <c r="AF178" s="46">
        <f t="shared" si="30"/>
        <v>106.9549411967436</v>
      </c>
      <c r="AG178" s="15">
        <f t="shared" si="43"/>
        <v>4.6767011829209918E-3</v>
      </c>
      <c r="AH178" s="30">
        <f t="shared" si="44"/>
        <v>102.32981264918374</v>
      </c>
      <c r="AI178" s="31">
        <f t="shared" si="45"/>
        <v>4.5198250908717576E-2</v>
      </c>
    </row>
    <row r="179" spans="1:35">
      <c r="A179" s="35">
        <v>19</v>
      </c>
      <c r="B179" s="13">
        <v>42869</v>
      </c>
      <c r="C179" s="47">
        <v>110.25</v>
      </c>
      <c r="D179" s="47">
        <v>122.20063401165764</v>
      </c>
      <c r="E179" s="47">
        <v>101.92332501935151</v>
      </c>
      <c r="F179" s="47">
        <v>0</v>
      </c>
      <c r="G179" s="47">
        <v>117.94736842105263</v>
      </c>
      <c r="H179" s="47">
        <v>99.8</v>
      </c>
      <c r="I179" s="47">
        <v>108.60000000000001</v>
      </c>
      <c r="J179" s="47">
        <v>85</v>
      </c>
      <c r="K179" s="47">
        <v>105.25</v>
      </c>
      <c r="L179" s="47">
        <v>0</v>
      </c>
      <c r="M179" s="47">
        <v>114.99999999999999</v>
      </c>
      <c r="N179" s="47">
        <v>0</v>
      </c>
      <c r="O179" s="47">
        <v>86.666666666666671</v>
      </c>
      <c r="P179" s="47">
        <v>0</v>
      </c>
      <c r="Q179" s="47">
        <v>0</v>
      </c>
      <c r="R179" s="47">
        <v>110.65454137195465</v>
      </c>
      <c r="S179" s="47">
        <v>97.588963383187206</v>
      </c>
      <c r="T179" s="47">
        <v>0</v>
      </c>
      <c r="U179" s="47">
        <v>109.5</v>
      </c>
      <c r="V179" s="47">
        <v>0</v>
      </c>
      <c r="W179" s="47">
        <v>122.24330092482809</v>
      </c>
      <c r="X179" s="47">
        <v>91.666666666666657</v>
      </c>
      <c r="Y179" s="47">
        <v>101.76017601760176</v>
      </c>
      <c r="Z179" s="47">
        <v>110.00000000000001</v>
      </c>
      <c r="AA179" s="47">
        <v>104.99999999999999</v>
      </c>
      <c r="AB179" s="47">
        <v>113.6</v>
      </c>
      <c r="AC179" s="47">
        <v>121.68168292422222</v>
      </c>
      <c r="AD179" s="48">
        <v>98.713765545940319</v>
      </c>
      <c r="AE179" s="45">
        <v>107.34964609303381</v>
      </c>
      <c r="AF179" s="46">
        <f t="shared" si="30"/>
        <v>106.89242461452527</v>
      </c>
      <c r="AG179" s="15">
        <f t="shared" si="43"/>
        <v>-5.8451326809985313E-4</v>
      </c>
      <c r="AH179" s="30">
        <f t="shared" si="44"/>
        <v>102.33644268703848</v>
      </c>
      <c r="AI179" s="31">
        <f t="shared" si="45"/>
        <v>4.4519643324125682E-2</v>
      </c>
    </row>
    <row r="180" spans="1:35">
      <c r="A180" s="35">
        <v>20</v>
      </c>
      <c r="B180" s="13">
        <v>42876</v>
      </c>
      <c r="C180" s="47">
        <v>110.25</v>
      </c>
      <c r="D180" s="47">
        <v>125.77973207894469</v>
      </c>
      <c r="E180" s="47">
        <v>96.959373871421562</v>
      </c>
      <c r="F180" s="47">
        <v>0</v>
      </c>
      <c r="G180" s="47">
        <v>118.78947368421051</v>
      </c>
      <c r="H180" s="47">
        <v>96.25</v>
      </c>
      <c r="I180" s="47">
        <v>109.00000000000001</v>
      </c>
      <c r="J180" s="47">
        <v>82.333333333333329</v>
      </c>
      <c r="K180" s="47">
        <v>105.25</v>
      </c>
      <c r="L180" s="47">
        <v>0</v>
      </c>
      <c r="M180" s="47">
        <v>114.99999999999999</v>
      </c>
      <c r="N180" s="47">
        <v>0</v>
      </c>
      <c r="O180" s="47">
        <v>88.333333333333329</v>
      </c>
      <c r="P180" s="47">
        <v>96</v>
      </c>
      <c r="Q180" s="47">
        <v>0</v>
      </c>
      <c r="R180" s="47">
        <v>109.82658959537571</v>
      </c>
      <c r="S180" s="47">
        <v>95.881782945736418</v>
      </c>
      <c r="T180" s="47">
        <v>0</v>
      </c>
      <c r="U180" s="47">
        <v>109.5</v>
      </c>
      <c r="V180" s="47">
        <v>93.5</v>
      </c>
      <c r="W180" s="47">
        <v>108.79657183668611</v>
      </c>
      <c r="X180" s="47">
        <v>91.666666666666657</v>
      </c>
      <c r="Y180" s="47">
        <v>99.995614227446168</v>
      </c>
      <c r="Z180" s="47">
        <v>104</v>
      </c>
      <c r="AA180" s="47">
        <v>118.00000000000001</v>
      </c>
      <c r="AB180" s="47">
        <v>113.24999999999999</v>
      </c>
      <c r="AC180" s="47">
        <v>120.3695191007869</v>
      </c>
      <c r="AD180" s="48">
        <v>97.779019416119567</v>
      </c>
      <c r="AE180" s="45">
        <v>106.15138476503579</v>
      </c>
      <c r="AF180" s="46">
        <f t="shared" si="30"/>
        <v>105.19200366699464</v>
      </c>
      <c r="AG180" s="15">
        <f t="shared" si="43"/>
        <v>-1.590777787726939E-2</v>
      </c>
      <c r="AH180" s="30">
        <f t="shared" si="44"/>
        <v>102.23553108027551</v>
      </c>
      <c r="AI180" s="31">
        <f t="shared" si="45"/>
        <v>2.8918249413676961E-2</v>
      </c>
    </row>
    <row r="181" spans="1:35">
      <c r="A181" s="35">
        <v>21</v>
      </c>
      <c r="B181" s="13">
        <v>42883</v>
      </c>
      <c r="C181" s="47">
        <v>110.25</v>
      </c>
      <c r="D181" s="47">
        <v>125.26843235504654</v>
      </c>
      <c r="E181" s="47">
        <v>100.26937880922688</v>
      </c>
      <c r="F181" s="47">
        <v>0</v>
      </c>
      <c r="G181" s="47">
        <v>119.26315789473682</v>
      </c>
      <c r="H181" s="47">
        <v>94.75</v>
      </c>
      <c r="I181" s="47">
        <v>105.80000000000001</v>
      </c>
      <c r="J181" s="47">
        <v>83.5</v>
      </c>
      <c r="K181" s="47">
        <v>105.50000000000001</v>
      </c>
      <c r="L181" s="47">
        <v>0</v>
      </c>
      <c r="M181" s="47">
        <v>0</v>
      </c>
      <c r="N181" s="47">
        <v>135.00000000000003</v>
      </c>
      <c r="O181" s="47">
        <v>82.666666666666671</v>
      </c>
      <c r="P181" s="47">
        <v>97</v>
      </c>
      <c r="Q181" s="47">
        <v>0</v>
      </c>
      <c r="R181" s="47">
        <v>105.4119547657512</v>
      </c>
      <c r="S181" s="47">
        <v>95.834279964947584</v>
      </c>
      <c r="T181" s="47">
        <v>0</v>
      </c>
      <c r="U181" s="47">
        <v>106.5</v>
      </c>
      <c r="V181" s="47">
        <v>89</v>
      </c>
      <c r="W181" s="47">
        <v>79.059880096496045</v>
      </c>
      <c r="X181" s="47">
        <v>89.666666666666657</v>
      </c>
      <c r="Y181" s="47">
        <v>103.82105425062073</v>
      </c>
      <c r="Z181" s="47">
        <v>106.5</v>
      </c>
      <c r="AA181" s="47">
        <v>125.75</v>
      </c>
      <c r="AB181" s="47">
        <v>123.2</v>
      </c>
      <c r="AC181" s="47">
        <v>120.75112744393574</v>
      </c>
      <c r="AD181" s="48">
        <v>100.47486680565207</v>
      </c>
      <c r="AE181" s="45">
        <v>102.0749801429143</v>
      </c>
      <c r="AF181" s="46">
        <f t="shared" si="30"/>
        <v>103.9599847260028</v>
      </c>
      <c r="AG181" s="15">
        <f t="shared" si="43"/>
        <v>-1.1712096908925005E-2</v>
      </c>
      <c r="AH181" s="30">
        <f t="shared" si="44"/>
        <v>101.87379303749371</v>
      </c>
      <c r="AI181" s="31">
        <f t="shared" si="45"/>
        <v>2.0478197839765185E-2</v>
      </c>
    </row>
    <row r="182" spans="1:35">
      <c r="A182" s="35">
        <v>22</v>
      </c>
      <c r="B182" s="13">
        <v>42890</v>
      </c>
      <c r="C182" s="47">
        <v>108.25</v>
      </c>
      <c r="D182" s="47">
        <v>122.71193373555577</v>
      </c>
      <c r="E182" s="47">
        <v>101.46686899342438</v>
      </c>
      <c r="F182" s="47">
        <v>0</v>
      </c>
      <c r="G182" s="47">
        <v>118.77777777777779</v>
      </c>
      <c r="H182" s="47">
        <v>94.5</v>
      </c>
      <c r="I182" s="47">
        <v>106.2</v>
      </c>
      <c r="J182" s="47">
        <v>83.799999999999983</v>
      </c>
      <c r="K182" s="47">
        <v>104.25</v>
      </c>
      <c r="L182" s="47">
        <v>0</v>
      </c>
      <c r="M182" s="47">
        <v>0</v>
      </c>
      <c r="N182" s="47">
        <v>0</v>
      </c>
      <c r="O182" s="47">
        <v>92</v>
      </c>
      <c r="P182" s="47">
        <v>0</v>
      </c>
      <c r="Q182" s="47">
        <v>0</v>
      </c>
      <c r="R182" s="47">
        <v>107.26863033475911</v>
      </c>
      <c r="S182" s="47">
        <v>95.7286432160804</v>
      </c>
      <c r="T182" s="47">
        <v>0</v>
      </c>
      <c r="U182" s="47">
        <v>105.75000000000001</v>
      </c>
      <c r="V182" s="47">
        <v>98</v>
      </c>
      <c r="W182" s="47">
        <v>110.59431524547803</v>
      </c>
      <c r="X182" s="47">
        <v>86.666666666666671</v>
      </c>
      <c r="Y182" s="47">
        <v>115.43600639607475</v>
      </c>
      <c r="Z182" s="47">
        <v>108</v>
      </c>
      <c r="AA182" s="47">
        <v>111.66666666666669</v>
      </c>
      <c r="AB182" s="47">
        <v>115.40000000000002</v>
      </c>
      <c r="AC182" s="47">
        <v>116.0455560915364</v>
      </c>
      <c r="AD182" s="48">
        <v>99.979373882751972</v>
      </c>
      <c r="AE182" s="45">
        <v>103.65358927005832</v>
      </c>
      <c r="AF182" s="46">
        <f t="shared" si="30"/>
        <v>103.11950636687884</v>
      </c>
      <c r="AG182" s="15">
        <f t="shared" si="43"/>
        <v>-8.0846333456005247E-3</v>
      </c>
      <c r="AH182" s="30">
        <f t="shared" si="44"/>
        <v>101.30150882078556</v>
      </c>
      <c r="AI182" s="31">
        <f t="shared" si="45"/>
        <v>1.7946401462879839E-2</v>
      </c>
    </row>
    <row r="183" spans="1:35">
      <c r="A183" s="35">
        <v>23</v>
      </c>
      <c r="B183" s="13">
        <v>42897</v>
      </c>
      <c r="C183" s="47">
        <v>106</v>
      </c>
      <c r="D183" s="47">
        <v>114.27548829123633</v>
      </c>
      <c r="E183" s="47">
        <v>96.049229872919938</v>
      </c>
      <c r="F183" s="47">
        <v>0</v>
      </c>
      <c r="G183" s="47">
        <v>118.00000000000001</v>
      </c>
      <c r="H183" s="47">
        <v>99.4</v>
      </c>
      <c r="I183" s="47">
        <v>106.2</v>
      </c>
      <c r="J183" s="47">
        <v>83.166666666666671</v>
      </c>
      <c r="K183" s="47">
        <v>101.50000000000001</v>
      </c>
      <c r="L183" s="47">
        <v>0</v>
      </c>
      <c r="M183" s="47">
        <v>107</v>
      </c>
      <c r="N183" s="47">
        <v>130</v>
      </c>
      <c r="O183" s="47">
        <v>84.25</v>
      </c>
      <c r="P183" s="47">
        <v>0</v>
      </c>
      <c r="Q183" s="47">
        <v>0</v>
      </c>
      <c r="R183" s="47">
        <v>106.00891468308431</v>
      </c>
      <c r="S183" s="47">
        <v>96.090012691594254</v>
      </c>
      <c r="T183" s="47">
        <v>0</v>
      </c>
      <c r="U183" s="47">
        <v>104.5</v>
      </c>
      <c r="V183" s="47">
        <v>98</v>
      </c>
      <c r="W183" s="47">
        <v>114.20226010342844</v>
      </c>
      <c r="X183" s="47">
        <v>86</v>
      </c>
      <c r="Y183" s="47">
        <v>119.78058882794133</v>
      </c>
      <c r="Z183" s="47">
        <v>88.999999999999986</v>
      </c>
      <c r="AA183" s="47">
        <v>113.39999999999999</v>
      </c>
      <c r="AB183" s="47">
        <v>117.8</v>
      </c>
      <c r="AC183" s="47">
        <v>126.93386038398336</v>
      </c>
      <c r="AD183" s="48">
        <v>98.128019323671495</v>
      </c>
      <c r="AE183" s="45">
        <v>103.62994968766387</v>
      </c>
      <c r="AF183" s="46">
        <f t="shared" si="30"/>
        <v>105.27159050836974</v>
      </c>
      <c r="AG183" s="15">
        <f t="shared" si="43"/>
        <v>2.0869806473221588E-2</v>
      </c>
      <c r="AH183" s="30">
        <f t="shared" si="44"/>
        <v>100.81802841735731</v>
      </c>
      <c r="AI183" s="31">
        <f t="shared" si="45"/>
        <v>4.4174262886554155E-2</v>
      </c>
    </row>
    <row r="184" spans="1:35">
      <c r="A184" s="35">
        <v>24</v>
      </c>
      <c r="B184" s="13">
        <v>42904</v>
      </c>
      <c r="C184" s="47">
        <v>106</v>
      </c>
      <c r="D184" s="47">
        <v>113.50853870538909</v>
      </c>
      <c r="E184" s="47">
        <v>92.356989403925269</v>
      </c>
      <c r="F184" s="47">
        <v>0</v>
      </c>
      <c r="G184" s="47">
        <v>117.39999999999999</v>
      </c>
      <c r="H184" s="47">
        <v>95.333333333333329</v>
      </c>
      <c r="I184" s="47">
        <v>102.8</v>
      </c>
      <c r="J184" s="47">
        <v>86</v>
      </c>
      <c r="K184" s="47">
        <v>100.25</v>
      </c>
      <c r="L184" s="47">
        <v>0</v>
      </c>
      <c r="M184" s="47">
        <v>105</v>
      </c>
      <c r="N184" s="47">
        <v>130</v>
      </c>
      <c r="O184" s="47">
        <v>78</v>
      </c>
      <c r="P184" s="47">
        <v>0</v>
      </c>
      <c r="Q184" s="47">
        <v>0</v>
      </c>
      <c r="R184" s="47">
        <v>101.89142909428391</v>
      </c>
      <c r="S184" s="47">
        <v>96.858016857040568</v>
      </c>
      <c r="T184" s="47">
        <v>0</v>
      </c>
      <c r="U184" s="47">
        <v>101.50000000000001</v>
      </c>
      <c r="V184" s="47">
        <v>4949</v>
      </c>
      <c r="W184" s="47">
        <v>101.03428461980464</v>
      </c>
      <c r="X184" s="47">
        <v>87</v>
      </c>
      <c r="Y184" s="47">
        <v>101.86947274152021</v>
      </c>
      <c r="Z184" s="47">
        <v>91</v>
      </c>
      <c r="AA184" s="47">
        <v>106</v>
      </c>
      <c r="AB184" s="47">
        <v>115.8</v>
      </c>
      <c r="AC184" s="47">
        <v>126.37237176535766</v>
      </c>
      <c r="AD184" s="48">
        <v>96.859903381642511</v>
      </c>
      <c r="AE184" s="45">
        <v>108.53123256738706</v>
      </c>
      <c r="AF184" s="46">
        <f t="shared" si="30"/>
        <v>104.14936680181711</v>
      </c>
      <c r="AG184" s="15">
        <f t="shared" si="43"/>
        <v>-1.0660271219740029E-2</v>
      </c>
      <c r="AH184" s="30">
        <f t="shared" si="44"/>
        <v>100.65652139752386</v>
      </c>
      <c r="AI184" s="31">
        <f t="shared" si="45"/>
        <v>3.4700636936368164E-2</v>
      </c>
    </row>
    <row r="185" spans="1:35">
      <c r="A185" s="35">
        <v>25</v>
      </c>
      <c r="B185" s="13">
        <v>42911</v>
      </c>
      <c r="C185" s="47">
        <v>102.75000000000001</v>
      </c>
      <c r="D185" s="47">
        <v>113.5085387053891</v>
      </c>
      <c r="E185" s="47">
        <v>85.839129009940635</v>
      </c>
      <c r="F185" s="47">
        <v>0</v>
      </c>
      <c r="G185" s="47">
        <v>117.47368421052633</v>
      </c>
      <c r="H185" s="47">
        <v>87.75</v>
      </c>
      <c r="I185" s="47">
        <v>102.8</v>
      </c>
      <c r="J185" s="47">
        <v>83.166666666666671</v>
      </c>
      <c r="K185" s="47">
        <v>99.25</v>
      </c>
      <c r="L185" s="47">
        <v>0</v>
      </c>
      <c r="M185" s="47">
        <v>105</v>
      </c>
      <c r="N185" s="47">
        <v>130</v>
      </c>
      <c r="O185" s="47">
        <v>74.499999999999986</v>
      </c>
      <c r="P185" s="47">
        <v>0</v>
      </c>
      <c r="Q185" s="47">
        <v>0</v>
      </c>
      <c r="R185" s="47">
        <v>91.042181352365276</v>
      </c>
      <c r="S185" s="47">
        <v>98.652738455530596</v>
      </c>
      <c r="T185" s="47">
        <v>0</v>
      </c>
      <c r="U185" s="47">
        <v>96.5</v>
      </c>
      <c r="V185" s="47">
        <v>0</v>
      </c>
      <c r="W185" s="47">
        <v>92.574857945476595</v>
      </c>
      <c r="X185" s="47">
        <v>83.666666666666657</v>
      </c>
      <c r="Y185" s="47">
        <v>101.30975036381955</v>
      </c>
      <c r="Z185" s="47">
        <v>100</v>
      </c>
      <c r="AA185" s="47">
        <v>115.5</v>
      </c>
      <c r="AB185" s="47">
        <v>115.8</v>
      </c>
      <c r="AC185" s="47">
        <v>128.0942701958098</v>
      </c>
      <c r="AD185" s="48">
        <v>97.826086956521749</v>
      </c>
      <c r="AE185" s="45">
        <v>100.28691815040037</v>
      </c>
      <c r="AF185" s="46">
        <f t="shared" si="30"/>
        <v>102.01393413936212</v>
      </c>
      <c r="AG185" s="15">
        <f t="shared" si="43"/>
        <v>-2.0503558764005191E-2</v>
      </c>
      <c r="AH185" s="30">
        <f t="shared" si="44"/>
        <v>100.40592481416876</v>
      </c>
      <c r="AI185" s="31">
        <f t="shared" si="45"/>
        <v>1.601508405175758E-2</v>
      </c>
    </row>
    <row r="186" spans="1:35">
      <c r="A186" s="35">
        <v>26</v>
      </c>
      <c r="B186" s="13">
        <v>42918</v>
      </c>
      <c r="C186" s="47">
        <v>99.25</v>
      </c>
      <c r="D186" s="47">
        <v>111.46333980979651</v>
      </c>
      <c r="E186" s="47">
        <v>82.125040964206377</v>
      </c>
      <c r="F186" s="47">
        <v>0</v>
      </c>
      <c r="G186" s="47">
        <v>114.27272727272728</v>
      </c>
      <c r="H186" s="47">
        <v>80</v>
      </c>
      <c r="I186" s="47">
        <v>107.5</v>
      </c>
      <c r="J186" s="47">
        <v>83.899999999999991</v>
      </c>
      <c r="K186" s="47">
        <v>95.5</v>
      </c>
      <c r="L186" s="47">
        <v>0</v>
      </c>
      <c r="M186" s="47">
        <v>101</v>
      </c>
      <c r="N186" s="47">
        <v>130</v>
      </c>
      <c r="O186" s="47">
        <v>62.666666666666657</v>
      </c>
      <c r="P186" s="47">
        <v>0</v>
      </c>
      <c r="Q186" s="47">
        <v>0</v>
      </c>
      <c r="R186" s="47">
        <v>97.316445106727841</v>
      </c>
      <c r="S186" s="47">
        <v>96.090012691594254</v>
      </c>
      <c r="T186" s="47">
        <v>0</v>
      </c>
      <c r="U186" s="47">
        <v>92.5</v>
      </c>
      <c r="V186" s="47">
        <v>98</v>
      </c>
      <c r="W186" s="47">
        <v>87.447328098065498</v>
      </c>
      <c r="X186" s="47">
        <v>84</v>
      </c>
      <c r="Y186" s="47">
        <v>101.86947274152021</v>
      </c>
      <c r="Z186" s="47">
        <v>86.333333333333329</v>
      </c>
      <c r="AA186" s="47">
        <v>107.75000000000001</v>
      </c>
      <c r="AB186" s="47">
        <v>113.39999999999999</v>
      </c>
      <c r="AC186" s="47">
        <v>128.0942701958098</v>
      </c>
      <c r="AD186" s="48">
        <v>94.504830917874401</v>
      </c>
      <c r="AE186" s="45">
        <v>97.223651700298944</v>
      </c>
      <c r="AF186" s="46">
        <f t="shared" si="30"/>
        <v>97.567066927802259</v>
      </c>
      <c r="AG186" s="15">
        <f t="shared" si="43"/>
        <v>-4.3590782465902728E-2</v>
      </c>
      <c r="AH186" s="30">
        <f t="shared" si="44"/>
        <v>100.69938892160775</v>
      </c>
      <c r="AI186" s="31">
        <f t="shared" si="45"/>
        <v>-3.1105670325804399E-2</v>
      </c>
    </row>
    <row r="187" spans="1:35">
      <c r="A187" s="35">
        <v>27</v>
      </c>
      <c r="B187" s="13">
        <v>42925</v>
      </c>
      <c r="C187" s="47">
        <v>98.75</v>
      </c>
      <c r="D187" s="47">
        <v>107.11729215666223</v>
      </c>
      <c r="E187" s="47">
        <v>77.209336197793391</v>
      </c>
      <c r="F187" s="47">
        <v>0</v>
      </c>
      <c r="G187" s="47">
        <v>113.14999999999999</v>
      </c>
      <c r="H187" s="47">
        <v>75.25</v>
      </c>
      <c r="I187" s="47">
        <v>106.5</v>
      </c>
      <c r="J187" s="47">
        <v>84</v>
      </c>
      <c r="K187" s="47">
        <v>93.75</v>
      </c>
      <c r="L187" s="47">
        <v>0</v>
      </c>
      <c r="M187" s="47">
        <v>98</v>
      </c>
      <c r="N187" s="47">
        <v>120</v>
      </c>
      <c r="O187" s="47">
        <v>63</v>
      </c>
      <c r="P187" s="47">
        <v>0</v>
      </c>
      <c r="Q187" s="47">
        <v>0</v>
      </c>
      <c r="R187" s="47">
        <v>95.225023855273648</v>
      </c>
      <c r="S187" s="47">
        <v>92.118194539360204</v>
      </c>
      <c r="T187" s="47">
        <v>0</v>
      </c>
      <c r="U187" s="47">
        <v>89.999999999999986</v>
      </c>
      <c r="V187" s="47">
        <v>98</v>
      </c>
      <c r="W187" s="47">
        <v>77.571346485347647</v>
      </c>
      <c r="X187" s="47">
        <v>82.666666666666671</v>
      </c>
      <c r="Y187" s="47">
        <v>103.43669539908207</v>
      </c>
      <c r="Z187" s="47">
        <v>82.5</v>
      </c>
      <c r="AA187" s="47">
        <v>95.199999999999989</v>
      </c>
      <c r="AB187" s="47">
        <v>114.39999999999999</v>
      </c>
      <c r="AC187" s="47">
        <v>126.22264146705746</v>
      </c>
      <c r="AD187" s="48">
        <v>93.59903381642512</v>
      </c>
      <c r="AE187" s="45">
        <v>95.190630932707435</v>
      </c>
      <c r="AF187" s="46">
        <f t="shared" si="30"/>
        <v>95.418890436578451</v>
      </c>
      <c r="AG187" s="15">
        <f t="shared" si="43"/>
        <v>-2.2017434354293101E-2</v>
      </c>
      <c r="AH187" s="30">
        <f t="shared" si="44"/>
        <v>101.83062744337575</v>
      </c>
      <c r="AI187" s="31">
        <f t="shared" si="45"/>
        <v>-6.2964720612790348E-2</v>
      </c>
    </row>
    <row r="188" spans="1:35">
      <c r="A188" s="35">
        <v>28</v>
      </c>
      <c r="B188" s="13">
        <v>42932</v>
      </c>
      <c r="C188" s="47">
        <v>96</v>
      </c>
      <c r="D188" s="47">
        <v>112.99723898149094</v>
      </c>
      <c r="E188" s="47">
        <v>71.978662200050977</v>
      </c>
      <c r="F188" s="47">
        <v>0</v>
      </c>
      <c r="G188" s="47">
        <v>113.04761904761907</v>
      </c>
      <c r="H188" s="47">
        <v>69.666666666666671</v>
      </c>
      <c r="I188" s="47">
        <v>106.5</v>
      </c>
      <c r="J188" s="47">
        <v>78.166666666666657</v>
      </c>
      <c r="K188" s="47">
        <v>94</v>
      </c>
      <c r="L188" s="47">
        <v>0</v>
      </c>
      <c r="M188" s="47">
        <v>97</v>
      </c>
      <c r="N188" s="47">
        <v>120</v>
      </c>
      <c r="O188" s="47">
        <v>49</v>
      </c>
      <c r="P188" s="47">
        <v>0</v>
      </c>
      <c r="Q188" s="47">
        <v>0</v>
      </c>
      <c r="R188" s="47">
        <v>83.395422401735885</v>
      </c>
      <c r="S188" s="47">
        <v>84.815646457743483</v>
      </c>
      <c r="T188" s="47">
        <v>0</v>
      </c>
      <c r="U188" s="47">
        <v>90.250000000000014</v>
      </c>
      <c r="V188" s="47">
        <v>98</v>
      </c>
      <c r="W188" s="47">
        <v>83.317372150928932</v>
      </c>
      <c r="X188" s="47">
        <v>76.666666666666657</v>
      </c>
      <c r="Y188" s="47">
        <v>100.07836113287811</v>
      </c>
      <c r="Z188" s="47">
        <v>73</v>
      </c>
      <c r="AA188" s="47">
        <v>99.600000000000009</v>
      </c>
      <c r="AB188" s="47">
        <v>112.6</v>
      </c>
      <c r="AC188" s="47">
        <v>126.93386038398336</v>
      </c>
      <c r="AD188" s="48">
        <v>89.070048309178745</v>
      </c>
      <c r="AE188" s="45">
        <v>93.84238867672893</v>
      </c>
      <c r="AF188" s="46">
        <f t="shared" si="30"/>
        <v>93.891642487377496</v>
      </c>
      <c r="AG188" s="15">
        <f t="shared" si="43"/>
        <v>-1.600571901657212E-2</v>
      </c>
      <c r="AH188" s="30">
        <f t="shared" si="44"/>
        <v>102.96660634253986</v>
      </c>
      <c r="AI188" s="31">
        <f t="shared" si="45"/>
        <v>-8.8135019473911849E-2</v>
      </c>
    </row>
    <row r="189" spans="1:35">
      <c r="A189" s="35">
        <v>29</v>
      </c>
      <c r="B189" s="13">
        <v>42939</v>
      </c>
      <c r="C189" s="47">
        <v>96</v>
      </c>
      <c r="D189" s="47">
        <v>109.92944063810207</v>
      </c>
      <c r="E189" s="47">
        <v>61.792229545206268</v>
      </c>
      <c r="F189" s="47">
        <v>0</v>
      </c>
      <c r="G189" s="47">
        <v>113.14285714285712</v>
      </c>
      <c r="H189" s="47">
        <v>69.199999999999989</v>
      </c>
      <c r="I189" s="47">
        <v>105.25</v>
      </c>
      <c r="J189" s="47">
        <v>79.166666666666657</v>
      </c>
      <c r="K189" s="47">
        <v>94.5</v>
      </c>
      <c r="L189" s="47">
        <v>0</v>
      </c>
      <c r="M189" s="47">
        <v>98</v>
      </c>
      <c r="N189" s="47">
        <v>120</v>
      </c>
      <c r="O189" s="47">
        <v>40</v>
      </c>
      <c r="P189" s="47">
        <v>0</v>
      </c>
      <c r="Q189" s="47">
        <v>0</v>
      </c>
      <c r="R189" s="47">
        <v>88.297190959831639</v>
      </c>
      <c r="S189" s="47">
        <v>84.047642292297169</v>
      </c>
      <c r="T189" s="47">
        <v>0</v>
      </c>
      <c r="U189" s="47">
        <v>90.250000000000014</v>
      </c>
      <c r="V189" s="47">
        <v>0</v>
      </c>
      <c r="W189" s="47">
        <v>67.276383834514462</v>
      </c>
      <c r="X189" s="47">
        <v>76.666666666666657</v>
      </c>
      <c r="Y189" s="47">
        <v>96.496137915593877</v>
      </c>
      <c r="Z189" s="47">
        <v>77</v>
      </c>
      <c r="AA189" s="47">
        <v>79.25</v>
      </c>
      <c r="AB189" s="47">
        <v>118.19999999999999</v>
      </c>
      <c r="AC189" s="47">
        <v>127.457916428034</v>
      </c>
      <c r="AD189" s="48">
        <v>78.502415458937207</v>
      </c>
      <c r="AE189" s="45">
        <v>92.641907852696079</v>
      </c>
      <c r="AF189" s="46">
        <f t="shared" si="30"/>
        <v>92.680654165590965</v>
      </c>
      <c r="AG189" s="15">
        <f t="shared" si="43"/>
        <v>-1.2897722200879933E-2</v>
      </c>
      <c r="AH189" s="30">
        <f t="shared" si="44"/>
        <v>102.83195246697194</v>
      </c>
      <c r="AI189" s="31">
        <f t="shared" si="45"/>
        <v>-9.8717354458882009E-2</v>
      </c>
    </row>
    <row r="190" spans="1:35">
      <c r="A190" s="35">
        <v>30</v>
      </c>
      <c r="B190" s="13">
        <v>42946</v>
      </c>
      <c r="C190" s="47">
        <v>96</v>
      </c>
      <c r="D190" s="47">
        <v>109.41814091420392</v>
      </c>
      <c r="E190" s="47">
        <v>63.481775479736356</v>
      </c>
      <c r="F190" s="47">
        <v>0</v>
      </c>
      <c r="G190" s="47">
        <v>114.63157894736841</v>
      </c>
      <c r="H190" s="47">
        <v>59.333333333333329</v>
      </c>
      <c r="I190" s="47">
        <v>100.33333333333334</v>
      </c>
      <c r="J190" s="47">
        <v>79.5</v>
      </c>
      <c r="K190" s="47">
        <v>93.75</v>
      </c>
      <c r="L190" s="47">
        <v>0</v>
      </c>
      <c r="M190" s="47">
        <v>98</v>
      </c>
      <c r="N190" s="47">
        <v>117</v>
      </c>
      <c r="O190" s="47">
        <v>45.5</v>
      </c>
      <c r="P190" s="47">
        <v>0</v>
      </c>
      <c r="Q190" s="47">
        <v>0</v>
      </c>
      <c r="R190" s="47">
        <v>84.767917598002697</v>
      </c>
      <c r="S190" s="47">
        <v>79.434735917211754</v>
      </c>
      <c r="T190" s="47">
        <v>0</v>
      </c>
      <c r="U190" s="47">
        <v>89.75</v>
      </c>
      <c r="V190" s="47">
        <v>0</v>
      </c>
      <c r="W190" s="47">
        <v>66.438421758283852</v>
      </c>
      <c r="X190" s="47">
        <v>79</v>
      </c>
      <c r="Y190" s="47">
        <v>98.06336057315572</v>
      </c>
      <c r="Z190" s="47">
        <v>70</v>
      </c>
      <c r="AA190" s="47">
        <v>109.16666666666669</v>
      </c>
      <c r="AB190" s="47">
        <v>118.00000000000001</v>
      </c>
      <c r="AC190" s="47">
        <v>0</v>
      </c>
      <c r="AD190" s="48">
        <v>78.804347826086968</v>
      </c>
      <c r="AE190" s="45">
        <v>91.557665967347873</v>
      </c>
      <c r="AF190" s="46">
        <f t="shared" si="30"/>
        <v>91.766171893813009</v>
      </c>
      <c r="AG190" s="15">
        <f t="shared" si="43"/>
        <v>-9.8670243537995108E-3</v>
      </c>
      <c r="AH190" s="30">
        <f t="shared" si="44"/>
        <v>101.4900260099422</v>
      </c>
      <c r="AI190" s="31">
        <f t="shared" si="45"/>
        <v>-9.5810933334243287E-2</v>
      </c>
    </row>
    <row r="191" spans="1:35">
      <c r="A191" s="35">
        <v>31</v>
      </c>
      <c r="B191" s="13">
        <v>42953</v>
      </c>
      <c r="C191" s="47">
        <v>92.249999999999986</v>
      </c>
      <c r="D191" s="47">
        <v>105.83904284691685</v>
      </c>
      <c r="E191" s="47">
        <v>68.155336270618633</v>
      </c>
      <c r="F191" s="47">
        <v>0</v>
      </c>
      <c r="G191" s="47">
        <v>110.81818181818184</v>
      </c>
      <c r="H191" s="47">
        <v>63</v>
      </c>
      <c r="I191" s="47">
        <v>100.33333333333334</v>
      </c>
      <c r="J191" s="47">
        <v>73.857142857142861</v>
      </c>
      <c r="K191" s="47">
        <v>93.75</v>
      </c>
      <c r="L191" s="47">
        <v>0</v>
      </c>
      <c r="M191" s="47">
        <v>98</v>
      </c>
      <c r="N191" s="47">
        <v>0</v>
      </c>
      <c r="O191" s="47">
        <v>39.666666666666664</v>
      </c>
      <c r="P191" s="47">
        <v>0</v>
      </c>
      <c r="Q191" s="47">
        <v>0</v>
      </c>
      <c r="R191" s="47">
        <v>78.079726720956472</v>
      </c>
      <c r="S191" s="47">
        <v>72.77164893097725</v>
      </c>
      <c r="T191" s="47">
        <v>0</v>
      </c>
      <c r="U191" s="47">
        <v>89.25</v>
      </c>
      <c r="V191" s="47">
        <v>98</v>
      </c>
      <c r="W191" s="47">
        <v>69.351337547085507</v>
      </c>
      <c r="X191" s="47">
        <v>79</v>
      </c>
      <c r="Y191" s="47">
        <v>90.227247285346479</v>
      </c>
      <c r="Z191" s="47">
        <v>75</v>
      </c>
      <c r="AA191" s="47">
        <v>93.2</v>
      </c>
      <c r="AB191" s="47">
        <v>117.39999999999999</v>
      </c>
      <c r="AC191" s="47">
        <v>127.90710732293455</v>
      </c>
      <c r="AD191" s="48">
        <v>82.125603864734302</v>
      </c>
      <c r="AE191" s="45">
        <v>91.098941861395062</v>
      </c>
      <c r="AF191" s="46">
        <f t="shared" si="30"/>
        <v>91.063132766360397</v>
      </c>
      <c r="AG191" s="15">
        <f t="shared" si="43"/>
        <v>-7.6612014312434475E-3</v>
      </c>
      <c r="AH191" s="30">
        <f t="shared" si="44"/>
        <v>99.837876278996006</v>
      </c>
      <c r="AI191" s="31">
        <f t="shared" si="45"/>
        <v>-8.7889925544035727E-2</v>
      </c>
    </row>
    <row r="192" spans="1:35">
      <c r="A192" s="35">
        <v>32</v>
      </c>
      <c r="B192" s="13">
        <v>42960</v>
      </c>
      <c r="C192" s="47">
        <v>92.249999999999986</v>
      </c>
      <c r="D192" s="47">
        <v>104.81644339912054</v>
      </c>
      <c r="E192" s="47">
        <v>59.231208049618274</v>
      </c>
      <c r="F192" s="47">
        <v>0</v>
      </c>
      <c r="G192" s="47">
        <v>110.28571428571428</v>
      </c>
      <c r="H192" s="47">
        <v>60.5</v>
      </c>
      <c r="I192" s="47">
        <v>99.000000000000014</v>
      </c>
      <c r="J192" s="47">
        <v>0</v>
      </c>
      <c r="K192" s="47">
        <v>93.75</v>
      </c>
      <c r="L192" s="47">
        <v>0</v>
      </c>
      <c r="M192" s="47">
        <v>0</v>
      </c>
      <c r="N192" s="47">
        <v>0</v>
      </c>
      <c r="O192" s="47">
        <v>38.5</v>
      </c>
      <c r="P192" s="47">
        <v>0</v>
      </c>
      <c r="Q192" s="47">
        <v>0</v>
      </c>
      <c r="R192" s="47">
        <v>74.637595911271461</v>
      </c>
      <c r="S192" s="47">
        <v>73.541280223892727</v>
      </c>
      <c r="T192" s="47">
        <v>0</v>
      </c>
      <c r="U192" s="47">
        <v>89.25</v>
      </c>
      <c r="V192" s="47">
        <v>98</v>
      </c>
      <c r="W192" s="47">
        <v>83.197663282896002</v>
      </c>
      <c r="X192" s="47">
        <v>79</v>
      </c>
      <c r="Y192" s="47">
        <v>94.705026306951751</v>
      </c>
      <c r="Z192" s="47">
        <v>66</v>
      </c>
      <c r="AA192" s="47">
        <v>81.333333333333343</v>
      </c>
      <c r="AB192" s="47">
        <v>110.00000000000001</v>
      </c>
      <c r="AC192" s="47">
        <v>128.0942701958098</v>
      </c>
      <c r="AD192" s="48">
        <v>69.806763285024147</v>
      </c>
      <c r="AE192" s="45">
        <v>90.532790470338199</v>
      </c>
      <c r="AF192" s="46">
        <f t="shared" si="30"/>
        <v>89.975901142569001</v>
      </c>
      <c r="AG192" s="15">
        <f t="shared" si="43"/>
        <v>-1.1939317161214887E-2</v>
      </c>
      <c r="AH192" s="30">
        <f t="shared" si="44"/>
        <v>99.864032811278079</v>
      </c>
      <c r="AI192" s="31">
        <f t="shared" si="45"/>
        <v>-9.901594588509717E-2</v>
      </c>
    </row>
    <row r="193" spans="1:35">
      <c r="A193" s="35">
        <v>33</v>
      </c>
      <c r="B193" s="13">
        <v>42967</v>
      </c>
      <c r="C193" s="47">
        <v>92.249999999999986</v>
      </c>
      <c r="D193" s="47">
        <v>105.83904284691685</v>
      </c>
      <c r="E193" s="47">
        <v>64.987437643374719</v>
      </c>
      <c r="F193" s="47">
        <v>0</v>
      </c>
      <c r="G193" s="47">
        <v>110.00000000000001</v>
      </c>
      <c r="H193" s="47">
        <v>65.5</v>
      </c>
      <c r="I193" s="47">
        <v>99.000000000000014</v>
      </c>
      <c r="J193" s="47">
        <v>73.666666666666671</v>
      </c>
      <c r="K193" s="47">
        <v>93.75</v>
      </c>
      <c r="L193" s="47">
        <v>0</v>
      </c>
      <c r="M193" s="47">
        <v>0</v>
      </c>
      <c r="N193" s="47">
        <v>120</v>
      </c>
      <c r="O193" s="47">
        <v>42.25</v>
      </c>
      <c r="P193" s="47">
        <v>0</v>
      </c>
      <c r="Q193" s="47">
        <v>0</v>
      </c>
      <c r="R193" s="47">
        <v>72.415460831601379</v>
      </c>
      <c r="S193" s="47">
        <v>70.210550294510071</v>
      </c>
      <c r="T193" s="47">
        <v>0</v>
      </c>
      <c r="U193" s="47">
        <v>86.999999999999986</v>
      </c>
      <c r="V193" s="47">
        <v>0</v>
      </c>
      <c r="W193" s="47">
        <v>62.966864585328487</v>
      </c>
      <c r="X193" s="47">
        <v>76.5</v>
      </c>
      <c r="Y193" s="47">
        <v>90.675025187507003</v>
      </c>
      <c r="Z193" s="47">
        <v>56.499999999999993</v>
      </c>
      <c r="AA193" s="47">
        <v>97.249999999999986</v>
      </c>
      <c r="AB193" s="47">
        <v>116.6</v>
      </c>
      <c r="AC193" s="47">
        <v>125.73601799758187</v>
      </c>
      <c r="AD193" s="48">
        <v>68.538647342995176</v>
      </c>
      <c r="AE193" s="45">
        <v>88.295971095973769</v>
      </c>
      <c r="AF193" s="46">
        <f t="shared" si="30"/>
        <v>88.2475402307346</v>
      </c>
      <c r="AG193" s="15">
        <f t="shared" si="43"/>
        <v>-1.9209153672112386E-2</v>
      </c>
      <c r="AH193" s="30">
        <f t="shared" si="44"/>
        <v>99.354735869482269</v>
      </c>
      <c r="AI193" s="31">
        <f t="shared" si="45"/>
        <v>-0.11179331857254071</v>
      </c>
    </row>
    <row r="194" spans="1:35">
      <c r="A194" s="35">
        <v>34</v>
      </c>
      <c r="B194" s="13">
        <v>42974</v>
      </c>
      <c r="C194" s="47">
        <v>94.250000000000014</v>
      </c>
      <c r="D194" s="47">
        <v>105.32774312301871</v>
      </c>
      <c r="E194" s="47">
        <v>61.819539016130797</v>
      </c>
      <c r="F194" s="47">
        <v>0</v>
      </c>
      <c r="G194" s="47">
        <v>109.13043478260869</v>
      </c>
      <c r="H194" s="47">
        <v>61.000000000000007</v>
      </c>
      <c r="I194" s="47">
        <v>99.000000000000014</v>
      </c>
      <c r="J194" s="47">
        <v>68</v>
      </c>
      <c r="K194" s="47">
        <v>94.5</v>
      </c>
      <c r="L194" s="47">
        <v>0</v>
      </c>
      <c r="M194" s="47">
        <v>0</v>
      </c>
      <c r="N194" s="47">
        <v>0</v>
      </c>
      <c r="O194" s="47">
        <v>37.5</v>
      </c>
      <c r="P194" s="47">
        <v>0</v>
      </c>
      <c r="Q194" s="47">
        <v>0</v>
      </c>
      <c r="R194" s="47">
        <v>72.28474700338549</v>
      </c>
      <c r="S194" s="47">
        <v>69.18545998893552</v>
      </c>
      <c r="T194" s="47">
        <v>0</v>
      </c>
      <c r="U194" s="47">
        <v>86.999999999999986</v>
      </c>
      <c r="V194" s="47">
        <v>0</v>
      </c>
      <c r="W194" s="47">
        <v>58.358073166060144</v>
      </c>
      <c r="X194" s="47">
        <v>0</v>
      </c>
      <c r="Y194" s="47">
        <v>94.705026306951751</v>
      </c>
      <c r="Z194" s="47">
        <v>65.666666666666657</v>
      </c>
      <c r="AA194" s="47">
        <v>115.99999999999999</v>
      </c>
      <c r="AB194" s="47">
        <v>113.99999999999999</v>
      </c>
      <c r="AC194" s="47">
        <v>0</v>
      </c>
      <c r="AD194" s="48">
        <v>69.323671497584556</v>
      </c>
      <c r="AE194" s="45">
        <v>85.913859125891804</v>
      </c>
      <c r="AF194" s="46">
        <f t="shared" si="30"/>
        <v>87.170137571595603</v>
      </c>
      <c r="AG194" s="15">
        <f t="shared" si="43"/>
        <v>-1.2208869010082189E-2</v>
      </c>
      <c r="AH194" s="30">
        <f t="shared" si="44"/>
        <v>99.33402904169894</v>
      </c>
      <c r="AI194" s="31">
        <f t="shared" si="45"/>
        <v>-0.12245442561276879</v>
      </c>
    </row>
    <row r="195" spans="1:35">
      <c r="A195" s="35">
        <v>35</v>
      </c>
      <c r="B195" s="13">
        <v>42981</v>
      </c>
      <c r="C195" s="47">
        <v>92.249999999999986</v>
      </c>
      <c r="D195" s="47">
        <v>96.635647816750165</v>
      </c>
      <c r="E195" s="47">
        <v>63.731201980846954</v>
      </c>
      <c r="F195" s="47">
        <v>0</v>
      </c>
      <c r="G195" s="47">
        <v>110.22727272727271</v>
      </c>
      <c r="H195" s="47">
        <v>64.5</v>
      </c>
      <c r="I195" s="47">
        <v>98.666666666666671</v>
      </c>
      <c r="J195" s="47">
        <v>62.5</v>
      </c>
      <c r="K195" s="47">
        <v>95.75</v>
      </c>
      <c r="L195" s="47">
        <v>0</v>
      </c>
      <c r="M195" s="47">
        <v>0</v>
      </c>
      <c r="N195" s="47">
        <v>110.00000000000001</v>
      </c>
      <c r="O195" s="47">
        <v>38.249999999999993</v>
      </c>
      <c r="P195" s="47">
        <v>47</v>
      </c>
      <c r="Q195" s="47">
        <v>0</v>
      </c>
      <c r="R195" s="47">
        <v>71.827248604629872</v>
      </c>
      <c r="S195" s="47">
        <v>70.210550294510071</v>
      </c>
      <c r="T195" s="47">
        <v>0</v>
      </c>
      <c r="U195" s="47">
        <v>86.999999999999986</v>
      </c>
      <c r="V195" s="47">
        <v>0</v>
      </c>
      <c r="W195" s="47">
        <v>59.215986720296229</v>
      </c>
      <c r="X195" s="47">
        <v>72.333333333333329</v>
      </c>
      <c r="Y195" s="47">
        <v>93.585581551550433</v>
      </c>
      <c r="Z195" s="47">
        <v>60</v>
      </c>
      <c r="AA195" s="47">
        <v>99.25</v>
      </c>
      <c r="AB195" s="47">
        <v>110.60000000000001</v>
      </c>
      <c r="AC195" s="47">
        <v>127.64507930090925</v>
      </c>
      <c r="AD195" s="48">
        <v>69.444444444444457</v>
      </c>
      <c r="AE195" s="45">
        <v>87.300582492921251</v>
      </c>
      <c r="AF195" s="46">
        <f t="shared" si="30"/>
        <v>87.242064355769188</v>
      </c>
      <c r="AG195" s="15">
        <f t="shared" si="43"/>
        <v>8.2513101593430975E-4</v>
      </c>
      <c r="AH195" s="30">
        <f t="shared" si="44"/>
        <v>98.694733519094726</v>
      </c>
      <c r="AI195" s="31">
        <f t="shared" si="45"/>
        <v>-0.11604134035287467</v>
      </c>
    </row>
    <row r="196" spans="1:35">
      <c r="A196" s="35">
        <v>36</v>
      </c>
      <c r="B196" s="13">
        <v>42988</v>
      </c>
      <c r="C196" s="47">
        <v>92.249999999999986</v>
      </c>
      <c r="D196" s="47">
        <v>97.146947540648327</v>
      </c>
      <c r="E196" s="47">
        <v>64.697957251574849</v>
      </c>
      <c r="F196" s="47">
        <v>0</v>
      </c>
      <c r="G196" s="47">
        <v>111.45</v>
      </c>
      <c r="H196" s="47">
        <v>0</v>
      </c>
      <c r="I196" s="47">
        <v>98.666666666666671</v>
      </c>
      <c r="J196" s="47">
        <v>70.199999999999989</v>
      </c>
      <c r="K196" s="47">
        <v>96.249999999999986</v>
      </c>
      <c r="L196" s="47">
        <v>0</v>
      </c>
      <c r="M196" s="47">
        <v>93</v>
      </c>
      <c r="N196" s="47">
        <v>105</v>
      </c>
      <c r="O196" s="47">
        <v>40.333333333333329</v>
      </c>
      <c r="P196" s="47">
        <v>66</v>
      </c>
      <c r="Q196" s="47">
        <v>0</v>
      </c>
      <c r="R196" s="47">
        <v>64.245846568108433</v>
      </c>
      <c r="S196" s="47">
        <v>67.903283543232774</v>
      </c>
      <c r="T196" s="47">
        <v>0</v>
      </c>
      <c r="U196" s="47">
        <v>86.999999999999986</v>
      </c>
      <c r="V196" s="47">
        <v>98</v>
      </c>
      <c r="W196" s="47">
        <v>55.485060333269502</v>
      </c>
      <c r="X196" s="47">
        <v>72.333333333333329</v>
      </c>
      <c r="Y196" s="47">
        <v>95.488637635732672</v>
      </c>
      <c r="Z196" s="47">
        <v>70.5</v>
      </c>
      <c r="AA196" s="47">
        <v>105.5</v>
      </c>
      <c r="AB196" s="47">
        <v>113.79999999999998</v>
      </c>
      <c r="AC196" s="47">
        <v>126.85899523483329</v>
      </c>
      <c r="AD196" s="48">
        <v>65.700483091787447</v>
      </c>
      <c r="AE196" s="45">
        <v>88.511751448494522</v>
      </c>
      <c r="AF196" s="46">
        <f t="shared" si="30"/>
        <v>88.669257736978167</v>
      </c>
      <c r="AG196" s="15">
        <f t="shared" si="43"/>
        <v>1.6359005162795665E-2</v>
      </c>
      <c r="AH196" s="30">
        <f t="shared" si="44"/>
        <v>98.681476223981193</v>
      </c>
      <c r="AI196" s="31">
        <f t="shared" si="45"/>
        <v>-0.10145995854660608</v>
      </c>
    </row>
    <row r="197" spans="1:35">
      <c r="A197" s="35">
        <v>37</v>
      </c>
      <c r="B197" s="13">
        <v>42995</v>
      </c>
      <c r="C197" s="47">
        <v>92.7</v>
      </c>
      <c r="D197" s="47">
        <v>102.25994477962983</v>
      </c>
      <c r="E197" s="47">
        <v>59.403561155008546</v>
      </c>
      <c r="F197" s="47">
        <v>0</v>
      </c>
      <c r="G197" s="47">
        <v>111.84999999999998</v>
      </c>
      <c r="H197" s="47">
        <v>65.75</v>
      </c>
      <c r="I197" s="47">
        <v>97.000000000000014</v>
      </c>
      <c r="J197" s="47">
        <v>69</v>
      </c>
      <c r="K197" s="47">
        <v>94.25</v>
      </c>
      <c r="L197" s="47">
        <v>0</v>
      </c>
      <c r="M197" s="47">
        <v>97</v>
      </c>
      <c r="N197" s="47">
        <v>100</v>
      </c>
      <c r="O197" s="47">
        <v>41</v>
      </c>
      <c r="P197" s="47">
        <v>0</v>
      </c>
      <c r="Q197" s="47">
        <v>0</v>
      </c>
      <c r="R197" s="47">
        <v>81.826856463145234</v>
      </c>
      <c r="S197" s="47">
        <v>67.390738390445506</v>
      </c>
      <c r="T197" s="47">
        <v>0</v>
      </c>
      <c r="U197" s="47">
        <v>89.75</v>
      </c>
      <c r="V197" s="47">
        <v>98</v>
      </c>
      <c r="W197" s="47">
        <v>67.276383834514448</v>
      </c>
      <c r="X197" s="47">
        <v>72.333333333333329</v>
      </c>
      <c r="Y197" s="47">
        <v>97.951416097615578</v>
      </c>
      <c r="Z197" s="47">
        <v>63.999999999999993</v>
      </c>
      <c r="AA197" s="47">
        <v>101.39999999999998</v>
      </c>
      <c r="AB197" s="47">
        <v>112.4</v>
      </c>
      <c r="AC197" s="47">
        <v>126.89642780940831</v>
      </c>
      <c r="AD197" s="48">
        <v>74.074074074074076</v>
      </c>
      <c r="AE197" s="45">
        <v>90.195439269518715</v>
      </c>
      <c r="AF197" s="46">
        <f t="shared" ref="AF197:AF260" si="46">SUM(AE196:AE198)/3</f>
        <v>90.203593188272251</v>
      </c>
      <c r="AG197" s="15">
        <f t="shared" si="43"/>
        <v>1.7304029496281799E-2</v>
      </c>
      <c r="AH197" s="30">
        <f t="shared" si="44"/>
        <v>98.250114202397484</v>
      </c>
      <c r="AI197" s="31">
        <f t="shared" si="45"/>
        <v>-8.189833751795153E-2</v>
      </c>
    </row>
    <row r="198" spans="1:35">
      <c r="A198" s="35">
        <v>38</v>
      </c>
      <c r="B198" s="13">
        <v>43002</v>
      </c>
      <c r="C198" s="47">
        <v>94.5</v>
      </c>
      <c r="D198" s="47">
        <v>103.79384395132425</v>
      </c>
      <c r="E198" s="47">
        <v>68.668147446867906</v>
      </c>
      <c r="F198" s="47">
        <v>0</v>
      </c>
      <c r="G198" s="47">
        <v>110.75000000000004</v>
      </c>
      <c r="H198" s="47">
        <v>69.666666666666671</v>
      </c>
      <c r="I198" s="47">
        <v>97.000000000000014</v>
      </c>
      <c r="J198" s="47">
        <v>75.000000000000014</v>
      </c>
      <c r="K198" s="47">
        <v>95.75</v>
      </c>
      <c r="L198" s="47">
        <v>0</v>
      </c>
      <c r="M198" s="47">
        <v>98</v>
      </c>
      <c r="N198" s="47">
        <v>100</v>
      </c>
      <c r="O198" s="47">
        <v>42.666666666666671</v>
      </c>
      <c r="P198" s="47">
        <v>0</v>
      </c>
      <c r="Q198" s="47">
        <v>0</v>
      </c>
      <c r="R198" s="47">
        <v>75.421878880566766</v>
      </c>
      <c r="S198" s="47">
        <v>66.110189072211909</v>
      </c>
      <c r="T198" s="47">
        <v>0</v>
      </c>
      <c r="U198" s="47">
        <v>93.75</v>
      </c>
      <c r="V198" s="47">
        <v>98</v>
      </c>
      <c r="W198" s="47">
        <v>77.032656579199383</v>
      </c>
      <c r="X198" s="47">
        <v>75</v>
      </c>
      <c r="Y198" s="47">
        <v>100.75002798611888</v>
      </c>
      <c r="Z198" s="47">
        <v>68.666666666666671</v>
      </c>
      <c r="AA198" s="47">
        <v>106.66666666666667</v>
      </c>
      <c r="AB198" s="47">
        <v>114.8</v>
      </c>
      <c r="AC198" s="47">
        <v>127.04615810770849</v>
      </c>
      <c r="AD198" s="48">
        <v>85.507246376811594</v>
      </c>
      <c r="AE198" s="45">
        <v>91.903588846803544</v>
      </c>
      <c r="AF198" s="46">
        <f t="shared" si="46"/>
        <v>91.376052426973118</v>
      </c>
      <c r="AG198" s="15">
        <f t="shared" si="43"/>
        <v>1.2997921670966245E-2</v>
      </c>
      <c r="AH198" s="30">
        <f t="shared" si="44"/>
        <v>96.718028158820673</v>
      </c>
      <c r="AI198" s="31">
        <f t="shared" si="45"/>
        <v>-5.5232471479624214E-2</v>
      </c>
    </row>
    <row r="199" spans="1:35">
      <c r="A199" s="35">
        <v>39</v>
      </c>
      <c r="B199" s="13">
        <v>43009</v>
      </c>
      <c r="C199" s="47">
        <v>96.249999999999986</v>
      </c>
      <c r="D199" s="47">
        <v>93.73828271466067</v>
      </c>
      <c r="E199" s="47">
        <v>73.001250166891211</v>
      </c>
      <c r="F199" s="47">
        <v>0</v>
      </c>
      <c r="G199" s="47">
        <v>110.5263157894737</v>
      </c>
      <c r="H199" s="47">
        <v>68</v>
      </c>
      <c r="I199" s="47">
        <v>93.666666666666671</v>
      </c>
      <c r="J199" s="47">
        <v>77.499999999999986</v>
      </c>
      <c r="K199" s="47">
        <v>96.249999999999986</v>
      </c>
      <c r="L199" s="47">
        <v>0</v>
      </c>
      <c r="M199" s="47">
        <v>0</v>
      </c>
      <c r="N199" s="47">
        <v>100</v>
      </c>
      <c r="O199" s="47">
        <v>49.75</v>
      </c>
      <c r="P199" s="47">
        <v>0</v>
      </c>
      <c r="Q199" s="47">
        <v>0</v>
      </c>
      <c r="R199" s="47">
        <v>78.493653843640118</v>
      </c>
      <c r="S199" s="47">
        <v>64.829639753978313</v>
      </c>
      <c r="T199" s="47">
        <v>0</v>
      </c>
      <c r="U199" s="47">
        <v>93.75</v>
      </c>
      <c r="V199" s="47">
        <v>0</v>
      </c>
      <c r="W199" s="47">
        <v>83.79620762306071</v>
      </c>
      <c r="X199" s="47">
        <v>76.666666666666657</v>
      </c>
      <c r="Y199" s="47">
        <v>105.22780700772418</v>
      </c>
      <c r="Z199" s="47">
        <v>70.333333333333329</v>
      </c>
      <c r="AA199" s="47">
        <v>97.166666666666671</v>
      </c>
      <c r="AB199" s="47">
        <v>110.99999999999999</v>
      </c>
      <c r="AC199" s="47">
        <v>126.82156266025821</v>
      </c>
      <c r="AD199" s="48">
        <v>90.881642512077292</v>
      </c>
      <c r="AE199" s="45">
        <v>92.029129164597123</v>
      </c>
      <c r="AF199" s="46">
        <f t="shared" si="46"/>
        <v>92.2220839292021</v>
      </c>
      <c r="AG199" s="15">
        <f t="shared" ref="AG199:AG204" si="47">(AF199-AF198)/AF198</f>
        <v>9.2587880495835859E-3</v>
      </c>
      <c r="AH199" s="30">
        <f t="shared" ref="AH199:AH204" si="48">AF146</f>
        <v>97.065663106705244</v>
      </c>
      <c r="AI199" s="31">
        <f t="shared" ref="AI199:AI204" si="49">(AF199-AF146)/AF146</f>
        <v>-4.9900026667293769E-2</v>
      </c>
    </row>
    <row r="200" spans="1:35">
      <c r="A200" s="35">
        <v>40</v>
      </c>
      <c r="B200" s="13">
        <v>43016</v>
      </c>
      <c r="C200" s="47">
        <v>96.250000000000014</v>
      </c>
      <c r="D200" s="47">
        <v>97.146947540648327</v>
      </c>
      <c r="E200" s="47">
        <v>75.446965007464584</v>
      </c>
      <c r="F200" s="47">
        <v>0</v>
      </c>
      <c r="G200" s="47">
        <v>110.21052631578949</v>
      </c>
      <c r="H200" s="47">
        <v>72.333333333333329</v>
      </c>
      <c r="I200" s="47">
        <v>96.000000000000014</v>
      </c>
      <c r="J200" s="47">
        <v>73.400000000000006</v>
      </c>
      <c r="K200" s="47">
        <v>96.249999999999986</v>
      </c>
      <c r="L200" s="47">
        <v>0</v>
      </c>
      <c r="M200" s="47">
        <v>100</v>
      </c>
      <c r="N200" s="47">
        <v>0</v>
      </c>
      <c r="O200" s="47">
        <v>55.666666666666664</v>
      </c>
      <c r="P200" s="47">
        <v>0</v>
      </c>
      <c r="Q200" s="47">
        <v>0</v>
      </c>
      <c r="R200" s="47">
        <v>79.996862868122818</v>
      </c>
      <c r="S200" s="47">
        <v>72.773276058446413</v>
      </c>
      <c r="T200" s="47">
        <v>0</v>
      </c>
      <c r="U200" s="47">
        <v>95</v>
      </c>
      <c r="V200" s="47">
        <v>0</v>
      </c>
      <c r="W200" s="47">
        <v>75.057460256655801</v>
      </c>
      <c r="X200" s="47">
        <v>76.333333333333329</v>
      </c>
      <c r="Y200" s="47">
        <v>93.473637076010306</v>
      </c>
      <c r="Z200" s="47">
        <v>65</v>
      </c>
      <c r="AA200" s="47">
        <v>98.833333333333329</v>
      </c>
      <c r="AB200" s="47">
        <v>108.4</v>
      </c>
      <c r="AC200" s="47">
        <v>125.99804601960717</v>
      </c>
      <c r="AD200" s="48">
        <v>91.787439613526587</v>
      </c>
      <c r="AE200" s="45">
        <v>92.733533776205675</v>
      </c>
      <c r="AF200" s="46">
        <f t="shared" si="46"/>
        <v>93.405778918674287</v>
      </c>
      <c r="AG200" s="15">
        <f t="shared" si="47"/>
        <v>1.2835266121083284E-2</v>
      </c>
      <c r="AH200" s="30">
        <f t="shared" si="48"/>
        <v>96.67616308288622</v>
      </c>
      <c r="AI200" s="31">
        <f t="shared" si="49"/>
        <v>-3.3828237074407248E-2</v>
      </c>
    </row>
    <row r="201" spans="1:35">
      <c r="A201" s="35">
        <v>41</v>
      </c>
      <c r="B201" s="13">
        <v>43023</v>
      </c>
      <c r="C201" s="47">
        <v>96.250000000000014</v>
      </c>
      <c r="D201" s="47">
        <v>97.658247264546489</v>
      </c>
      <c r="E201" s="47">
        <v>73.801114226413716</v>
      </c>
      <c r="F201" s="47">
        <v>0</v>
      </c>
      <c r="G201" s="47">
        <v>111.36842105263159</v>
      </c>
      <c r="H201" s="47">
        <v>73.999999999999986</v>
      </c>
      <c r="I201" s="47">
        <v>95.8</v>
      </c>
      <c r="J201" s="47">
        <v>75.5</v>
      </c>
      <c r="K201" s="47">
        <v>96.75</v>
      </c>
      <c r="L201" s="47">
        <v>0</v>
      </c>
      <c r="M201" s="47">
        <v>0</v>
      </c>
      <c r="N201" s="47">
        <v>100</v>
      </c>
      <c r="O201" s="47">
        <v>58.5</v>
      </c>
      <c r="P201" s="47">
        <v>0</v>
      </c>
      <c r="Q201" s="47">
        <v>0</v>
      </c>
      <c r="R201" s="47">
        <v>81.826856463145248</v>
      </c>
      <c r="S201" s="47">
        <v>73.028735071105473</v>
      </c>
      <c r="T201" s="47">
        <v>0</v>
      </c>
      <c r="U201" s="47">
        <v>95</v>
      </c>
      <c r="V201" s="47">
        <v>0</v>
      </c>
      <c r="W201" s="47">
        <v>75.057460256655801</v>
      </c>
      <c r="X201" s="47">
        <v>81</v>
      </c>
      <c r="Y201" s="47">
        <v>0</v>
      </c>
      <c r="Z201" s="47">
        <v>76.666666666666657</v>
      </c>
      <c r="AA201" s="47">
        <v>108.79999999999998</v>
      </c>
      <c r="AB201" s="47">
        <v>114.80000000000001</v>
      </c>
      <c r="AC201" s="47">
        <v>127.04615810770849</v>
      </c>
      <c r="AD201" s="48">
        <v>90.579710144927532</v>
      </c>
      <c r="AE201" s="45">
        <v>95.454673815220048</v>
      </c>
      <c r="AF201" s="46">
        <f t="shared" si="46"/>
        <v>93.350167294202478</v>
      </c>
      <c r="AG201" s="15">
        <f t="shared" si="47"/>
        <v>-5.9537670062392791E-4</v>
      </c>
      <c r="AH201" s="30">
        <f t="shared" si="48"/>
        <v>97.071962289230171</v>
      </c>
      <c r="AI201" s="31">
        <f t="shared" si="49"/>
        <v>-3.8340576488383349E-2</v>
      </c>
    </row>
    <row r="202" spans="1:35">
      <c r="A202" s="35">
        <v>42</v>
      </c>
      <c r="B202" s="13">
        <v>43030</v>
      </c>
      <c r="C202" s="47">
        <v>96.250000000000014</v>
      </c>
      <c r="D202" s="47">
        <v>99.533012918839688</v>
      </c>
      <c r="E202" s="47">
        <v>75.097403779630767</v>
      </c>
      <c r="F202" s="47">
        <v>0</v>
      </c>
      <c r="G202" s="47">
        <v>109.7</v>
      </c>
      <c r="H202" s="47">
        <v>79.333333333333329</v>
      </c>
      <c r="I202" s="47">
        <v>95.8</v>
      </c>
      <c r="J202" s="47">
        <v>76.25</v>
      </c>
      <c r="K202" s="47">
        <v>96.75</v>
      </c>
      <c r="L202" s="47">
        <v>0</v>
      </c>
      <c r="M202" s="47">
        <v>100</v>
      </c>
      <c r="N202" s="47">
        <v>0</v>
      </c>
      <c r="O202" s="47">
        <v>59.5</v>
      </c>
      <c r="P202" s="47">
        <v>0</v>
      </c>
      <c r="Q202" s="47">
        <v>0</v>
      </c>
      <c r="R202" s="47">
        <v>83.526136229951774</v>
      </c>
      <c r="S202" s="47">
        <v>76.104005987829069</v>
      </c>
      <c r="T202" s="47">
        <v>0</v>
      </c>
      <c r="U202" s="47">
        <v>95.249999999999986</v>
      </c>
      <c r="V202" s="47">
        <v>89</v>
      </c>
      <c r="W202" s="47">
        <v>75.177169124688746</v>
      </c>
      <c r="X202" s="47">
        <v>80.333333333333329</v>
      </c>
      <c r="Y202" s="47">
        <v>104.44419567894326</v>
      </c>
      <c r="Z202" s="47">
        <v>81</v>
      </c>
      <c r="AA202" s="47">
        <v>116.40000000000002</v>
      </c>
      <c r="AB202" s="47">
        <v>110.39999999999999</v>
      </c>
      <c r="AC202" s="47">
        <v>0</v>
      </c>
      <c r="AD202" s="48">
        <v>0</v>
      </c>
      <c r="AE202" s="45">
        <v>91.862294291181669</v>
      </c>
      <c r="AF202" s="46">
        <f t="shared" si="46"/>
        <v>93.545549136017371</v>
      </c>
      <c r="AG202" s="15">
        <f t="shared" si="47"/>
        <v>2.0929993751283497E-3</v>
      </c>
      <c r="AH202" s="30">
        <f t="shared" si="48"/>
        <v>95.324564369215224</v>
      </c>
      <c r="AI202" s="31">
        <f t="shared" si="49"/>
        <v>-1.8662715586166171E-2</v>
      </c>
    </row>
    <row r="203" spans="1:35">
      <c r="A203" s="35">
        <v>43</v>
      </c>
      <c r="B203" s="13">
        <v>43037</v>
      </c>
      <c r="C203" s="47">
        <v>96.250000000000014</v>
      </c>
      <c r="D203" s="47">
        <v>101.23734533183352</v>
      </c>
      <c r="E203" s="47">
        <v>76.706841932782297</v>
      </c>
      <c r="F203" s="47">
        <v>0</v>
      </c>
      <c r="G203" s="47">
        <v>109.7</v>
      </c>
      <c r="H203" s="47">
        <v>68.5</v>
      </c>
      <c r="I203" s="47">
        <v>89.4</v>
      </c>
      <c r="J203" s="47">
        <v>77.000000000000014</v>
      </c>
      <c r="K203" s="47">
        <v>96.75</v>
      </c>
      <c r="L203" s="47">
        <v>0</v>
      </c>
      <c r="M203" s="47">
        <v>100</v>
      </c>
      <c r="N203" s="47">
        <v>100</v>
      </c>
      <c r="O203" s="47">
        <v>60</v>
      </c>
      <c r="P203" s="47">
        <v>59</v>
      </c>
      <c r="Q203" s="47">
        <v>0</v>
      </c>
      <c r="R203" s="47">
        <v>83.199351659412059</v>
      </c>
      <c r="S203" s="47">
        <v>74.950372612190435</v>
      </c>
      <c r="T203" s="47">
        <v>0</v>
      </c>
      <c r="U203" s="47">
        <v>94.249999999999986</v>
      </c>
      <c r="V203" s="47">
        <v>89</v>
      </c>
      <c r="W203" s="47">
        <v>82.479410074698336</v>
      </c>
      <c r="X203" s="47">
        <v>80.333333333333329</v>
      </c>
      <c r="Y203" s="47">
        <v>98.063360573155705</v>
      </c>
      <c r="Z203" s="47">
        <v>78.333333333333314</v>
      </c>
      <c r="AA203" s="47">
        <v>106.57142857142856</v>
      </c>
      <c r="AB203" s="47">
        <v>116.6</v>
      </c>
      <c r="AC203" s="47">
        <v>126.37237176535766</v>
      </c>
      <c r="AD203" s="48">
        <v>90.579710144927532</v>
      </c>
      <c r="AE203" s="45">
        <v>93.319679301650396</v>
      </c>
      <c r="AF203" s="46">
        <f t="shared" si="46"/>
        <v>92.02888928724434</v>
      </c>
      <c r="AG203" s="15">
        <f t="shared" si="47"/>
        <v>-1.6213062650022751E-2</v>
      </c>
      <c r="AH203" s="30">
        <f t="shared" si="48"/>
        <v>94.736228409406138</v>
      </c>
      <c r="AI203" s="31">
        <f t="shared" si="49"/>
        <v>-2.8577653634910726E-2</v>
      </c>
    </row>
    <row r="204" spans="1:35">
      <c r="A204" s="35">
        <v>44</v>
      </c>
      <c r="B204" s="13">
        <v>43044</v>
      </c>
      <c r="C204" s="47">
        <v>96.250000000000014</v>
      </c>
      <c r="D204" s="47">
        <v>108.90684119030576</v>
      </c>
      <c r="E204" s="47">
        <v>70.391678500770723</v>
      </c>
      <c r="F204" s="47">
        <v>0</v>
      </c>
      <c r="G204" s="47">
        <v>107.3333333333333</v>
      </c>
      <c r="H204" s="47">
        <v>70</v>
      </c>
      <c r="I204" s="47">
        <v>92</v>
      </c>
      <c r="J204" s="47">
        <v>78.714285714285722</v>
      </c>
      <c r="K204" s="47">
        <v>95.75</v>
      </c>
      <c r="L204" s="47">
        <v>0</v>
      </c>
      <c r="M204" s="47">
        <v>0</v>
      </c>
      <c r="N204" s="47">
        <v>0</v>
      </c>
      <c r="O204" s="47">
        <v>57.8</v>
      </c>
      <c r="P204" s="47">
        <v>59</v>
      </c>
      <c r="Q204" s="47">
        <v>0</v>
      </c>
      <c r="R204" s="47">
        <v>85.617557481405953</v>
      </c>
      <c r="S204" s="47">
        <v>73.189007126818311</v>
      </c>
      <c r="T204" s="47">
        <v>0</v>
      </c>
      <c r="U204" s="47">
        <v>94.249999999999986</v>
      </c>
      <c r="V204" s="47">
        <v>0</v>
      </c>
      <c r="W204" s="47">
        <v>78.768435165677076</v>
      </c>
      <c r="X204" s="47">
        <v>80.333333333333329</v>
      </c>
      <c r="Y204" s="47">
        <v>102.09336169260048</v>
      </c>
      <c r="Z204" s="47">
        <v>80.666666666666657</v>
      </c>
      <c r="AA204" s="47">
        <v>108</v>
      </c>
      <c r="AB204" s="47">
        <v>114.60000000000001</v>
      </c>
      <c r="AC204" s="47">
        <v>126.74669751110814</v>
      </c>
      <c r="AD204" s="48">
        <v>92.995169082125599</v>
      </c>
      <c r="AE204" s="45">
        <v>90.904694268900968</v>
      </c>
      <c r="AF204" s="46">
        <f t="shared" si="46"/>
        <v>93.247874904824627</v>
      </c>
      <c r="AG204" s="15">
        <f t="shared" si="47"/>
        <v>1.3245684339137675E-2</v>
      </c>
      <c r="AH204" s="30">
        <f t="shared" si="48"/>
        <v>94.523477731307594</v>
      </c>
      <c r="AI204" s="31">
        <f t="shared" si="49"/>
        <v>-1.3495089866551407E-2</v>
      </c>
    </row>
    <row r="205" spans="1:35">
      <c r="A205" s="35">
        <v>45</v>
      </c>
      <c r="B205" s="13">
        <v>43051</v>
      </c>
      <c r="C205" s="47">
        <v>96.250000000000014</v>
      </c>
      <c r="D205" s="47">
        <v>100.2147458840372</v>
      </c>
      <c r="E205" s="47">
        <v>69.493500345919955</v>
      </c>
      <c r="F205" s="47">
        <v>0</v>
      </c>
      <c r="G205" s="47">
        <v>108.21052631578947</v>
      </c>
      <c r="H205" s="47">
        <v>72.333333333333329</v>
      </c>
      <c r="I205" s="47">
        <v>94</v>
      </c>
      <c r="J205" s="47">
        <v>78.000000000000014</v>
      </c>
      <c r="K205" s="47">
        <v>95.75</v>
      </c>
      <c r="L205" s="47">
        <v>0</v>
      </c>
      <c r="M205" s="47">
        <v>100</v>
      </c>
      <c r="N205" s="47">
        <v>100</v>
      </c>
      <c r="O205" s="47">
        <v>56.999999999999993</v>
      </c>
      <c r="P205" s="47">
        <v>61</v>
      </c>
      <c r="Q205" s="47">
        <v>0</v>
      </c>
      <c r="R205" s="47">
        <v>88.36254787393959</v>
      </c>
      <c r="S205" s="47">
        <v>77.128282729669039</v>
      </c>
      <c r="T205" s="47">
        <v>0</v>
      </c>
      <c r="U205" s="47">
        <v>94.5</v>
      </c>
      <c r="V205" s="47">
        <v>0</v>
      </c>
      <c r="W205" s="47">
        <v>78.529017429611187</v>
      </c>
      <c r="X205" s="47">
        <v>80.333333333333329</v>
      </c>
      <c r="Y205" s="47">
        <v>0</v>
      </c>
      <c r="Z205" s="47">
        <v>85</v>
      </c>
      <c r="AA205" s="47">
        <v>116.75</v>
      </c>
      <c r="AB205" s="47">
        <v>116.00000000000001</v>
      </c>
      <c r="AC205" s="47">
        <v>129.25468000763624</v>
      </c>
      <c r="AD205" s="48">
        <v>0</v>
      </c>
      <c r="AE205" s="45">
        <v>95.519251143922517</v>
      </c>
      <c r="AF205" s="46">
        <f t="shared" si="46"/>
        <v>93.327607291329585</v>
      </c>
      <c r="AG205" s="15">
        <f t="shared" ref="AG205:AG210" si="50">(AF205-AF204)/AF204</f>
        <v>8.5505848349185691E-4</v>
      </c>
      <c r="AH205" s="30">
        <f t="shared" ref="AH205:AH210" si="51">AF152</f>
        <v>94.711793306071385</v>
      </c>
      <c r="AI205" s="31">
        <f t="shared" ref="AI205:AI210" si="52">(AF205-AF152)/AF152</f>
        <v>-1.4614716567224673E-2</v>
      </c>
    </row>
    <row r="206" spans="1:35">
      <c r="A206" s="35">
        <v>46</v>
      </c>
      <c r="B206" s="13">
        <v>43058</v>
      </c>
      <c r="C206" s="47">
        <v>98.25</v>
      </c>
      <c r="D206" s="47">
        <v>96.124348092852031</v>
      </c>
      <c r="E206" s="47">
        <v>71.628840882017869</v>
      </c>
      <c r="F206" s="47">
        <v>0</v>
      </c>
      <c r="G206" s="47">
        <v>108.31578947368421</v>
      </c>
      <c r="H206" s="47">
        <v>73.5</v>
      </c>
      <c r="I206" s="47">
        <v>93</v>
      </c>
      <c r="J206" s="47">
        <v>75.125000000000014</v>
      </c>
      <c r="K206" s="47">
        <v>96.249999999999986</v>
      </c>
      <c r="L206" s="47">
        <v>0</v>
      </c>
      <c r="M206" s="47">
        <v>100</v>
      </c>
      <c r="N206" s="47">
        <v>0</v>
      </c>
      <c r="O206" s="47">
        <v>57.499999999999993</v>
      </c>
      <c r="P206" s="47">
        <v>75</v>
      </c>
      <c r="Q206" s="47">
        <v>0</v>
      </c>
      <c r="R206" s="47">
        <v>88.427904788047528</v>
      </c>
      <c r="S206" s="47">
        <v>74.821829542126324</v>
      </c>
      <c r="T206" s="47">
        <v>0</v>
      </c>
      <c r="U206" s="47">
        <v>95.5</v>
      </c>
      <c r="V206" s="47">
        <v>98</v>
      </c>
      <c r="W206" s="47">
        <v>82.000574602566559</v>
      </c>
      <c r="X206" s="47">
        <v>80.333333333333329</v>
      </c>
      <c r="Y206" s="47">
        <v>102.09336169260048</v>
      </c>
      <c r="Z206" s="47">
        <v>88</v>
      </c>
      <c r="AA206" s="47">
        <v>108.33333333333333</v>
      </c>
      <c r="AB206" s="47">
        <v>117.00000000000001</v>
      </c>
      <c r="AC206" s="47">
        <v>126.74669751110812</v>
      </c>
      <c r="AD206" s="48">
        <v>91.787439613526573</v>
      </c>
      <c r="AE206" s="45">
        <v>93.558876461165312</v>
      </c>
      <c r="AF206" s="46">
        <f t="shared" si="46"/>
        <v>98.559792510249906</v>
      </c>
      <c r="AG206" s="15">
        <f t="shared" si="50"/>
        <v>5.6062566809279027E-2</v>
      </c>
      <c r="AH206" s="30">
        <f t="shared" si="51"/>
        <v>94.207719314651399</v>
      </c>
      <c r="AI206" s="31">
        <f t="shared" si="52"/>
        <v>4.6196566770316271E-2</v>
      </c>
    </row>
    <row r="207" spans="1:35">
      <c r="A207" s="35">
        <v>47</v>
      </c>
      <c r="B207" s="13">
        <v>43065</v>
      </c>
      <c r="C207" s="47">
        <v>98.25</v>
      </c>
      <c r="D207" s="47">
        <v>99.192146436240918</v>
      </c>
      <c r="E207" s="47">
        <v>77.260313876852479</v>
      </c>
      <c r="F207" s="47">
        <v>0</v>
      </c>
      <c r="G207" s="47">
        <v>107.80952380952382</v>
      </c>
      <c r="H207" s="47">
        <v>73.333333333333343</v>
      </c>
      <c r="I207" s="47">
        <v>89.5</v>
      </c>
      <c r="J207" s="47">
        <v>73.857142857142861</v>
      </c>
      <c r="K207" s="47">
        <v>96.249999999999986</v>
      </c>
      <c r="L207" s="47">
        <v>0</v>
      </c>
      <c r="M207" s="47">
        <v>100</v>
      </c>
      <c r="N207" s="47">
        <v>100</v>
      </c>
      <c r="O207" s="47">
        <v>55.666666666666664</v>
      </c>
      <c r="P207" s="47">
        <v>49</v>
      </c>
      <c r="Q207" s="47">
        <v>0</v>
      </c>
      <c r="R207" s="47">
        <v>84.920417064254565</v>
      </c>
      <c r="S207" s="47">
        <v>78.152559471508994</v>
      </c>
      <c r="T207" s="47">
        <v>0</v>
      </c>
      <c r="U207" s="47">
        <v>98</v>
      </c>
      <c r="V207" s="47">
        <v>9800</v>
      </c>
      <c r="W207" s="47">
        <v>86.429802719785471</v>
      </c>
      <c r="X207" s="47">
        <v>80.333333333333329</v>
      </c>
      <c r="Y207" s="47">
        <v>96.608082391134005</v>
      </c>
      <c r="Z207" s="47">
        <v>81.8</v>
      </c>
      <c r="AA207" s="47">
        <v>100.4</v>
      </c>
      <c r="AB207" s="47">
        <v>118.00000000000001</v>
      </c>
      <c r="AC207" s="47">
        <v>126.82156266025821</v>
      </c>
      <c r="AD207" s="48">
        <v>92.391304347826093</v>
      </c>
      <c r="AE207" s="45">
        <v>106.60124992566186</v>
      </c>
      <c r="AF207" s="46">
        <f t="shared" si="46"/>
        <v>98.00692019074539</v>
      </c>
      <c r="AG207" s="15">
        <f t="shared" si="50"/>
        <v>-5.6095118041874833E-3</v>
      </c>
      <c r="AH207" s="30">
        <f t="shared" si="51"/>
        <v>93.784519039623817</v>
      </c>
      <c r="AI207" s="31">
        <f t="shared" si="52"/>
        <v>4.5022368236890091E-2</v>
      </c>
    </row>
    <row r="208" spans="1:35">
      <c r="A208" s="35">
        <v>48</v>
      </c>
      <c r="B208" s="13">
        <v>43072</v>
      </c>
      <c r="C208" s="47">
        <v>101.50000000000001</v>
      </c>
      <c r="D208" s="47">
        <v>98.680846712342785</v>
      </c>
      <c r="E208" s="47">
        <v>73.349597640461724</v>
      </c>
      <c r="F208" s="47">
        <v>0</v>
      </c>
      <c r="G208" s="47">
        <v>106.99999999999999</v>
      </c>
      <c r="H208" s="47">
        <v>74.5</v>
      </c>
      <c r="I208" s="47">
        <v>95</v>
      </c>
      <c r="J208" s="47">
        <v>70.599999999999994</v>
      </c>
      <c r="K208" s="47">
        <v>95</v>
      </c>
      <c r="L208" s="47">
        <v>0</v>
      </c>
      <c r="M208" s="47">
        <v>100</v>
      </c>
      <c r="N208" s="47">
        <v>100</v>
      </c>
      <c r="O208" s="47">
        <v>66.666666666666657</v>
      </c>
      <c r="P208" s="47">
        <v>70</v>
      </c>
      <c r="Q208" s="47">
        <v>0</v>
      </c>
      <c r="R208" s="47">
        <v>83.787563886383538</v>
      </c>
      <c r="S208" s="47">
        <v>80.459283846963231</v>
      </c>
      <c r="T208" s="47">
        <v>0</v>
      </c>
      <c r="U208" s="47">
        <v>100.49999999999999</v>
      </c>
      <c r="V208" s="47">
        <v>0</v>
      </c>
      <c r="W208" s="47">
        <v>0</v>
      </c>
      <c r="X208" s="47">
        <v>76.666666666666657</v>
      </c>
      <c r="Y208" s="47">
        <v>99.182805328557038</v>
      </c>
      <c r="Z208" s="47">
        <v>86</v>
      </c>
      <c r="AA208" s="47">
        <v>106.74999999999999</v>
      </c>
      <c r="AB208" s="47">
        <v>118.00000000000001</v>
      </c>
      <c r="AC208" s="47">
        <v>0</v>
      </c>
      <c r="AD208" s="48">
        <v>93.59903381642512</v>
      </c>
      <c r="AE208" s="45">
        <v>93.860634185408983</v>
      </c>
      <c r="AF208" s="46">
        <f t="shared" si="46"/>
        <v>98.261352201756949</v>
      </c>
      <c r="AG208" s="15">
        <f t="shared" si="50"/>
        <v>2.5960616915251741E-3</v>
      </c>
      <c r="AH208" s="30">
        <f t="shared" si="51"/>
        <v>93.334249975883949</v>
      </c>
      <c r="AI208" s="31">
        <f t="shared" si="52"/>
        <v>5.278986253327244E-2</v>
      </c>
    </row>
    <row r="209" spans="1:35">
      <c r="A209" s="35">
        <v>49</v>
      </c>
      <c r="B209" s="13">
        <v>43079</v>
      </c>
      <c r="C209" s="47">
        <v>101.50000000000001</v>
      </c>
      <c r="D209" s="47">
        <v>100.98169546988444</v>
      </c>
      <c r="E209" s="47">
        <v>80.508320285474994</v>
      </c>
      <c r="F209" s="47">
        <v>0</v>
      </c>
      <c r="G209" s="47">
        <v>106.19047619047619</v>
      </c>
      <c r="H209" s="47">
        <v>77.5</v>
      </c>
      <c r="I209" s="47">
        <v>95.4</v>
      </c>
      <c r="J209" s="47">
        <v>74.285714285714292</v>
      </c>
      <c r="K209" s="47">
        <v>95</v>
      </c>
      <c r="L209" s="47">
        <v>0</v>
      </c>
      <c r="M209" s="47">
        <v>100</v>
      </c>
      <c r="N209" s="47">
        <v>0</v>
      </c>
      <c r="O209" s="47">
        <v>68.25</v>
      </c>
      <c r="P209" s="47">
        <v>0</v>
      </c>
      <c r="Q209" s="47">
        <v>0</v>
      </c>
      <c r="R209" s="47">
        <v>89.538972327882576</v>
      </c>
      <c r="S209" s="47">
        <v>85.414429366396575</v>
      </c>
      <c r="T209" s="47">
        <v>0</v>
      </c>
      <c r="U209" s="47">
        <v>100.49999999999999</v>
      </c>
      <c r="V209" s="47">
        <v>98</v>
      </c>
      <c r="W209" s="47">
        <v>0</v>
      </c>
      <c r="X209" s="47">
        <v>77</v>
      </c>
      <c r="Y209" s="47">
        <v>96.608082391134005</v>
      </c>
      <c r="Z209" s="47">
        <v>91.666666666666657</v>
      </c>
      <c r="AA209" s="47">
        <v>113.00000000000001</v>
      </c>
      <c r="AB209" s="47">
        <v>118.19999999999999</v>
      </c>
      <c r="AC209" s="47">
        <v>0</v>
      </c>
      <c r="AD209" s="48">
        <v>90.881642512077306</v>
      </c>
      <c r="AE209" s="45">
        <v>94.32217249419999</v>
      </c>
      <c r="AF209" s="46">
        <f t="shared" si="46"/>
        <v>94.661347857691979</v>
      </c>
      <c r="AG209" s="15">
        <f t="shared" si="50"/>
        <v>-3.6637032397775215E-2</v>
      </c>
      <c r="AH209" s="30">
        <f t="shared" si="51"/>
        <v>93.307309223714071</v>
      </c>
      <c r="AI209" s="31">
        <f t="shared" si="52"/>
        <v>1.4511603059214341E-2</v>
      </c>
    </row>
    <row r="210" spans="1:35">
      <c r="A210" s="35">
        <v>50</v>
      </c>
      <c r="B210" s="13">
        <v>43086</v>
      </c>
      <c r="C210" s="47">
        <v>103.25</v>
      </c>
      <c r="D210" s="47">
        <v>100.98169546988444</v>
      </c>
      <c r="E210" s="47">
        <v>85.657065870443844</v>
      </c>
      <c r="F210" s="47">
        <v>0</v>
      </c>
      <c r="G210" s="47">
        <v>106.66666666666667</v>
      </c>
      <c r="H210" s="47">
        <v>83</v>
      </c>
      <c r="I210" s="47">
        <v>96.4</v>
      </c>
      <c r="J210" s="47">
        <v>71.749999999999986</v>
      </c>
      <c r="K210" s="47">
        <v>95</v>
      </c>
      <c r="L210" s="47">
        <v>0</v>
      </c>
      <c r="M210" s="47">
        <v>100</v>
      </c>
      <c r="N210" s="47">
        <v>100</v>
      </c>
      <c r="O210" s="47">
        <v>68</v>
      </c>
      <c r="P210" s="47">
        <v>0</v>
      </c>
      <c r="Q210" s="47">
        <v>0</v>
      </c>
      <c r="R210" s="47">
        <v>94.070385039366656</v>
      </c>
      <c r="S210" s="47">
        <v>89.34339982860925</v>
      </c>
      <c r="T210" s="47">
        <v>0</v>
      </c>
      <c r="U210" s="47">
        <v>101</v>
      </c>
      <c r="V210" s="47">
        <v>0</v>
      </c>
      <c r="W210" s="47">
        <v>102.55059694822191</v>
      </c>
      <c r="X210" s="47">
        <v>76.666666666666657</v>
      </c>
      <c r="Y210" s="47">
        <v>95.600582111272814</v>
      </c>
      <c r="Z210" s="47">
        <v>93.5</v>
      </c>
      <c r="AA210" s="47">
        <v>113.24999999999999</v>
      </c>
      <c r="AB210" s="47">
        <v>116.8</v>
      </c>
      <c r="AC210" s="47">
        <v>0</v>
      </c>
      <c r="AD210" s="48">
        <v>86.956521739130437</v>
      </c>
      <c r="AE210" s="45">
        <v>95.80123689346695</v>
      </c>
      <c r="AF210" s="46">
        <f t="shared" si="46"/>
        <v>95.463083626591242</v>
      </c>
      <c r="AG210" s="15">
        <f t="shared" si="50"/>
        <v>8.469515668681829E-3</v>
      </c>
      <c r="AH210" s="30">
        <f t="shared" si="51"/>
        <v>92.576998306288033</v>
      </c>
      <c r="AI210" s="31">
        <f t="shared" si="52"/>
        <v>3.1174971894797114E-2</v>
      </c>
    </row>
    <row r="211" spans="1:35">
      <c r="A211" s="35">
        <v>51</v>
      </c>
      <c r="B211" s="13">
        <v>43093</v>
      </c>
      <c r="C211" s="47">
        <v>0</v>
      </c>
      <c r="D211" s="47">
        <v>107.11729215666223</v>
      </c>
      <c r="E211" s="47">
        <v>0</v>
      </c>
      <c r="F211" s="47">
        <v>0</v>
      </c>
      <c r="G211" s="47">
        <v>107.10526315789475</v>
      </c>
      <c r="H211" s="47">
        <v>0</v>
      </c>
      <c r="I211" s="47">
        <v>98.833333333333329</v>
      </c>
      <c r="J211" s="47">
        <v>0</v>
      </c>
      <c r="K211" s="47">
        <v>95</v>
      </c>
      <c r="L211" s="47">
        <v>0</v>
      </c>
      <c r="M211" s="47">
        <v>0</v>
      </c>
      <c r="N211" s="47">
        <v>0</v>
      </c>
      <c r="O211" s="47">
        <v>74.5</v>
      </c>
      <c r="P211" s="47">
        <v>0</v>
      </c>
      <c r="Q211" s="47">
        <v>0</v>
      </c>
      <c r="R211" s="47">
        <v>99.473223272289971</v>
      </c>
      <c r="S211" s="47">
        <v>0</v>
      </c>
      <c r="T211" s="47">
        <v>0</v>
      </c>
      <c r="U211" s="47">
        <v>101</v>
      </c>
      <c r="V211" s="47">
        <v>0</v>
      </c>
      <c r="W211" s="47">
        <v>0</v>
      </c>
      <c r="X211" s="47">
        <v>0</v>
      </c>
      <c r="Y211" s="47">
        <v>0</v>
      </c>
      <c r="Z211" s="47">
        <v>88</v>
      </c>
      <c r="AA211" s="47">
        <v>109.25</v>
      </c>
      <c r="AB211" s="47">
        <v>116.40000000000002</v>
      </c>
      <c r="AC211" s="47">
        <v>0</v>
      </c>
      <c r="AD211" s="48">
        <v>0</v>
      </c>
      <c r="AE211" s="45">
        <v>96.265841492106816</v>
      </c>
      <c r="AF211" s="46">
        <f t="shared" si="46"/>
        <v>94.477905944443179</v>
      </c>
      <c r="AG211" s="15">
        <f t="shared" ref="AG211:AG220" si="53">(AF211-AF210)/AF210</f>
        <v>-1.031998595395929E-2</v>
      </c>
      <c r="AH211" s="30">
        <f t="shared" ref="AH211:AH220" si="54">AF158</f>
        <v>95.069653901156599</v>
      </c>
      <c r="AI211" s="31">
        <f t="shared" ref="AI211:AI220" si="55">(AF211-AF158)/AF158</f>
        <v>-6.2243621642785879E-3</v>
      </c>
    </row>
    <row r="212" spans="1:35">
      <c r="A212" s="37">
        <v>52</v>
      </c>
      <c r="B212" s="38">
        <v>43100</v>
      </c>
      <c r="C212" s="49">
        <v>105.25</v>
      </c>
      <c r="D212" s="49">
        <v>115.04243787708354</v>
      </c>
      <c r="E212" s="49">
        <v>85.504132833266567</v>
      </c>
      <c r="F212" s="49">
        <v>0</v>
      </c>
      <c r="G212" s="49">
        <v>0</v>
      </c>
      <c r="H212" s="49">
        <v>79</v>
      </c>
      <c r="I212" s="49">
        <v>96.800000000000026</v>
      </c>
      <c r="J212" s="49">
        <v>0</v>
      </c>
      <c r="K212" s="49">
        <v>95.249999999999986</v>
      </c>
      <c r="L212" s="49">
        <v>0</v>
      </c>
      <c r="M212" s="49">
        <v>100</v>
      </c>
      <c r="N212" s="49">
        <v>0</v>
      </c>
      <c r="O212" s="49">
        <v>76</v>
      </c>
      <c r="P212" s="49">
        <v>0</v>
      </c>
      <c r="Q212" s="49">
        <v>0</v>
      </c>
      <c r="R212" s="49">
        <v>98.209656266203069</v>
      </c>
      <c r="S212" s="49">
        <v>94.168375150509291</v>
      </c>
      <c r="T212" s="49">
        <v>0</v>
      </c>
      <c r="U212" s="49">
        <v>101.25</v>
      </c>
      <c r="V212" s="49">
        <v>98</v>
      </c>
      <c r="W212" s="49">
        <v>79.726106109940616</v>
      </c>
      <c r="X212" s="49">
        <v>79</v>
      </c>
      <c r="Y212" s="49">
        <v>100.30225008395837</v>
      </c>
      <c r="Z212" s="49">
        <v>90.333333333333329</v>
      </c>
      <c r="AA212" s="49">
        <v>122</v>
      </c>
      <c r="AB212" s="49">
        <v>112.19999999999999</v>
      </c>
      <c r="AC212" s="49">
        <v>0</v>
      </c>
      <c r="AD212" s="50">
        <v>0</v>
      </c>
      <c r="AE212" s="51">
        <v>91.366639447755759</v>
      </c>
      <c r="AF212" s="52">
        <f t="shared" si="46"/>
        <v>94.309135939622408</v>
      </c>
      <c r="AG212" s="39">
        <f t="shared" si="53"/>
        <v>-1.7863436232383814E-3</v>
      </c>
      <c r="AH212" s="40">
        <f t="shared" si="54"/>
        <v>94.247824243596995</v>
      </c>
      <c r="AI212" s="41">
        <f t="shared" si="55"/>
        <v>6.5053699135742742E-4</v>
      </c>
    </row>
    <row r="213" spans="1:35">
      <c r="A213" s="35">
        <v>1</v>
      </c>
      <c r="B213" s="13">
        <v>43107</v>
      </c>
      <c r="C213" s="47">
        <v>104.75000000000001</v>
      </c>
      <c r="D213" s="47">
        <v>106.60599243276407</v>
      </c>
      <c r="E213" s="47">
        <v>87.617885882824154</v>
      </c>
      <c r="F213" s="47">
        <v>0</v>
      </c>
      <c r="G213" s="47">
        <v>108.21052631578949</v>
      </c>
      <c r="H213" s="47">
        <v>78.499999999999986</v>
      </c>
      <c r="I213" s="47">
        <v>98.2</v>
      </c>
      <c r="J213" s="47">
        <v>62.5</v>
      </c>
      <c r="K213" s="47">
        <v>96.75</v>
      </c>
      <c r="L213" s="47">
        <v>0</v>
      </c>
      <c r="M213" s="47">
        <v>100</v>
      </c>
      <c r="N213" s="47">
        <v>0</v>
      </c>
      <c r="O213" s="47">
        <v>73.999999999999986</v>
      </c>
      <c r="P213" s="47">
        <v>84</v>
      </c>
      <c r="Q213" s="47">
        <v>0</v>
      </c>
      <c r="R213" s="47">
        <v>98.100728076023159</v>
      </c>
      <c r="S213" s="47">
        <v>96.090555067417313</v>
      </c>
      <c r="T213" s="47">
        <v>0</v>
      </c>
      <c r="U213" s="47">
        <v>103</v>
      </c>
      <c r="V213" s="47">
        <v>98</v>
      </c>
      <c r="W213" s="47">
        <v>85.831258379620749</v>
      </c>
      <c r="X213" s="47">
        <v>76.666666666666657</v>
      </c>
      <c r="Y213" s="47">
        <v>105.89947386096496</v>
      </c>
      <c r="Z213" s="47">
        <v>87</v>
      </c>
      <c r="AA213" s="47">
        <v>123.75</v>
      </c>
      <c r="AB213" s="47">
        <v>110.75</v>
      </c>
      <c r="AC213" s="47">
        <v>0</v>
      </c>
      <c r="AD213" s="48">
        <v>0</v>
      </c>
      <c r="AE213" s="45">
        <v>95.294926879004606</v>
      </c>
      <c r="AF213" s="46">
        <f t="shared" si="46"/>
        <v>95.564342991178322</v>
      </c>
      <c r="AG213" s="15">
        <f t="shared" si="53"/>
        <v>1.330949583038815E-2</v>
      </c>
      <c r="AH213" s="30">
        <f t="shared" si="54"/>
        <v>94.844500344424148</v>
      </c>
      <c r="AI213" s="31">
        <f t="shared" si="55"/>
        <v>7.5897141546435775E-3</v>
      </c>
    </row>
    <row r="214" spans="1:35">
      <c r="A214" s="35">
        <v>2</v>
      </c>
      <c r="B214" s="13">
        <v>43114</v>
      </c>
      <c r="C214" s="47">
        <v>103.25</v>
      </c>
      <c r="D214" s="47">
        <v>108.39554146640762</v>
      </c>
      <c r="E214" s="47">
        <v>86.072169828496513</v>
      </c>
      <c r="F214" s="47">
        <v>0</v>
      </c>
      <c r="G214" s="47">
        <v>107.99999999999996</v>
      </c>
      <c r="H214" s="47">
        <v>73</v>
      </c>
      <c r="I214" s="47">
        <v>96.333333333333343</v>
      </c>
      <c r="J214" s="47">
        <v>78.666666666666671</v>
      </c>
      <c r="K214" s="47">
        <v>97.249999999999986</v>
      </c>
      <c r="L214" s="47">
        <v>0</v>
      </c>
      <c r="M214" s="47">
        <v>0</v>
      </c>
      <c r="N214" s="47">
        <v>100</v>
      </c>
      <c r="O214" s="47">
        <v>68.333333333333329</v>
      </c>
      <c r="P214" s="47">
        <v>76</v>
      </c>
      <c r="Q214" s="47">
        <v>0</v>
      </c>
      <c r="R214" s="47">
        <v>93.678243554718989</v>
      </c>
      <c r="S214" s="47">
        <v>105.05928167745992</v>
      </c>
      <c r="T214" s="47">
        <v>0</v>
      </c>
      <c r="U214" s="47">
        <v>108.75000000000001</v>
      </c>
      <c r="V214" s="47">
        <v>98</v>
      </c>
      <c r="W214" s="47">
        <v>97.842048138926131</v>
      </c>
      <c r="X214" s="47">
        <v>77.666666666666671</v>
      </c>
      <c r="Y214" s="47">
        <v>0</v>
      </c>
      <c r="Z214" s="47">
        <v>92.666666666666671</v>
      </c>
      <c r="AA214" s="47">
        <v>114.25</v>
      </c>
      <c r="AB214" s="47">
        <v>115.19999999999999</v>
      </c>
      <c r="AC214" s="47">
        <v>126.18520889248242</v>
      </c>
      <c r="AD214" s="48">
        <v>82.729468599033822</v>
      </c>
      <c r="AE214" s="45">
        <v>100.0314626467746</v>
      </c>
      <c r="AF214" s="46">
        <f t="shared" si="46"/>
        <v>98.127405011794608</v>
      </c>
      <c r="AG214" s="15">
        <f t="shared" si="53"/>
        <v>2.6820275642483994E-2</v>
      </c>
      <c r="AH214" s="30">
        <f t="shared" si="54"/>
        <v>92.654544547960498</v>
      </c>
      <c r="AI214" s="31">
        <f t="shared" si="55"/>
        <v>5.9067372146017177E-2</v>
      </c>
    </row>
    <row r="215" spans="1:35">
      <c r="A215" s="35">
        <v>3</v>
      </c>
      <c r="B215" s="13">
        <v>43121</v>
      </c>
      <c r="C215" s="47">
        <v>103.75000000000001</v>
      </c>
      <c r="D215" s="47">
        <v>109.673790776153</v>
      </c>
      <c r="E215" s="47">
        <v>88.391654225685471</v>
      </c>
      <c r="F215" s="47">
        <v>0</v>
      </c>
      <c r="G215" s="47">
        <v>111.9</v>
      </c>
      <c r="H215" s="47">
        <v>78.666666666666657</v>
      </c>
      <c r="I215" s="47">
        <v>98.333333333333343</v>
      </c>
      <c r="J215" s="47">
        <v>71</v>
      </c>
      <c r="K215" s="47">
        <v>99.25</v>
      </c>
      <c r="L215" s="47">
        <v>0</v>
      </c>
      <c r="M215" s="47">
        <v>106</v>
      </c>
      <c r="N215" s="47">
        <v>0</v>
      </c>
      <c r="O215" s="47">
        <v>74</v>
      </c>
      <c r="P215" s="47">
        <v>81</v>
      </c>
      <c r="Q215" s="47">
        <v>0</v>
      </c>
      <c r="R215" s="47">
        <v>94.941810560805919</v>
      </c>
      <c r="S215" s="47">
        <v>103.00910106631088</v>
      </c>
      <c r="T215" s="47">
        <v>0</v>
      </c>
      <c r="U215" s="47">
        <v>108</v>
      </c>
      <c r="V215" s="47">
        <v>0</v>
      </c>
      <c r="W215" s="47">
        <v>92.175828385366785</v>
      </c>
      <c r="X215" s="47">
        <v>81</v>
      </c>
      <c r="Y215" s="47">
        <v>103.43669539908207</v>
      </c>
      <c r="Z215" s="47">
        <v>97</v>
      </c>
      <c r="AA215" s="47">
        <v>103.79999999999998</v>
      </c>
      <c r="AB215" s="47">
        <v>115.8</v>
      </c>
      <c r="AC215" s="47">
        <v>126.82156266025821</v>
      </c>
      <c r="AD215" s="48">
        <v>96.618357487922708</v>
      </c>
      <c r="AE215" s="45">
        <v>99.055825509604603</v>
      </c>
      <c r="AF215" s="46">
        <f t="shared" si="46"/>
        <v>100.65964805477302</v>
      </c>
      <c r="AG215" s="15">
        <f t="shared" si="53"/>
        <v>2.5805666038697751E-2</v>
      </c>
      <c r="AH215" s="30">
        <f t="shared" si="54"/>
        <v>93.847472775071239</v>
      </c>
      <c r="AI215" s="31">
        <f t="shared" si="55"/>
        <v>7.2587732820774464E-2</v>
      </c>
    </row>
    <row r="216" spans="1:35">
      <c r="A216" s="35">
        <v>4</v>
      </c>
      <c r="B216" s="13">
        <v>43128</v>
      </c>
      <c r="C216" s="47">
        <v>108.74999999999999</v>
      </c>
      <c r="D216" s="47">
        <v>111.97463953369464</v>
      </c>
      <c r="E216" s="47">
        <v>97.403779630775944</v>
      </c>
      <c r="F216" s="47">
        <v>0</v>
      </c>
      <c r="G216" s="47">
        <v>111.47619047619048</v>
      </c>
      <c r="H216" s="47">
        <v>89</v>
      </c>
      <c r="I216" s="47">
        <v>104</v>
      </c>
      <c r="J216" s="47">
        <v>74.25</v>
      </c>
      <c r="K216" s="47">
        <v>103.49999999999999</v>
      </c>
      <c r="L216" s="47">
        <v>0</v>
      </c>
      <c r="M216" s="47">
        <v>110.00000000000001</v>
      </c>
      <c r="N216" s="47">
        <v>0</v>
      </c>
      <c r="O216" s="47">
        <v>77.999999999999986</v>
      </c>
      <c r="P216" s="47">
        <v>87.21</v>
      </c>
      <c r="Q216" s="47">
        <v>0</v>
      </c>
      <c r="R216" s="47">
        <v>102.08749983660769</v>
      </c>
      <c r="S216" s="47">
        <v>0</v>
      </c>
      <c r="T216" s="47">
        <v>0</v>
      </c>
      <c r="U216" s="47">
        <v>111.75000000000001</v>
      </c>
      <c r="V216" s="47">
        <v>98</v>
      </c>
      <c r="W216" s="47">
        <v>107.73798122964951</v>
      </c>
      <c r="X216" s="47">
        <v>85.666666666666657</v>
      </c>
      <c r="Y216" s="47">
        <v>110.15336393149001</v>
      </c>
      <c r="Z216" s="47">
        <v>100</v>
      </c>
      <c r="AA216" s="47">
        <v>108.4</v>
      </c>
      <c r="AB216" s="47">
        <v>115.60000000000001</v>
      </c>
      <c r="AC216" s="47">
        <v>126.37237176535766</v>
      </c>
      <c r="AD216" s="48">
        <v>97.524154589371989</v>
      </c>
      <c r="AE216" s="45">
        <v>102.89165600793986</v>
      </c>
      <c r="AF216" s="46">
        <f t="shared" si="46"/>
        <v>102.12640973138939</v>
      </c>
      <c r="AG216" s="15">
        <f t="shared" si="53"/>
        <v>1.4571496175093391E-2</v>
      </c>
      <c r="AH216" s="30">
        <f t="shared" si="54"/>
        <v>94.263936025755626</v>
      </c>
      <c r="AI216" s="31">
        <f t="shared" si="55"/>
        <v>8.3409138607213537E-2</v>
      </c>
    </row>
    <row r="217" spans="1:35">
      <c r="A217" s="35">
        <v>5</v>
      </c>
      <c r="B217" s="13">
        <v>43135</v>
      </c>
      <c r="C217" s="47">
        <v>108.74999999999999</v>
      </c>
      <c r="D217" s="47">
        <v>128.84753042233356</v>
      </c>
      <c r="E217" s="47">
        <v>97.157994392455294</v>
      </c>
      <c r="F217" s="47">
        <v>0</v>
      </c>
      <c r="G217" s="47">
        <v>115.22222222222223</v>
      </c>
      <c r="H217" s="47">
        <v>100.25</v>
      </c>
      <c r="I217" s="47">
        <v>105.75000000000001</v>
      </c>
      <c r="J217" s="47">
        <v>80.25</v>
      </c>
      <c r="K217" s="47">
        <v>110.00000000000001</v>
      </c>
      <c r="L217" s="47">
        <v>0</v>
      </c>
      <c r="M217" s="47">
        <v>107</v>
      </c>
      <c r="N217" s="47">
        <v>0</v>
      </c>
      <c r="O217" s="47">
        <v>87.666666666666657</v>
      </c>
      <c r="P217" s="47">
        <v>86</v>
      </c>
      <c r="Q217" s="47">
        <v>0</v>
      </c>
      <c r="R217" s="47">
        <v>94.898239284733933</v>
      </c>
      <c r="S217" s="47">
        <v>102.15540152082181</v>
      </c>
      <c r="T217" s="47">
        <v>0</v>
      </c>
      <c r="U217" s="47">
        <v>115.75000000000001</v>
      </c>
      <c r="V217" s="47">
        <v>98</v>
      </c>
      <c r="W217" s="47">
        <v>117.39449658430694</v>
      </c>
      <c r="X217" s="47">
        <v>89.333333333333343</v>
      </c>
      <c r="Y217" s="47">
        <v>102.76502854584129</v>
      </c>
      <c r="Z217" s="47">
        <v>107</v>
      </c>
      <c r="AA217" s="47">
        <v>111.00000000000001</v>
      </c>
      <c r="AB217" s="47">
        <v>112.79999999999998</v>
      </c>
      <c r="AC217" s="47">
        <v>125.73601799758187</v>
      </c>
      <c r="AD217" s="48">
        <v>102.65700483091788</v>
      </c>
      <c r="AE217" s="45">
        <v>104.43174767662369</v>
      </c>
      <c r="AF217" s="46">
        <f t="shared" si="46"/>
        <v>104.91487892537657</v>
      </c>
      <c r="AG217" s="15">
        <f t="shared" si="53"/>
        <v>2.7304095006584022E-2</v>
      </c>
      <c r="AH217" s="30">
        <f t="shared" si="54"/>
        <v>94.871107654335461</v>
      </c>
      <c r="AI217" s="31">
        <f t="shared" si="55"/>
        <v>0.10586754512907939</v>
      </c>
    </row>
    <row r="218" spans="1:35">
      <c r="A218" s="35">
        <v>6</v>
      </c>
      <c r="B218" s="13">
        <v>43142</v>
      </c>
      <c r="C218" s="47">
        <v>113.99999999999999</v>
      </c>
      <c r="D218" s="47">
        <v>127.31363125063915</v>
      </c>
      <c r="E218" s="47">
        <v>103.30990787605141</v>
      </c>
      <c r="F218" s="47">
        <v>0</v>
      </c>
      <c r="G218" s="47">
        <v>117.28571428571426</v>
      </c>
      <c r="H218" s="47">
        <v>108.66666666666667</v>
      </c>
      <c r="I218" s="47">
        <v>105.75000000000001</v>
      </c>
      <c r="J218" s="47">
        <v>81.714285714285722</v>
      </c>
      <c r="K218" s="47">
        <v>110.5</v>
      </c>
      <c r="L218" s="47">
        <v>0</v>
      </c>
      <c r="M218" s="47">
        <v>111.00000000000001</v>
      </c>
      <c r="N218" s="47">
        <v>0</v>
      </c>
      <c r="O218" s="47">
        <v>89.333333333333343</v>
      </c>
      <c r="P218" s="47">
        <v>0</v>
      </c>
      <c r="Q218" s="47">
        <v>0</v>
      </c>
      <c r="R218" s="47">
        <v>107.64283753578292</v>
      </c>
      <c r="S218" s="47">
        <v>103.86280061179993</v>
      </c>
      <c r="T218" s="47">
        <v>0</v>
      </c>
      <c r="U218" s="47">
        <v>114.25</v>
      </c>
      <c r="V218" s="47">
        <v>0</v>
      </c>
      <c r="W218" s="47">
        <v>116.2373108599885</v>
      </c>
      <c r="X218" s="47">
        <v>91</v>
      </c>
      <c r="Y218" s="47">
        <v>102.98891749692154</v>
      </c>
      <c r="Z218" s="47">
        <v>106.66666666666667</v>
      </c>
      <c r="AA218" s="47">
        <v>124.75</v>
      </c>
      <c r="AB218" s="47">
        <v>112.20000000000002</v>
      </c>
      <c r="AC218" s="47">
        <v>124.8002036332057</v>
      </c>
      <c r="AD218" s="48">
        <v>0</v>
      </c>
      <c r="AE218" s="45">
        <v>107.42123309156615</v>
      </c>
      <c r="AF218" s="46">
        <f t="shared" si="46"/>
        <v>107.14661773332917</v>
      </c>
      <c r="AG218" s="15">
        <f t="shared" si="53"/>
        <v>2.1271899951769258E-2</v>
      </c>
      <c r="AH218" s="30">
        <f t="shared" si="54"/>
        <v>95.738347823205004</v>
      </c>
      <c r="AI218" s="31">
        <f t="shared" si="55"/>
        <v>0.11916092317773455</v>
      </c>
    </row>
    <row r="219" spans="1:35">
      <c r="A219" s="35">
        <v>7</v>
      </c>
      <c r="B219" s="13">
        <v>43149</v>
      </c>
      <c r="C219" s="47">
        <v>116.25000000000001</v>
      </c>
      <c r="D219" s="47">
        <v>128.08058083648635</v>
      </c>
      <c r="E219" s="47">
        <v>106.23020063357971</v>
      </c>
      <c r="F219" s="47">
        <v>0</v>
      </c>
      <c r="G219" s="47">
        <v>116.76190476190477</v>
      </c>
      <c r="H219" s="47">
        <v>104.25</v>
      </c>
      <c r="I219" s="47">
        <v>106.25</v>
      </c>
      <c r="J219" s="47">
        <v>84</v>
      </c>
      <c r="K219" s="47">
        <v>112.00000000000001</v>
      </c>
      <c r="L219" s="47">
        <v>0</v>
      </c>
      <c r="M219" s="47">
        <v>115.99999999999999</v>
      </c>
      <c r="N219" s="47">
        <v>94.999999999999986</v>
      </c>
      <c r="O219" s="47">
        <v>90.666666666666671</v>
      </c>
      <c r="P219" s="47">
        <v>98</v>
      </c>
      <c r="Q219" s="47">
        <v>0</v>
      </c>
      <c r="R219" s="47">
        <v>110.19175718599273</v>
      </c>
      <c r="S219" s="47">
        <v>108.9882521396726</v>
      </c>
      <c r="T219" s="47">
        <v>0</v>
      </c>
      <c r="U219" s="47">
        <v>114.5</v>
      </c>
      <c r="V219" s="47">
        <v>98</v>
      </c>
      <c r="W219" s="47">
        <v>126.2529528187448</v>
      </c>
      <c r="X219" s="47">
        <v>92</v>
      </c>
      <c r="Y219" s="47">
        <v>110.26530840703013</v>
      </c>
      <c r="Z219" s="47">
        <v>114.00000000000001</v>
      </c>
      <c r="AA219" s="47">
        <v>108</v>
      </c>
      <c r="AB219" s="47">
        <v>112.6</v>
      </c>
      <c r="AC219" s="47">
        <v>122.96600747902842</v>
      </c>
      <c r="AD219" s="48">
        <v>116.18357487922705</v>
      </c>
      <c r="AE219" s="45">
        <v>109.5868724317977</v>
      </c>
      <c r="AF219" s="46">
        <f t="shared" si="46"/>
        <v>108.77954727444059</v>
      </c>
      <c r="AG219" s="15">
        <f t="shared" si="53"/>
        <v>1.5240140805709091E-2</v>
      </c>
      <c r="AH219" s="30">
        <f t="shared" si="54"/>
        <v>96.830518820733744</v>
      </c>
      <c r="AI219" s="31">
        <f t="shared" si="55"/>
        <v>0.12340147093323506</v>
      </c>
    </row>
    <row r="220" spans="1:35">
      <c r="A220" s="35">
        <v>8</v>
      </c>
      <c r="B220" s="13">
        <v>43156</v>
      </c>
      <c r="C220" s="47">
        <v>116.25000000000001</v>
      </c>
      <c r="D220" s="47">
        <v>130.38142959402802</v>
      </c>
      <c r="E220" s="47">
        <v>112.56599788806756</v>
      </c>
      <c r="F220" s="47">
        <v>0</v>
      </c>
      <c r="G220" s="47">
        <v>119.15789473684211</v>
      </c>
      <c r="H220" s="47">
        <v>107.75000000000001</v>
      </c>
      <c r="I220" s="47">
        <v>106.99999999999999</v>
      </c>
      <c r="J220" s="47">
        <v>93</v>
      </c>
      <c r="K220" s="47">
        <v>114.5</v>
      </c>
      <c r="L220" s="47">
        <v>0</v>
      </c>
      <c r="M220" s="47">
        <v>115.99999999999999</v>
      </c>
      <c r="N220" s="47">
        <v>0</v>
      </c>
      <c r="O220" s="47">
        <v>92.666666666666671</v>
      </c>
      <c r="P220" s="47">
        <v>99.5</v>
      </c>
      <c r="Q220" s="47">
        <v>0</v>
      </c>
      <c r="R220" s="47">
        <v>113.78638746192959</v>
      </c>
      <c r="S220" s="47">
        <v>108.81686137958712</v>
      </c>
      <c r="T220" s="47">
        <v>0</v>
      </c>
      <c r="U220" s="47">
        <v>114.5</v>
      </c>
      <c r="V220" s="47">
        <v>0</v>
      </c>
      <c r="W220" s="47">
        <v>117.15507884824108</v>
      </c>
      <c r="X220" s="47">
        <v>92</v>
      </c>
      <c r="Y220" s="47">
        <v>110.71308630919066</v>
      </c>
      <c r="Z220" s="47">
        <v>111.66666666666667</v>
      </c>
      <c r="AA220" s="47">
        <v>138</v>
      </c>
      <c r="AB220" s="47">
        <v>109.59999999999998</v>
      </c>
      <c r="AC220" s="47">
        <v>0</v>
      </c>
      <c r="AD220" s="48">
        <v>115.45893719806763</v>
      </c>
      <c r="AE220" s="45">
        <v>109.33053629995796</v>
      </c>
      <c r="AF220" s="46">
        <f t="shared" si="46"/>
        <v>108.78426250800528</v>
      </c>
      <c r="AG220" s="15">
        <f t="shared" si="53"/>
        <v>4.3346692304202343E-5</v>
      </c>
      <c r="AH220" s="30">
        <f t="shared" si="54"/>
        <v>97.390434176967972</v>
      </c>
      <c r="AI220" s="31">
        <f t="shared" si="55"/>
        <v>0.11699124690555962</v>
      </c>
    </row>
    <row r="221" spans="1:35">
      <c r="A221" s="35">
        <v>9</v>
      </c>
      <c r="B221" s="13">
        <v>43163</v>
      </c>
      <c r="C221" s="47">
        <v>116.25000000000001</v>
      </c>
      <c r="D221" s="47">
        <v>123.47888332140302</v>
      </c>
      <c r="E221" s="47">
        <v>111.11313403488327</v>
      </c>
      <c r="F221" s="47">
        <v>0</v>
      </c>
      <c r="G221" s="47">
        <v>119.47368421052633</v>
      </c>
      <c r="H221" s="47">
        <v>104.25</v>
      </c>
      <c r="I221" s="47">
        <v>106.99999999999999</v>
      </c>
      <c r="J221" s="47">
        <v>86</v>
      </c>
      <c r="K221" s="47">
        <v>116.5</v>
      </c>
      <c r="L221" s="47">
        <v>0</v>
      </c>
      <c r="M221" s="47">
        <v>0</v>
      </c>
      <c r="N221" s="47">
        <v>0</v>
      </c>
      <c r="O221" s="47">
        <v>97.000000000000014</v>
      </c>
      <c r="P221" s="47">
        <v>104</v>
      </c>
      <c r="Q221" s="47">
        <v>0</v>
      </c>
      <c r="R221" s="47">
        <v>116.98887625321883</v>
      </c>
      <c r="S221" s="47">
        <v>109.50025491663682</v>
      </c>
      <c r="T221" s="47">
        <v>0</v>
      </c>
      <c r="U221" s="47">
        <v>114.5</v>
      </c>
      <c r="V221" s="47">
        <v>0</v>
      </c>
      <c r="W221" s="47">
        <v>111.08982953457192</v>
      </c>
      <c r="X221" s="47">
        <v>92</v>
      </c>
      <c r="Y221" s="47">
        <v>110.2653084070301</v>
      </c>
      <c r="Z221" s="47">
        <v>110.99999999999999</v>
      </c>
      <c r="AA221" s="47">
        <v>124.75</v>
      </c>
      <c r="AB221" s="47">
        <v>110.99999999999999</v>
      </c>
      <c r="AC221" s="47">
        <v>0</v>
      </c>
      <c r="AD221" s="48">
        <v>116.18357487922704</v>
      </c>
      <c r="AE221" s="45">
        <v>107.43537879226021</v>
      </c>
      <c r="AF221" s="46">
        <f t="shared" si="46"/>
        <v>109.32884075759779</v>
      </c>
      <c r="AG221" s="15">
        <f t="shared" ref="AG221:AG230" si="56">(AF221-AF220)/AF220</f>
        <v>5.0060388978822165E-3</v>
      </c>
      <c r="AH221" s="30">
        <f t="shared" ref="AH221:AH230" si="57">AF168</f>
        <v>97.805837920130656</v>
      </c>
      <c r="AI221" s="31">
        <f t="shared" ref="AI221:AI230" si="58">(AF221-AF168)/AF168</f>
        <v>0.11781508223340355</v>
      </c>
    </row>
    <row r="222" spans="1:35">
      <c r="A222" s="35">
        <v>10</v>
      </c>
      <c r="B222" s="13">
        <v>43170</v>
      </c>
      <c r="C222" s="47">
        <v>116.5</v>
      </c>
      <c r="D222" s="47">
        <v>124.75713263114838</v>
      </c>
      <c r="E222" s="47">
        <v>106.34914855138429</v>
      </c>
      <c r="F222" s="47">
        <v>0</v>
      </c>
      <c r="G222" s="47">
        <v>119.64999999999999</v>
      </c>
      <c r="H222" s="47">
        <v>104.99999999999999</v>
      </c>
      <c r="I222" s="47">
        <v>108.25</v>
      </c>
      <c r="J222" s="47">
        <v>88</v>
      </c>
      <c r="K222" s="47">
        <v>114.99999999999999</v>
      </c>
      <c r="L222" s="47">
        <v>0</v>
      </c>
      <c r="M222" s="47">
        <v>114.99999999999999</v>
      </c>
      <c r="N222" s="47">
        <v>125</v>
      </c>
      <c r="O222" s="47">
        <v>93.399999999999991</v>
      </c>
      <c r="P222" s="47">
        <v>111.5</v>
      </c>
      <c r="Q222" s="47">
        <v>0</v>
      </c>
      <c r="R222" s="47">
        <v>115.61638105695202</v>
      </c>
      <c r="S222" s="47">
        <v>105.39989369433866</v>
      </c>
      <c r="T222" s="47">
        <v>0</v>
      </c>
      <c r="U222" s="47">
        <v>111.75</v>
      </c>
      <c r="V222" s="47">
        <v>98</v>
      </c>
      <c r="W222" s="47">
        <v>141.57568792696162</v>
      </c>
      <c r="X222" s="47">
        <v>92.666666666666657</v>
      </c>
      <c r="Y222" s="47">
        <v>115.4147542818762</v>
      </c>
      <c r="Z222" s="47">
        <v>108.66666666666667</v>
      </c>
      <c r="AA222" s="47">
        <v>125.66666666666666</v>
      </c>
      <c r="AB222" s="47">
        <v>103.4</v>
      </c>
      <c r="AC222" s="47">
        <v>123.11573777732858</v>
      </c>
      <c r="AD222" s="48">
        <v>113.52657004830917</v>
      </c>
      <c r="AE222" s="45">
        <v>111.2206071805752</v>
      </c>
      <c r="AF222" s="46">
        <f t="shared" si="46"/>
        <v>109.53378095988057</v>
      </c>
      <c r="AG222" s="15">
        <f t="shared" si="56"/>
        <v>1.8745300952854253E-3</v>
      </c>
      <c r="AH222" s="30">
        <f t="shared" si="57"/>
        <v>98.092777843573913</v>
      </c>
      <c r="AI222" s="31">
        <f t="shared" si="58"/>
        <v>0.11663451038721057</v>
      </c>
    </row>
    <row r="223" spans="1:35">
      <c r="A223" s="35">
        <v>11</v>
      </c>
      <c r="B223" s="13">
        <v>43177</v>
      </c>
      <c r="C223" s="47">
        <v>116.5</v>
      </c>
      <c r="D223" s="47">
        <v>125.52408221699561</v>
      </c>
      <c r="E223" s="47">
        <v>106.78003131485998</v>
      </c>
      <c r="F223" s="47">
        <v>0</v>
      </c>
      <c r="G223" s="47">
        <v>121.95652173913044</v>
      </c>
      <c r="H223" s="47">
        <v>98.5</v>
      </c>
      <c r="I223" s="47">
        <v>108.99999999999999</v>
      </c>
      <c r="J223" s="47">
        <v>88</v>
      </c>
      <c r="K223" s="47">
        <v>114.99999999999999</v>
      </c>
      <c r="L223" s="47">
        <v>0</v>
      </c>
      <c r="M223" s="47">
        <v>118</v>
      </c>
      <c r="N223" s="47">
        <v>0</v>
      </c>
      <c r="O223" s="47">
        <v>91.666666666666657</v>
      </c>
      <c r="P223" s="47">
        <v>100</v>
      </c>
      <c r="Q223" s="47">
        <v>0</v>
      </c>
      <c r="R223" s="47">
        <v>114.57067043122491</v>
      </c>
      <c r="S223" s="47">
        <v>110.61104060225411</v>
      </c>
      <c r="T223" s="47">
        <v>0</v>
      </c>
      <c r="U223" s="47">
        <v>108.75000000000001</v>
      </c>
      <c r="V223" s="47">
        <v>98</v>
      </c>
      <c r="W223" s="47">
        <v>120.36726680712503</v>
      </c>
      <c r="X223" s="47">
        <v>0</v>
      </c>
      <c r="Y223" s="47">
        <v>115.63864323295645</v>
      </c>
      <c r="Z223" s="47">
        <v>103</v>
      </c>
      <c r="AA223" s="47">
        <v>143.33333333333334</v>
      </c>
      <c r="AB223" s="47">
        <v>112.4</v>
      </c>
      <c r="AC223" s="47">
        <v>0</v>
      </c>
      <c r="AD223" s="48">
        <v>115.70048309178745</v>
      </c>
      <c r="AE223" s="45">
        <v>109.94535690680628</v>
      </c>
      <c r="AF223" s="46">
        <f t="shared" si="46"/>
        <v>110.15733888478245</v>
      </c>
      <c r="AG223" s="15">
        <f t="shared" si="56"/>
        <v>5.6928366704539074E-3</v>
      </c>
      <c r="AH223" s="30">
        <f t="shared" si="57"/>
        <v>98.26386229621717</v>
      </c>
      <c r="AI223" s="31">
        <f t="shared" si="58"/>
        <v>0.12103611959310434</v>
      </c>
    </row>
    <row r="224" spans="1:35">
      <c r="A224" s="35">
        <v>12</v>
      </c>
      <c r="B224" s="13">
        <v>43184</v>
      </c>
      <c r="C224" s="47">
        <v>116.5</v>
      </c>
      <c r="D224" s="47">
        <v>131.40402904182432</v>
      </c>
      <c r="E224" s="47">
        <v>102.1301387321123</v>
      </c>
      <c r="F224" s="47">
        <v>0</v>
      </c>
      <c r="G224" s="47">
        <v>122.36363636363639</v>
      </c>
      <c r="H224" s="47">
        <v>99</v>
      </c>
      <c r="I224" s="47">
        <v>108.25</v>
      </c>
      <c r="J224" s="47">
        <v>87</v>
      </c>
      <c r="K224" s="47">
        <v>113.5</v>
      </c>
      <c r="L224" s="47">
        <v>0</v>
      </c>
      <c r="M224" s="47">
        <v>0</v>
      </c>
      <c r="N224" s="47">
        <v>120</v>
      </c>
      <c r="O224" s="47">
        <v>89.5</v>
      </c>
      <c r="P224" s="47">
        <v>91</v>
      </c>
      <c r="Q224" s="47">
        <v>0</v>
      </c>
      <c r="R224" s="47">
        <v>115.1588826581964</v>
      </c>
      <c r="S224" s="47">
        <v>110.18419082950959</v>
      </c>
      <c r="T224" s="47">
        <v>0</v>
      </c>
      <c r="U224" s="47">
        <v>111.75</v>
      </c>
      <c r="V224" s="47">
        <v>98</v>
      </c>
      <c r="W224" s="47">
        <v>119.46945029687799</v>
      </c>
      <c r="X224" s="47">
        <v>93.333333333333329</v>
      </c>
      <c r="Y224" s="47">
        <v>115.86253218403671</v>
      </c>
      <c r="Z224" s="47">
        <v>100.66666666666666</v>
      </c>
      <c r="AA224" s="47">
        <v>122</v>
      </c>
      <c r="AB224" s="47">
        <v>111.80000000000001</v>
      </c>
      <c r="AC224" s="47">
        <v>124.01411956712971</v>
      </c>
      <c r="AD224" s="48">
        <v>118.35748792270533</v>
      </c>
      <c r="AE224" s="45">
        <v>109.30605256696585</v>
      </c>
      <c r="AF224" s="46">
        <f t="shared" si="46"/>
        <v>109.27441049484806</v>
      </c>
      <c r="AG224" s="15">
        <f t="shared" si="56"/>
        <v>-8.0151572185115944E-3</v>
      </c>
      <c r="AH224" s="30">
        <f t="shared" si="57"/>
        <v>98.277419214074783</v>
      </c>
      <c r="AI224" s="31">
        <f t="shared" si="58"/>
        <v>0.11189743654968039</v>
      </c>
    </row>
    <row r="225" spans="1:35">
      <c r="A225" s="35">
        <v>13</v>
      </c>
      <c r="B225" s="13">
        <v>43191</v>
      </c>
      <c r="C225" s="47">
        <v>112.75</v>
      </c>
      <c r="D225" s="47">
        <v>123.56409994205271</v>
      </c>
      <c r="E225" s="47">
        <v>95.845319156683544</v>
      </c>
      <c r="F225" s="47">
        <v>0</v>
      </c>
      <c r="G225" s="47">
        <v>123.5652173913044</v>
      </c>
      <c r="H225" s="47">
        <v>93.333333333333343</v>
      </c>
      <c r="I225" s="47">
        <v>108</v>
      </c>
      <c r="J225" s="47">
        <v>0</v>
      </c>
      <c r="K225" s="47">
        <v>112.5</v>
      </c>
      <c r="L225" s="47">
        <v>0</v>
      </c>
      <c r="M225" s="47">
        <v>0</v>
      </c>
      <c r="N225" s="47">
        <v>0</v>
      </c>
      <c r="O225" s="47">
        <v>91</v>
      </c>
      <c r="P225" s="47">
        <v>0</v>
      </c>
      <c r="Q225" s="47">
        <v>0</v>
      </c>
      <c r="R225" s="47">
        <v>111.62960929636745</v>
      </c>
      <c r="S225" s="47">
        <v>109.18676169091084</v>
      </c>
      <c r="T225" s="47">
        <v>0</v>
      </c>
      <c r="U225" s="47">
        <v>110.25</v>
      </c>
      <c r="V225" s="47">
        <v>0</v>
      </c>
      <c r="W225" s="47">
        <v>119.34974142884505</v>
      </c>
      <c r="X225" s="47">
        <v>93.333333333333329</v>
      </c>
      <c r="Y225" s="47">
        <v>115.30280980633604</v>
      </c>
      <c r="Z225" s="47">
        <v>103.33333333333331</v>
      </c>
      <c r="AA225" s="47">
        <v>122.50000000000001</v>
      </c>
      <c r="AB225" s="47">
        <v>109.39999999999999</v>
      </c>
      <c r="AC225" s="47">
        <v>125.32425967725634</v>
      </c>
      <c r="AD225" s="48">
        <v>0</v>
      </c>
      <c r="AE225" s="45">
        <v>108.57182201077205</v>
      </c>
      <c r="AF225" s="46">
        <f t="shared" si="46"/>
        <v>109.03694456035463</v>
      </c>
      <c r="AG225" s="15">
        <f t="shared" si="56"/>
        <v>-2.1731156765620297E-3</v>
      </c>
      <c r="AH225" s="30">
        <f t="shared" si="57"/>
        <v>98.671148758137406</v>
      </c>
      <c r="AI225" s="31">
        <f t="shared" si="58"/>
        <v>0.1050539689937719</v>
      </c>
    </row>
    <row r="226" spans="1:35">
      <c r="A226" s="35">
        <v>14</v>
      </c>
      <c r="B226" s="13">
        <v>43198</v>
      </c>
      <c r="C226" s="47">
        <v>110.75</v>
      </c>
      <c r="D226" s="47">
        <v>124.24583290725022</v>
      </c>
      <c r="E226" s="47">
        <v>96.408501134860245</v>
      </c>
      <c r="F226" s="47">
        <v>0</v>
      </c>
      <c r="G226" s="47">
        <v>122.2</v>
      </c>
      <c r="H226" s="47">
        <v>104.25</v>
      </c>
      <c r="I226" s="47">
        <v>106.80000000000001</v>
      </c>
      <c r="J226" s="47">
        <v>0</v>
      </c>
      <c r="K226" s="47">
        <v>110.5</v>
      </c>
      <c r="L226" s="47">
        <v>0</v>
      </c>
      <c r="M226" s="47">
        <v>120</v>
      </c>
      <c r="N226" s="47">
        <v>0</v>
      </c>
      <c r="O226" s="47">
        <v>90</v>
      </c>
      <c r="P226" s="47">
        <v>0</v>
      </c>
      <c r="Q226" s="47">
        <v>0</v>
      </c>
      <c r="R226" s="47">
        <v>111.43353855404364</v>
      </c>
      <c r="S226" s="47">
        <v>106.12559254558667</v>
      </c>
      <c r="T226" s="47">
        <v>0</v>
      </c>
      <c r="U226" s="47">
        <v>107.50000000000001</v>
      </c>
      <c r="V226" s="47">
        <v>0</v>
      </c>
      <c r="W226" s="47">
        <v>117.43439954031794</v>
      </c>
      <c r="X226" s="47">
        <v>93.333333333333329</v>
      </c>
      <c r="Y226" s="47">
        <v>117.54169931713872</v>
      </c>
      <c r="Z226" s="47">
        <v>102</v>
      </c>
      <c r="AA226" s="47">
        <v>118.75</v>
      </c>
      <c r="AB226" s="47">
        <v>109.00000000000001</v>
      </c>
      <c r="AC226" s="47">
        <v>123.34033322477886</v>
      </c>
      <c r="AD226" s="48">
        <v>105.67632850241546</v>
      </c>
      <c r="AE226" s="45">
        <v>109.23295910332597</v>
      </c>
      <c r="AF226" s="46">
        <f t="shared" si="46"/>
        <v>108.40881511519524</v>
      </c>
      <c r="AG226" s="15">
        <f t="shared" si="56"/>
        <v>-5.7607029222256209E-3</v>
      </c>
      <c r="AH226" s="30">
        <f t="shared" si="57"/>
        <v>100.41472169730987</v>
      </c>
      <c r="AI226" s="31">
        <f t="shared" si="58"/>
        <v>7.9610771037963546E-2</v>
      </c>
    </row>
    <row r="227" spans="1:35">
      <c r="A227" s="35">
        <v>15</v>
      </c>
      <c r="B227" s="13">
        <v>43205</v>
      </c>
      <c r="C227" s="47">
        <v>110.75</v>
      </c>
      <c r="D227" s="47">
        <v>120.92238470191225</v>
      </c>
      <c r="E227" s="47">
        <v>93.853548410588786</v>
      </c>
      <c r="F227" s="47">
        <v>0</v>
      </c>
      <c r="G227" s="47">
        <v>122.34782608695656</v>
      </c>
      <c r="H227" s="47">
        <v>98.999999999999986</v>
      </c>
      <c r="I227" s="47">
        <v>107.2</v>
      </c>
      <c r="J227" s="47">
        <v>98.6</v>
      </c>
      <c r="K227" s="47">
        <v>108.5</v>
      </c>
      <c r="L227" s="47">
        <v>0</v>
      </c>
      <c r="M227" s="47">
        <v>117</v>
      </c>
      <c r="N227" s="47">
        <v>114.99999999999999</v>
      </c>
      <c r="O227" s="47">
        <v>89.333333333333343</v>
      </c>
      <c r="P227" s="47">
        <v>50</v>
      </c>
      <c r="Q227" s="47">
        <v>0</v>
      </c>
      <c r="R227" s="47">
        <v>95.878592996353092</v>
      </c>
      <c r="S227" s="47">
        <v>105.74159046286351</v>
      </c>
      <c r="T227" s="47">
        <v>0</v>
      </c>
      <c r="U227" s="47">
        <v>102</v>
      </c>
      <c r="V227" s="47">
        <v>98</v>
      </c>
      <c r="W227" s="47">
        <v>104.06690927663919</v>
      </c>
      <c r="X227" s="47">
        <v>93.333333333333329</v>
      </c>
      <c r="Y227" s="47">
        <v>118.66114407254003</v>
      </c>
      <c r="Z227" s="47">
        <v>93.666666666666671</v>
      </c>
      <c r="AA227" s="47">
        <v>126.66666666666666</v>
      </c>
      <c r="AB227" s="47">
        <v>108</v>
      </c>
      <c r="AC227" s="47">
        <v>125.21196195353122</v>
      </c>
      <c r="AD227" s="48">
        <v>104.46859903381642</v>
      </c>
      <c r="AE227" s="45">
        <v>107.42166423148768</v>
      </c>
      <c r="AF227" s="46">
        <f t="shared" si="46"/>
        <v>106.89366016126235</v>
      </c>
      <c r="AG227" s="15">
        <f t="shared" si="56"/>
        <v>-1.3976307667627291E-2</v>
      </c>
      <c r="AH227" s="30">
        <f t="shared" si="57"/>
        <v>102.54268296989433</v>
      </c>
      <c r="AI227" s="31">
        <f t="shared" si="58"/>
        <v>4.2430888926959585E-2</v>
      </c>
    </row>
    <row r="228" spans="1:35">
      <c r="A228" s="35">
        <v>16</v>
      </c>
      <c r="B228" s="13">
        <v>43212</v>
      </c>
      <c r="C228" s="47">
        <v>104.5</v>
      </c>
      <c r="D228" s="47">
        <v>116.57633704877799</v>
      </c>
      <c r="E228" s="47">
        <v>81.224435300829001</v>
      </c>
      <c r="F228" s="47">
        <v>0</v>
      </c>
      <c r="G228" s="47">
        <v>122.19047619047623</v>
      </c>
      <c r="H228" s="47">
        <v>95</v>
      </c>
      <c r="I228" s="47">
        <v>106.80000000000001</v>
      </c>
      <c r="J228" s="47">
        <v>85.5</v>
      </c>
      <c r="K228" s="47">
        <v>105.75000000000001</v>
      </c>
      <c r="L228" s="47">
        <v>0</v>
      </c>
      <c r="M228" s="47">
        <v>114.99999999999999</v>
      </c>
      <c r="N228" s="47">
        <v>120</v>
      </c>
      <c r="O228" s="47">
        <v>76.666666666666671</v>
      </c>
      <c r="P228" s="47">
        <v>85</v>
      </c>
      <c r="Q228" s="47">
        <v>0</v>
      </c>
      <c r="R228" s="47">
        <v>103.39463811876659</v>
      </c>
      <c r="S228" s="47">
        <v>103.52110384327509</v>
      </c>
      <c r="T228" s="47">
        <v>0</v>
      </c>
      <c r="U228" s="47">
        <v>95</v>
      </c>
      <c r="V228" s="47">
        <v>98</v>
      </c>
      <c r="W228" s="47">
        <v>100.91457575177168</v>
      </c>
      <c r="X228" s="47">
        <v>87.666666666666657</v>
      </c>
      <c r="Y228" s="47">
        <v>121.23586700996304</v>
      </c>
      <c r="Z228" s="47">
        <v>98</v>
      </c>
      <c r="AA228" s="47">
        <v>112.33333333333333</v>
      </c>
      <c r="AB228" s="47">
        <v>105</v>
      </c>
      <c r="AC228" s="47">
        <v>125.81088314673197</v>
      </c>
      <c r="AD228" s="48">
        <v>100.2415458937198</v>
      </c>
      <c r="AE228" s="45">
        <v>104.0263571489734</v>
      </c>
      <c r="AF228" s="46">
        <f t="shared" si="46"/>
        <v>103.93271657518206</v>
      </c>
      <c r="AG228" s="15">
        <f t="shared" si="56"/>
        <v>-2.7699898961391533E-2</v>
      </c>
      <c r="AH228" s="30">
        <f t="shared" si="57"/>
        <v>104.6059899402397</v>
      </c>
      <c r="AI228" s="31">
        <f t="shared" si="58"/>
        <v>-6.4362792746598283E-3</v>
      </c>
    </row>
    <row r="229" spans="1:35">
      <c r="A229" s="35">
        <v>17</v>
      </c>
      <c r="B229" s="13">
        <v>43219</v>
      </c>
      <c r="C229" s="47">
        <v>99.5</v>
      </c>
      <c r="D229" s="47">
        <v>112.82680574019157</v>
      </c>
      <c r="E229" s="47">
        <v>76.308730534415986</v>
      </c>
      <c r="F229" s="47">
        <v>0</v>
      </c>
      <c r="G229" s="47">
        <v>118.72727272727275</v>
      </c>
      <c r="H229" s="47">
        <v>83.333333333333343</v>
      </c>
      <c r="I229" s="47">
        <v>105.25</v>
      </c>
      <c r="J229" s="47">
        <v>88.600000000000009</v>
      </c>
      <c r="K229" s="47">
        <v>102.25</v>
      </c>
      <c r="L229" s="47">
        <v>0</v>
      </c>
      <c r="M229" s="47">
        <v>112.00000000000001</v>
      </c>
      <c r="N229" s="47">
        <v>120</v>
      </c>
      <c r="O229" s="47">
        <v>62.5</v>
      </c>
      <c r="P229" s="47">
        <v>64.999999999999986</v>
      </c>
      <c r="Q229" s="47">
        <v>0</v>
      </c>
      <c r="R229" s="47">
        <v>99.277152529966145</v>
      </c>
      <c r="S229" s="47">
        <v>101.12922646360114</v>
      </c>
      <c r="T229" s="47">
        <v>0</v>
      </c>
      <c r="U229" s="47">
        <v>90.75</v>
      </c>
      <c r="V229" s="47">
        <v>98</v>
      </c>
      <c r="W229" s="47">
        <v>0</v>
      </c>
      <c r="X229" s="47">
        <v>78.333333333333314</v>
      </c>
      <c r="Y229" s="47">
        <v>108.58614127392812</v>
      </c>
      <c r="Z229" s="47">
        <v>94.666666666666671</v>
      </c>
      <c r="AA229" s="47">
        <v>115.00000000000001</v>
      </c>
      <c r="AB229" s="47">
        <v>108</v>
      </c>
      <c r="AC229" s="47">
        <v>125.43655740098147</v>
      </c>
      <c r="AD229" s="48">
        <v>100.96618357487924</v>
      </c>
      <c r="AE229" s="45">
        <v>100.35012834508507</v>
      </c>
      <c r="AF229" s="46">
        <f t="shared" si="46"/>
        <v>100.31097777418665</v>
      </c>
      <c r="AG229" s="15">
        <f t="shared" si="56"/>
        <v>-3.4846955995569848E-2</v>
      </c>
      <c r="AH229" s="30">
        <f t="shared" si="57"/>
        <v>105.54908573422419</v>
      </c>
      <c r="AI229" s="31">
        <f t="shared" si="58"/>
        <v>-4.9627222477580279E-2</v>
      </c>
    </row>
    <row r="230" spans="1:35">
      <c r="A230" s="35">
        <v>18</v>
      </c>
      <c r="B230" s="13">
        <v>43226</v>
      </c>
      <c r="C230" s="47">
        <v>97.75</v>
      </c>
      <c r="D230" s="47">
        <v>108.39554146640762</v>
      </c>
      <c r="E230" s="47">
        <v>62.891890907766822</v>
      </c>
      <c r="F230" s="47">
        <v>0</v>
      </c>
      <c r="G230" s="47">
        <v>116.18181818181823</v>
      </c>
      <c r="H230" s="47">
        <v>74.333333333333329</v>
      </c>
      <c r="I230" s="47">
        <v>105.33333333333334</v>
      </c>
      <c r="J230" s="47">
        <v>81.249999999999986</v>
      </c>
      <c r="K230" s="47">
        <v>101.75</v>
      </c>
      <c r="L230" s="47">
        <v>0</v>
      </c>
      <c r="M230" s="47">
        <v>107</v>
      </c>
      <c r="N230" s="47">
        <v>0</v>
      </c>
      <c r="O230" s="47">
        <v>48</v>
      </c>
      <c r="P230" s="47">
        <v>40.5</v>
      </c>
      <c r="Q230" s="47">
        <v>0</v>
      </c>
      <c r="R230" s="47">
        <v>85.682914395513905</v>
      </c>
      <c r="S230" s="47">
        <v>94.168375150509277</v>
      </c>
      <c r="T230" s="47">
        <v>0</v>
      </c>
      <c r="U230" s="47">
        <v>89</v>
      </c>
      <c r="V230" s="47">
        <v>0</v>
      </c>
      <c r="W230" s="47">
        <v>87.387473664049026</v>
      </c>
      <c r="X230" s="47">
        <v>75.999999999999986</v>
      </c>
      <c r="Y230" s="47">
        <v>109.70558602932945</v>
      </c>
      <c r="Z230" s="47">
        <v>94.333333333333343</v>
      </c>
      <c r="AA230" s="47">
        <v>87.5</v>
      </c>
      <c r="AB230" s="47">
        <v>105</v>
      </c>
      <c r="AC230" s="47">
        <v>122.4793840095528</v>
      </c>
      <c r="AD230" s="48">
        <v>95.893719806763286</v>
      </c>
      <c r="AE230" s="45">
        <v>96.556447828501462</v>
      </c>
      <c r="AF230" s="46">
        <f t="shared" si="46"/>
        <v>97.325631854382337</v>
      </c>
      <c r="AG230" s="15">
        <f t="shared" si="56"/>
        <v>-2.9760909384461662E-2</v>
      </c>
      <c r="AH230" s="30">
        <f t="shared" si="57"/>
        <v>106.45707327622239</v>
      </c>
      <c r="AI230" s="31">
        <f t="shared" si="58"/>
        <v>-8.5775807476379265E-2</v>
      </c>
    </row>
    <row r="231" spans="1:35">
      <c r="A231" s="35">
        <v>19</v>
      </c>
      <c r="B231" s="13">
        <v>43233</v>
      </c>
      <c r="C231" s="47">
        <v>97.75</v>
      </c>
      <c r="D231" s="47">
        <v>102.51559464157889</v>
      </c>
      <c r="E231" s="47">
        <v>66.099323245301463</v>
      </c>
      <c r="F231" s="47">
        <v>0</v>
      </c>
      <c r="G231" s="47">
        <v>113.79166666666671</v>
      </c>
      <c r="H231" s="47">
        <v>70.333333333333329</v>
      </c>
      <c r="I231" s="47">
        <v>105.33333333333333</v>
      </c>
      <c r="J231" s="47">
        <v>0</v>
      </c>
      <c r="K231" s="47">
        <v>101.75</v>
      </c>
      <c r="L231" s="47">
        <v>0</v>
      </c>
      <c r="M231" s="47">
        <v>106</v>
      </c>
      <c r="N231" s="47">
        <v>0</v>
      </c>
      <c r="O231" s="47">
        <v>41.333333333333336</v>
      </c>
      <c r="P231" s="47">
        <v>0</v>
      </c>
      <c r="Q231" s="47">
        <v>0</v>
      </c>
      <c r="R231" s="47">
        <v>92.545390376847962</v>
      </c>
      <c r="S231" s="47">
        <v>80.6295898554026</v>
      </c>
      <c r="T231" s="47">
        <v>0</v>
      </c>
      <c r="U231" s="47">
        <v>91.25</v>
      </c>
      <c r="V231" s="47">
        <v>98</v>
      </c>
      <c r="W231" s="47">
        <v>88.105726872246692</v>
      </c>
      <c r="X231" s="47">
        <v>75</v>
      </c>
      <c r="Y231" s="47">
        <v>114.51919847755514</v>
      </c>
      <c r="Z231" s="47">
        <v>81.75</v>
      </c>
      <c r="AA231" s="47">
        <v>91.000000000000014</v>
      </c>
      <c r="AB231" s="47">
        <v>108</v>
      </c>
      <c r="AC231" s="47">
        <v>0</v>
      </c>
      <c r="AD231" s="48">
        <v>96.417069243156206</v>
      </c>
      <c r="AE231" s="45">
        <v>95.070319389560495</v>
      </c>
      <c r="AF231" s="46">
        <f t="shared" si="46"/>
        <v>94.149602009169143</v>
      </c>
      <c r="AG231" s="15">
        <f t="shared" ref="AG231:AG239" si="59">(AF231-AF230)/AF230</f>
        <v>-3.2633025696305148E-2</v>
      </c>
      <c r="AH231" s="30">
        <f t="shared" ref="AH231:AH239" si="60">AF178</f>
        <v>106.9549411967436</v>
      </c>
      <c r="AI231" s="31">
        <f t="shared" ref="AI231:AI239" si="61">(AF231-AF178)/AF178</f>
        <v>-0.1197264852310006</v>
      </c>
    </row>
    <row r="232" spans="1:35">
      <c r="A232" s="35">
        <v>20</v>
      </c>
      <c r="B232" s="13">
        <v>43240</v>
      </c>
      <c r="C232" s="47">
        <v>97.75</v>
      </c>
      <c r="D232" s="47">
        <v>103.79384395132428</v>
      </c>
      <c r="E232" s="47">
        <v>57.883940817342129</v>
      </c>
      <c r="F232" s="47">
        <v>0</v>
      </c>
      <c r="G232" s="47">
        <v>113.00000000000001</v>
      </c>
      <c r="H232" s="47">
        <v>68</v>
      </c>
      <c r="I232" s="47">
        <v>102.66666666666666</v>
      </c>
      <c r="J232" s="47">
        <v>80.666666666666657</v>
      </c>
      <c r="K232" s="47">
        <v>100.99999999999997</v>
      </c>
      <c r="L232" s="47">
        <v>0</v>
      </c>
      <c r="M232" s="47">
        <v>0</v>
      </c>
      <c r="N232" s="47">
        <v>0</v>
      </c>
      <c r="O232" s="47">
        <v>40.75</v>
      </c>
      <c r="P232" s="47">
        <v>0</v>
      </c>
      <c r="Q232" s="47">
        <v>0</v>
      </c>
      <c r="R232" s="47">
        <v>91.565036665228817</v>
      </c>
      <c r="S232" s="47">
        <v>77.214791673446342</v>
      </c>
      <c r="T232" s="47">
        <v>0</v>
      </c>
      <c r="U232" s="47">
        <v>89.25</v>
      </c>
      <c r="V232" s="47">
        <v>0</v>
      </c>
      <c r="W232" s="47">
        <v>75.656004596820537</v>
      </c>
      <c r="X232" s="47">
        <v>75</v>
      </c>
      <c r="Y232" s="47">
        <v>115.30280980633604</v>
      </c>
      <c r="Z232" s="47">
        <v>79.25</v>
      </c>
      <c r="AA232" s="47">
        <v>101.4</v>
      </c>
      <c r="AB232" s="47">
        <v>103</v>
      </c>
      <c r="AC232" s="47">
        <v>0</v>
      </c>
      <c r="AD232" s="48">
        <v>92.693236714975853</v>
      </c>
      <c r="AE232" s="45">
        <v>90.822038809445502</v>
      </c>
      <c r="AF232" s="46">
        <f t="shared" si="46"/>
        <v>93.806990995900591</v>
      </c>
      <c r="AG232" s="15">
        <f t="shared" si="59"/>
        <v>-3.639006495589707E-3</v>
      </c>
      <c r="AH232" s="30">
        <f t="shared" si="60"/>
        <v>106.89242461452527</v>
      </c>
      <c r="AI232" s="31">
        <f t="shared" si="61"/>
        <v>-0.12241684727251045</v>
      </c>
    </row>
    <row r="233" spans="1:35">
      <c r="A233" s="35">
        <v>21</v>
      </c>
      <c r="B233" s="13">
        <v>43247</v>
      </c>
      <c r="C233" s="47">
        <v>97.75</v>
      </c>
      <c r="D233" s="47">
        <v>103.28254422742611</v>
      </c>
      <c r="E233" s="47">
        <v>60.487443712146039</v>
      </c>
      <c r="F233" s="47">
        <v>0</v>
      </c>
      <c r="G233" s="47">
        <v>112.47619047619048</v>
      </c>
      <c r="H233" s="47">
        <v>65.333333333333329</v>
      </c>
      <c r="I233" s="47">
        <v>102.66666666666666</v>
      </c>
      <c r="J233" s="47">
        <v>78.125</v>
      </c>
      <c r="K233" s="47">
        <v>100.49999999999999</v>
      </c>
      <c r="L233" s="47">
        <v>0</v>
      </c>
      <c r="M233" s="47">
        <v>109.00000000000001</v>
      </c>
      <c r="N233" s="47">
        <v>0</v>
      </c>
      <c r="O233" s="47">
        <v>42.8</v>
      </c>
      <c r="P233" s="47">
        <v>48.666666666666664</v>
      </c>
      <c r="Q233" s="47">
        <v>0</v>
      </c>
      <c r="R233" s="47">
        <v>87.970406389291938</v>
      </c>
      <c r="S233" s="47">
        <v>78.152559471508994</v>
      </c>
      <c r="T233" s="47">
        <v>0</v>
      </c>
      <c r="U233" s="47">
        <v>91.25</v>
      </c>
      <c r="V233" s="47">
        <v>0</v>
      </c>
      <c r="W233" s="47">
        <v>84.9134903913682</v>
      </c>
      <c r="X233" s="47">
        <v>75</v>
      </c>
      <c r="Y233" s="47">
        <v>105.33975148326431</v>
      </c>
      <c r="Z233" s="47">
        <v>80</v>
      </c>
      <c r="AA233" s="47">
        <v>91.8</v>
      </c>
      <c r="AB233" s="47">
        <v>105</v>
      </c>
      <c r="AC233" s="47">
        <v>132.02469052618972</v>
      </c>
      <c r="AD233" s="48">
        <v>95.893719806763286</v>
      </c>
      <c r="AE233" s="45">
        <v>95.528614788695776</v>
      </c>
      <c r="AF233" s="46">
        <f t="shared" si="46"/>
        <v>93.218482909724727</v>
      </c>
      <c r="AG233" s="15">
        <f t="shared" si="59"/>
        <v>-6.2736058360680375E-3</v>
      </c>
      <c r="AH233" s="30">
        <f t="shared" si="60"/>
        <v>105.19200366699464</v>
      </c>
      <c r="AI233" s="31">
        <f t="shared" si="61"/>
        <v>-0.11382538919188548</v>
      </c>
    </row>
    <row r="234" spans="1:35">
      <c r="A234" s="35">
        <v>22</v>
      </c>
      <c r="B234" s="13">
        <v>43254</v>
      </c>
      <c r="C234" s="47">
        <v>97.75</v>
      </c>
      <c r="D234" s="47">
        <v>103.79384395132428</v>
      </c>
      <c r="E234" s="47">
        <v>65.985750524948713</v>
      </c>
      <c r="F234" s="47">
        <v>0</v>
      </c>
      <c r="G234" s="47">
        <v>113.71428571428569</v>
      </c>
      <c r="H234" s="47">
        <v>67</v>
      </c>
      <c r="I234" s="47">
        <v>102.66666666666666</v>
      </c>
      <c r="J234" s="47">
        <v>74.2</v>
      </c>
      <c r="K234" s="47">
        <v>99.999999999999986</v>
      </c>
      <c r="L234" s="47">
        <v>0</v>
      </c>
      <c r="M234" s="47">
        <v>0</v>
      </c>
      <c r="N234" s="47">
        <v>0</v>
      </c>
      <c r="O234" s="47">
        <v>41.750000000000007</v>
      </c>
      <c r="P234" s="47">
        <v>55.499999999999993</v>
      </c>
      <c r="Q234" s="47">
        <v>0</v>
      </c>
      <c r="R234" s="47">
        <v>89.408258499666687</v>
      </c>
      <c r="S234" s="47">
        <v>74.950372612190435</v>
      </c>
      <c r="T234" s="47">
        <v>0</v>
      </c>
      <c r="U234" s="47">
        <v>111.33333333333333</v>
      </c>
      <c r="V234" s="47">
        <v>98</v>
      </c>
      <c r="W234" s="47">
        <v>80.244844538083399</v>
      </c>
      <c r="X234" s="47">
        <v>75</v>
      </c>
      <c r="Y234" s="47">
        <v>109.70558602932945</v>
      </c>
      <c r="Z234" s="47">
        <v>81</v>
      </c>
      <c r="AA234" s="47">
        <v>112.25</v>
      </c>
      <c r="AB234" s="47">
        <v>102.60000000000001</v>
      </c>
      <c r="AC234" s="47">
        <v>132.13698824991485</v>
      </c>
      <c r="AD234" s="48">
        <v>94.806763285024161</v>
      </c>
      <c r="AE234" s="45">
        <v>93.304795131032876</v>
      </c>
      <c r="AF234" s="46">
        <f t="shared" si="46"/>
        <v>94.323969771625897</v>
      </c>
      <c r="AG234" s="15">
        <f t="shared" si="59"/>
        <v>1.185909518578792E-2</v>
      </c>
      <c r="AH234" s="30">
        <f t="shared" si="60"/>
        <v>103.9599847260028</v>
      </c>
      <c r="AI234" s="31">
        <f t="shared" si="61"/>
        <v>-9.2689653425532995E-2</v>
      </c>
    </row>
    <row r="235" spans="1:35">
      <c r="A235" s="35">
        <v>23</v>
      </c>
      <c r="B235" s="13">
        <v>43261</v>
      </c>
      <c r="C235" s="47">
        <v>97.75</v>
      </c>
      <c r="D235" s="47">
        <v>101.74864505573167</v>
      </c>
      <c r="E235" s="47">
        <v>60.353930743181735</v>
      </c>
      <c r="F235" s="47">
        <v>0</v>
      </c>
      <c r="G235" s="47">
        <v>114.6818181818182</v>
      </c>
      <c r="H235" s="47">
        <v>72.666666666666657</v>
      </c>
      <c r="I235" s="47">
        <v>99.333333333333329</v>
      </c>
      <c r="J235" s="47">
        <v>76.875</v>
      </c>
      <c r="K235" s="47">
        <v>96.500000000000014</v>
      </c>
      <c r="L235" s="47">
        <v>0</v>
      </c>
      <c r="M235" s="47">
        <v>102</v>
      </c>
      <c r="N235" s="47">
        <v>100</v>
      </c>
      <c r="O235" s="47">
        <v>46.5</v>
      </c>
      <c r="P235" s="47">
        <v>58.5</v>
      </c>
      <c r="Q235" s="47">
        <v>0</v>
      </c>
      <c r="R235" s="47">
        <v>84.963988340326523</v>
      </c>
      <c r="S235" s="47">
        <v>74.480132773601468</v>
      </c>
      <c r="T235" s="47">
        <v>0</v>
      </c>
      <c r="U235" s="47">
        <v>88.5</v>
      </c>
      <c r="V235" s="47">
        <v>98</v>
      </c>
      <c r="W235" s="47">
        <v>73.920226010342844</v>
      </c>
      <c r="X235" s="47">
        <v>76.666666666666657</v>
      </c>
      <c r="Y235" s="47">
        <v>113.28780924661368</v>
      </c>
      <c r="Z235" s="47">
        <v>78.666666666666657</v>
      </c>
      <c r="AA235" s="47">
        <v>94.800000000000011</v>
      </c>
      <c r="AB235" s="47">
        <v>105.2</v>
      </c>
      <c r="AC235" s="47">
        <v>132.09955567533979</v>
      </c>
      <c r="AD235" s="48">
        <v>90.881642512077292</v>
      </c>
      <c r="AE235" s="45">
        <v>94.138499395149026</v>
      </c>
      <c r="AF235" s="46">
        <f t="shared" si="46"/>
        <v>94.46915831372597</v>
      </c>
      <c r="AG235" s="15">
        <f t="shared" si="59"/>
        <v>1.5392539399221451E-3</v>
      </c>
      <c r="AH235" s="30">
        <f t="shared" si="60"/>
        <v>103.11950636687884</v>
      </c>
      <c r="AI235" s="31">
        <f t="shared" si="61"/>
        <v>-8.3886631714242682E-2</v>
      </c>
    </row>
    <row r="236" spans="1:35">
      <c r="A236" s="35">
        <v>24</v>
      </c>
      <c r="B236" s="13">
        <v>43268</v>
      </c>
      <c r="C236" s="47">
        <v>97.75</v>
      </c>
      <c r="D236" s="47">
        <v>100.98169546988444</v>
      </c>
      <c r="E236" s="47">
        <v>63.316358112993584</v>
      </c>
      <c r="F236" s="47">
        <v>0</v>
      </c>
      <c r="G236" s="47">
        <v>113.90909090909089</v>
      </c>
      <c r="H236" s="47">
        <v>71.666666666666671</v>
      </c>
      <c r="I236" s="47">
        <v>100.74999999999999</v>
      </c>
      <c r="J236" s="47">
        <v>75.2</v>
      </c>
      <c r="K236" s="47">
        <v>94.5</v>
      </c>
      <c r="L236" s="47">
        <v>0</v>
      </c>
      <c r="M236" s="47">
        <v>0</v>
      </c>
      <c r="N236" s="47">
        <v>0</v>
      </c>
      <c r="O236" s="47">
        <v>49</v>
      </c>
      <c r="P236" s="47">
        <v>67</v>
      </c>
      <c r="Q236" s="47">
        <v>0</v>
      </c>
      <c r="R236" s="47">
        <v>89.735043070206416</v>
      </c>
      <c r="S236" s="47">
        <v>74.737218913729691</v>
      </c>
      <c r="T236" s="47">
        <v>0</v>
      </c>
      <c r="U236" s="47">
        <v>88.5</v>
      </c>
      <c r="V236" s="47">
        <v>98</v>
      </c>
      <c r="W236" s="47">
        <v>75.735810508842491</v>
      </c>
      <c r="X236" s="47">
        <v>76.666666666666657</v>
      </c>
      <c r="Y236" s="47">
        <v>0</v>
      </c>
      <c r="Z236" s="47">
        <v>76.000000000000014</v>
      </c>
      <c r="AA236" s="47">
        <v>100.4</v>
      </c>
      <c r="AB236" s="47">
        <v>106.39999999999998</v>
      </c>
      <c r="AC236" s="47">
        <v>132.28671854821502</v>
      </c>
      <c r="AD236" s="48">
        <v>87.35909822866347</v>
      </c>
      <c r="AE236" s="45">
        <v>95.964180414996008</v>
      </c>
      <c r="AF236" s="46">
        <f t="shared" si="46"/>
        <v>94.508780982034793</v>
      </c>
      <c r="AG236" s="15">
        <f t="shared" si="59"/>
        <v>4.1942438162980849E-4</v>
      </c>
      <c r="AH236" s="30">
        <f t="shared" si="60"/>
        <v>105.27159050836974</v>
      </c>
      <c r="AI236" s="31">
        <f t="shared" si="61"/>
        <v>-0.10223850019136206</v>
      </c>
    </row>
    <row r="237" spans="1:35">
      <c r="A237" s="35">
        <v>25</v>
      </c>
      <c r="B237" s="13">
        <v>43275</v>
      </c>
      <c r="C237" s="47">
        <v>97.75</v>
      </c>
      <c r="D237" s="47">
        <v>104.81644339912054</v>
      </c>
      <c r="E237" s="47">
        <v>61.883261114954671</v>
      </c>
      <c r="F237" s="47">
        <v>0</v>
      </c>
      <c r="G237" s="47">
        <v>112.73913043478261</v>
      </c>
      <c r="H237" s="47">
        <v>78.25</v>
      </c>
      <c r="I237" s="47">
        <v>100.74999999999999</v>
      </c>
      <c r="J237" s="47">
        <v>77.5</v>
      </c>
      <c r="K237" s="47">
        <v>93</v>
      </c>
      <c r="L237" s="47">
        <v>0</v>
      </c>
      <c r="M237" s="47">
        <v>0</v>
      </c>
      <c r="N237" s="47">
        <v>0</v>
      </c>
      <c r="O237" s="47">
        <v>56.999999999999993</v>
      </c>
      <c r="P237" s="47">
        <v>67</v>
      </c>
      <c r="Q237" s="47">
        <v>0</v>
      </c>
      <c r="R237" s="47">
        <v>88.623975530371354</v>
      </c>
      <c r="S237" s="47">
        <v>75.164611062297269</v>
      </c>
      <c r="T237" s="47">
        <v>0</v>
      </c>
      <c r="U237" s="47">
        <v>88.5</v>
      </c>
      <c r="V237" s="47">
        <v>0</v>
      </c>
      <c r="W237" s="47">
        <v>87.028347059950192</v>
      </c>
      <c r="X237" s="47">
        <v>76.666666666666657</v>
      </c>
      <c r="Y237" s="47">
        <v>97.391693719914926</v>
      </c>
      <c r="Z237" s="47">
        <v>81</v>
      </c>
      <c r="AA237" s="47">
        <v>106.80000000000001</v>
      </c>
      <c r="AB237" s="47">
        <v>108.19999999999999</v>
      </c>
      <c r="AC237" s="47">
        <v>132.43644884651522</v>
      </c>
      <c r="AD237" s="48">
        <v>91.183574879227052</v>
      </c>
      <c r="AE237" s="45">
        <v>93.423663135959302</v>
      </c>
      <c r="AF237" s="46">
        <f t="shared" si="46"/>
        <v>93.758785005331404</v>
      </c>
      <c r="AG237" s="15">
        <f t="shared" si="59"/>
        <v>-7.9357279705676836E-3</v>
      </c>
      <c r="AH237" s="30">
        <f t="shared" si="60"/>
        <v>104.14936680181711</v>
      </c>
      <c r="AI237" s="31">
        <f t="shared" si="61"/>
        <v>-9.9766154279724517E-2</v>
      </c>
    </row>
    <row r="238" spans="1:35">
      <c r="A238" s="35">
        <v>26</v>
      </c>
      <c r="B238" s="13">
        <v>43282</v>
      </c>
      <c r="C238" s="47">
        <v>97.75</v>
      </c>
      <c r="D238" s="47">
        <v>100.98169546988444</v>
      </c>
      <c r="E238" s="47">
        <v>60.364854531551536</v>
      </c>
      <c r="F238" s="47">
        <v>0</v>
      </c>
      <c r="G238" s="47">
        <v>111.54545454545455</v>
      </c>
      <c r="H238" s="47">
        <v>76.5</v>
      </c>
      <c r="I238" s="47">
        <v>99.75</v>
      </c>
      <c r="J238" s="47">
        <v>0</v>
      </c>
      <c r="K238" s="47">
        <v>90.499999999999986</v>
      </c>
      <c r="L238" s="47">
        <v>0</v>
      </c>
      <c r="M238" s="47">
        <v>0</v>
      </c>
      <c r="N238" s="47">
        <v>0</v>
      </c>
      <c r="O238" s="47">
        <v>42.000000000000007</v>
      </c>
      <c r="P238" s="47">
        <v>67</v>
      </c>
      <c r="Q238" s="47">
        <v>0</v>
      </c>
      <c r="R238" s="47">
        <v>88.231834045723701</v>
      </c>
      <c r="S238" s="47">
        <v>72.431036914098499</v>
      </c>
      <c r="T238" s="47">
        <v>0</v>
      </c>
      <c r="U238" s="47">
        <v>85.75</v>
      </c>
      <c r="V238" s="47">
        <v>98</v>
      </c>
      <c r="W238" s="47">
        <v>78.608823341633155</v>
      </c>
      <c r="X238" s="47">
        <v>0</v>
      </c>
      <c r="Y238" s="47">
        <v>98.958916377476783</v>
      </c>
      <c r="Z238" s="47">
        <v>71.500000000000014</v>
      </c>
      <c r="AA238" s="47">
        <v>90.199999999999989</v>
      </c>
      <c r="AB238" s="47">
        <v>108.4</v>
      </c>
      <c r="AC238" s="47">
        <v>132.24928597363999</v>
      </c>
      <c r="AD238" s="48">
        <v>89.371980676328505</v>
      </c>
      <c r="AE238" s="45">
        <v>91.888511465038874</v>
      </c>
      <c r="AF238" s="46">
        <f t="shared" si="46"/>
        <v>92.713238223240396</v>
      </c>
      <c r="AG238" s="15">
        <f t="shared" si="59"/>
        <v>-1.1151454042749762E-2</v>
      </c>
      <c r="AH238" s="30">
        <f t="shared" si="60"/>
        <v>102.01393413936212</v>
      </c>
      <c r="AI238" s="31">
        <f t="shared" si="61"/>
        <v>-9.1170838519137626E-2</v>
      </c>
    </row>
    <row r="239" spans="1:35">
      <c r="A239" s="35">
        <v>27</v>
      </c>
      <c r="B239" s="13">
        <v>43289</v>
      </c>
      <c r="C239" s="47">
        <v>97.75</v>
      </c>
      <c r="D239" s="47">
        <v>100.98169546988444</v>
      </c>
      <c r="E239" s="47">
        <v>60.364854531551536</v>
      </c>
      <c r="F239" s="47">
        <v>0</v>
      </c>
      <c r="G239" s="47">
        <v>111.54545454545455</v>
      </c>
      <c r="H239" s="47">
        <v>76.5</v>
      </c>
      <c r="I239" s="47">
        <v>99.75</v>
      </c>
      <c r="J239" s="47">
        <v>0</v>
      </c>
      <c r="K239" s="47">
        <v>90.499999999999986</v>
      </c>
      <c r="L239" s="47">
        <v>0</v>
      </c>
      <c r="M239" s="47">
        <v>96</v>
      </c>
      <c r="N239" s="47">
        <v>100</v>
      </c>
      <c r="O239" s="47">
        <v>42.000000000000007</v>
      </c>
      <c r="P239" s="47">
        <v>67</v>
      </c>
      <c r="Q239" s="47">
        <v>0</v>
      </c>
      <c r="R239" s="47">
        <v>88.231834045723701</v>
      </c>
      <c r="S239" s="47">
        <v>72.431036914098499</v>
      </c>
      <c r="T239" s="47">
        <v>0</v>
      </c>
      <c r="U239" s="47">
        <v>85.75</v>
      </c>
      <c r="V239" s="47">
        <v>98</v>
      </c>
      <c r="W239" s="47">
        <v>78.608823341633155</v>
      </c>
      <c r="X239" s="47">
        <v>76.666666666666657</v>
      </c>
      <c r="Y239" s="47">
        <v>98.958916377476783</v>
      </c>
      <c r="Z239" s="47">
        <v>71.500000000000014</v>
      </c>
      <c r="AA239" s="47">
        <v>90.199999999999989</v>
      </c>
      <c r="AB239" s="47">
        <v>108.4</v>
      </c>
      <c r="AC239" s="47">
        <v>132.24928597363999</v>
      </c>
      <c r="AD239" s="48">
        <v>89.371980676328505</v>
      </c>
      <c r="AE239" s="45">
        <v>92.827540068722996</v>
      </c>
      <c r="AF239" s="46">
        <f t="shared" si="46"/>
        <v>92.584936810345027</v>
      </c>
      <c r="AG239" s="15">
        <f t="shared" si="59"/>
        <v>-1.3838521375602955E-3</v>
      </c>
      <c r="AH239" s="30">
        <f t="shared" si="60"/>
        <v>97.567066927802259</v>
      </c>
      <c r="AI239" s="31">
        <f t="shared" si="61"/>
        <v>-5.1063645493657314E-2</v>
      </c>
    </row>
    <row r="240" spans="1:35">
      <c r="A240" s="35">
        <v>28</v>
      </c>
      <c r="B240" s="13">
        <v>43296</v>
      </c>
      <c r="C240" s="47">
        <v>97.75</v>
      </c>
      <c r="D240" s="47">
        <v>104.81644339912054</v>
      </c>
      <c r="E240" s="47">
        <v>62.72075155663984</v>
      </c>
      <c r="F240" s="47">
        <v>0</v>
      </c>
      <c r="G240" s="47">
        <v>111.27272727272725</v>
      </c>
      <c r="H240" s="47">
        <v>83.333333333333343</v>
      </c>
      <c r="I240" s="47">
        <v>98.5</v>
      </c>
      <c r="J240" s="47">
        <v>76.75</v>
      </c>
      <c r="K240" s="47">
        <v>89.833333333333329</v>
      </c>
      <c r="L240" s="47">
        <v>0</v>
      </c>
      <c r="M240" s="47">
        <v>97</v>
      </c>
      <c r="N240" s="47">
        <v>100</v>
      </c>
      <c r="O240" s="47">
        <v>40.333333333333329</v>
      </c>
      <c r="P240" s="47">
        <v>65</v>
      </c>
      <c r="Q240" s="47">
        <v>0</v>
      </c>
      <c r="R240" s="47">
        <v>85.02934525443446</v>
      </c>
      <c r="S240" s="47">
        <v>74.566370529467278</v>
      </c>
      <c r="T240" s="47">
        <v>0</v>
      </c>
      <c r="U240" s="47">
        <v>73.5</v>
      </c>
      <c r="V240" s="47">
        <v>98</v>
      </c>
      <c r="W240" s="47">
        <v>84.035625359126612</v>
      </c>
      <c r="X240" s="47">
        <v>76.666666666666657</v>
      </c>
      <c r="Y240" s="47">
        <v>99.742527706257704</v>
      </c>
      <c r="Z240" s="47">
        <v>69.5</v>
      </c>
      <c r="AA240" s="47">
        <v>97.75</v>
      </c>
      <c r="AB240" s="47">
        <v>107.4</v>
      </c>
      <c r="AC240" s="47">
        <v>132.21185339906495</v>
      </c>
      <c r="AD240" s="48">
        <v>89.975845410628025</v>
      </c>
      <c r="AE240" s="45">
        <v>93.038758897273226</v>
      </c>
      <c r="AF240" s="46">
        <f t="shared" si="46"/>
        <v>92.697353492718847</v>
      </c>
      <c r="AG240" s="15">
        <f t="shared" ref="AG240:AG245" si="62">(AF240-AF239)/AF239</f>
        <v>1.2142005627124688E-3</v>
      </c>
      <c r="AH240" s="30">
        <f t="shared" ref="AH240:AH245" si="63">AF187</f>
        <v>95.418890436578451</v>
      </c>
      <c r="AI240" s="31">
        <f t="shared" ref="AI240:AI245" si="64">(AF240-AF187)/AF187</f>
        <v>-2.8521993196604117E-2</v>
      </c>
    </row>
    <row r="241" spans="1:35">
      <c r="A241" s="35">
        <v>29</v>
      </c>
      <c r="B241" s="13">
        <v>43303</v>
      </c>
      <c r="C241" s="47">
        <v>94.5</v>
      </c>
      <c r="D241" s="47">
        <v>104.81644339912054</v>
      </c>
      <c r="E241" s="47">
        <v>64.19546298656374</v>
      </c>
      <c r="F241" s="47">
        <v>0</v>
      </c>
      <c r="G241" s="47">
        <v>110.81818181818184</v>
      </c>
      <c r="H241" s="47">
        <v>84.666666666666671</v>
      </c>
      <c r="I241" s="47">
        <v>98.333333333333343</v>
      </c>
      <c r="J241" s="47">
        <v>73</v>
      </c>
      <c r="K241" s="47">
        <v>88.666666666666671</v>
      </c>
      <c r="L241" s="47">
        <v>0</v>
      </c>
      <c r="M241" s="47">
        <v>97</v>
      </c>
      <c r="N241" s="47">
        <v>100</v>
      </c>
      <c r="O241" s="47">
        <v>40</v>
      </c>
      <c r="P241" s="47">
        <v>54</v>
      </c>
      <c r="Q241" s="47">
        <v>0</v>
      </c>
      <c r="R241" s="47">
        <v>76.140804935754161</v>
      </c>
      <c r="S241" s="47">
        <v>73.776128955275681</v>
      </c>
      <c r="T241" s="47">
        <v>0</v>
      </c>
      <c r="U241" s="47">
        <v>73.5</v>
      </c>
      <c r="V241" s="47">
        <v>98</v>
      </c>
      <c r="W241" s="47">
        <v>88.704271212411413</v>
      </c>
      <c r="X241" s="47">
        <v>75</v>
      </c>
      <c r="Y241" s="47">
        <v>111.94447554013212</v>
      </c>
      <c r="Z241" s="47">
        <v>71.333333333333329</v>
      </c>
      <c r="AA241" s="47">
        <v>90.199999999999989</v>
      </c>
      <c r="AB241" s="47">
        <v>108.2</v>
      </c>
      <c r="AC241" s="47">
        <v>132.17442082448991</v>
      </c>
      <c r="AD241" s="48">
        <v>90.579710144927532</v>
      </c>
      <c r="AE241" s="45">
        <v>92.225761512160346</v>
      </c>
      <c r="AF241" s="46">
        <f t="shared" si="46"/>
        <v>92.11571069048243</v>
      </c>
      <c r="AG241" s="15">
        <f t="shared" si="62"/>
        <v>-6.2746430218431539E-3</v>
      </c>
      <c r="AH241" s="30">
        <f t="shared" si="63"/>
        <v>93.891642487377496</v>
      </c>
      <c r="AI241" s="31">
        <f t="shared" si="64"/>
        <v>-1.8914695172510335E-2</v>
      </c>
    </row>
    <row r="242" spans="1:35">
      <c r="A242" s="35">
        <v>30</v>
      </c>
      <c r="B242" s="13">
        <v>43310</v>
      </c>
      <c r="C242" s="47">
        <v>94.5</v>
      </c>
      <c r="D242" s="47">
        <v>104.81644339912054</v>
      </c>
      <c r="E242" s="47">
        <v>63.412591486727585</v>
      </c>
      <c r="F242" s="47">
        <v>0</v>
      </c>
      <c r="G242" s="47">
        <v>108.91304347826085</v>
      </c>
      <c r="H242" s="47">
        <v>78.499999999999986</v>
      </c>
      <c r="I242" s="47">
        <v>98</v>
      </c>
      <c r="J242" s="47">
        <v>70.600000000000009</v>
      </c>
      <c r="K242" s="47">
        <v>87.25</v>
      </c>
      <c r="L242" s="47">
        <v>0</v>
      </c>
      <c r="M242" s="47">
        <v>96</v>
      </c>
      <c r="N242" s="47">
        <v>0</v>
      </c>
      <c r="O242" s="47">
        <v>38.249999999999993</v>
      </c>
      <c r="P242" s="47">
        <v>63</v>
      </c>
      <c r="Q242" s="47">
        <v>0</v>
      </c>
      <c r="R242" s="47">
        <v>88.623975530371354</v>
      </c>
      <c r="S242" s="47">
        <v>74.052198249210846</v>
      </c>
      <c r="T242" s="47">
        <v>0</v>
      </c>
      <c r="U242" s="47">
        <v>88.5</v>
      </c>
      <c r="V242" s="47">
        <v>98</v>
      </c>
      <c r="W242" s="47">
        <v>79.486688373874742</v>
      </c>
      <c r="X242" s="47">
        <v>75</v>
      </c>
      <c r="Y242" s="47">
        <v>101.75752826598008</v>
      </c>
      <c r="Z242" s="47">
        <v>72.000000000000014</v>
      </c>
      <c r="AA242" s="47">
        <v>101.00000000000003</v>
      </c>
      <c r="AB242" s="47">
        <v>109.60000000000001</v>
      </c>
      <c r="AC242" s="47">
        <v>132.17442082448991</v>
      </c>
      <c r="AD242" s="48">
        <v>86.956521739130437</v>
      </c>
      <c r="AE242" s="45">
        <v>91.082611662013719</v>
      </c>
      <c r="AF242" s="46">
        <f t="shared" si="46"/>
        <v>90.912887700006436</v>
      </c>
      <c r="AG242" s="15">
        <f t="shared" si="62"/>
        <v>-1.3057739895397364E-2</v>
      </c>
      <c r="AH242" s="30">
        <f t="shared" si="63"/>
        <v>92.680654165590965</v>
      </c>
      <c r="AI242" s="31">
        <f t="shared" si="64"/>
        <v>-1.9073737464412911E-2</v>
      </c>
    </row>
    <row r="243" spans="1:35">
      <c r="A243" s="35">
        <v>31</v>
      </c>
      <c r="B243" s="13">
        <v>43317</v>
      </c>
      <c r="C243" s="47">
        <v>94.5</v>
      </c>
      <c r="D243" s="47">
        <v>104.30514367522241</v>
      </c>
      <c r="E243" s="47">
        <v>62.258311182318025</v>
      </c>
      <c r="F243" s="47">
        <v>0</v>
      </c>
      <c r="G243" s="47">
        <v>107.26086956521739</v>
      </c>
      <c r="H243" s="47">
        <v>67.5</v>
      </c>
      <c r="I243" s="47">
        <v>98</v>
      </c>
      <c r="J243" s="47">
        <v>74.857142857142861</v>
      </c>
      <c r="K243" s="47">
        <v>83.5</v>
      </c>
      <c r="L243" s="47">
        <v>0</v>
      </c>
      <c r="M243" s="47">
        <v>92</v>
      </c>
      <c r="N243" s="47">
        <v>0</v>
      </c>
      <c r="O243" s="47">
        <v>35.333333333333336</v>
      </c>
      <c r="P243" s="47">
        <v>49</v>
      </c>
      <c r="Q243" s="47">
        <v>0</v>
      </c>
      <c r="R243" s="47">
        <v>81.173287322065804</v>
      </c>
      <c r="S243" s="47">
        <v>73.796739236551787</v>
      </c>
      <c r="T243" s="47">
        <v>0</v>
      </c>
      <c r="U243" s="47">
        <v>88.75</v>
      </c>
      <c r="V243" s="47">
        <v>98</v>
      </c>
      <c r="W243" s="47">
        <v>70.508523271403945</v>
      </c>
      <c r="X243" s="47">
        <v>75</v>
      </c>
      <c r="Y243" s="47">
        <v>98.958916377476783</v>
      </c>
      <c r="Z243" s="47">
        <v>75.5</v>
      </c>
      <c r="AA243" s="47">
        <v>92.75</v>
      </c>
      <c r="AB243" s="47">
        <v>108.79999999999998</v>
      </c>
      <c r="AC243" s="47">
        <v>132.21185339906495</v>
      </c>
      <c r="AD243" s="48">
        <v>83.57487922705316</v>
      </c>
      <c r="AE243" s="45">
        <v>89.430289925845287</v>
      </c>
      <c r="AF243" s="46">
        <f t="shared" si="46"/>
        <v>89.973348787316993</v>
      </c>
      <c r="AG243" s="15">
        <f t="shared" si="62"/>
        <v>-1.0334496422440406E-2</v>
      </c>
      <c r="AH243" s="30">
        <f t="shared" si="63"/>
        <v>91.766171893813009</v>
      </c>
      <c r="AI243" s="31">
        <f t="shared" si="64"/>
        <v>-1.9536862762136099E-2</v>
      </c>
    </row>
    <row r="244" spans="1:35">
      <c r="A244" s="35">
        <v>32</v>
      </c>
      <c r="B244" s="13">
        <v>43324</v>
      </c>
      <c r="C244" s="47">
        <v>94.5</v>
      </c>
      <c r="D244" s="47">
        <v>102.25994477962983</v>
      </c>
      <c r="E244" s="47">
        <v>65.888650183883769</v>
      </c>
      <c r="F244" s="47">
        <v>0</v>
      </c>
      <c r="G244" s="47">
        <v>108.13636363636361</v>
      </c>
      <c r="H244" s="47">
        <v>62.5</v>
      </c>
      <c r="I244" s="47">
        <v>103</v>
      </c>
      <c r="J244" s="47">
        <v>0</v>
      </c>
      <c r="K244" s="47">
        <v>82.25</v>
      </c>
      <c r="L244" s="47">
        <v>0</v>
      </c>
      <c r="M244" s="47">
        <v>0</v>
      </c>
      <c r="N244" s="47">
        <v>0</v>
      </c>
      <c r="O244" s="47">
        <v>34.333333333333336</v>
      </c>
      <c r="P244" s="47">
        <v>0</v>
      </c>
      <c r="Q244" s="47">
        <v>0</v>
      </c>
      <c r="R244" s="47">
        <v>84.310419199247093</v>
      </c>
      <c r="S244" s="47">
        <v>0</v>
      </c>
      <c r="T244" s="47">
        <v>0</v>
      </c>
      <c r="U244" s="47">
        <v>89.25</v>
      </c>
      <c r="V244" s="47">
        <v>98</v>
      </c>
      <c r="W244" s="47">
        <v>61.410649300900211</v>
      </c>
      <c r="X244" s="47">
        <v>73</v>
      </c>
      <c r="Y244" s="47">
        <v>99.07086085301691</v>
      </c>
      <c r="Z244" s="47">
        <v>77</v>
      </c>
      <c r="AA244" s="47">
        <v>91</v>
      </c>
      <c r="AB244" s="47">
        <v>106.19999999999999</v>
      </c>
      <c r="AC244" s="47">
        <v>132.51131399566532</v>
      </c>
      <c r="AD244" s="48">
        <v>83.091787439613512</v>
      </c>
      <c r="AE244" s="45">
        <v>89.407144774092004</v>
      </c>
      <c r="AF244" s="46">
        <f t="shared" si="46"/>
        <v>89.577918383279084</v>
      </c>
      <c r="AG244" s="15">
        <f t="shared" si="62"/>
        <v>-4.394972615420217E-3</v>
      </c>
      <c r="AH244" s="30">
        <f t="shared" si="63"/>
        <v>91.063132766360397</v>
      </c>
      <c r="AI244" s="31">
        <f t="shared" si="64"/>
        <v>-1.6309722035281943E-2</v>
      </c>
    </row>
    <row r="245" spans="1:35">
      <c r="A245" s="35">
        <v>33</v>
      </c>
      <c r="B245" s="13">
        <v>43331</v>
      </c>
      <c r="C245" s="47">
        <v>94.5</v>
      </c>
      <c r="D245" s="47">
        <v>103.28254422742611</v>
      </c>
      <c r="E245" s="47">
        <v>67.0447511196883</v>
      </c>
      <c r="F245" s="47">
        <v>0</v>
      </c>
      <c r="G245" s="47">
        <v>109.49999999999997</v>
      </c>
      <c r="H245" s="47">
        <v>71.666666666666686</v>
      </c>
      <c r="I245" s="47">
        <v>103</v>
      </c>
      <c r="J245" s="47">
        <v>72.5</v>
      </c>
      <c r="K245" s="47">
        <v>88.5</v>
      </c>
      <c r="L245" s="47">
        <v>0</v>
      </c>
      <c r="M245" s="47">
        <v>0</v>
      </c>
      <c r="N245" s="47">
        <v>100</v>
      </c>
      <c r="O245" s="47">
        <v>45</v>
      </c>
      <c r="P245" s="47">
        <v>57.000000000000007</v>
      </c>
      <c r="Q245" s="47">
        <v>0</v>
      </c>
      <c r="R245" s="47">
        <v>84.179705371031204</v>
      </c>
      <c r="S245" s="47">
        <v>77.832015360083304</v>
      </c>
      <c r="T245" s="47">
        <v>0</v>
      </c>
      <c r="U245" s="47">
        <v>88.75</v>
      </c>
      <c r="V245" s="47">
        <v>0</v>
      </c>
      <c r="W245" s="47">
        <v>71.286630913618083</v>
      </c>
      <c r="X245" s="47">
        <v>73</v>
      </c>
      <c r="Y245" s="47">
        <v>100.63808351057877</v>
      </c>
      <c r="Z245" s="47">
        <v>79</v>
      </c>
      <c r="AA245" s="47">
        <v>78.333333333333314</v>
      </c>
      <c r="AB245" s="47">
        <v>105.2</v>
      </c>
      <c r="AC245" s="47">
        <v>132.28671854821502</v>
      </c>
      <c r="AD245" s="48">
        <v>85.14492753623189</v>
      </c>
      <c r="AE245" s="45">
        <v>89.896320449899946</v>
      </c>
      <c r="AF245" s="46">
        <f t="shared" si="46"/>
        <v>89.751648298264058</v>
      </c>
      <c r="AG245" s="15">
        <f t="shared" si="62"/>
        <v>1.9394279094724276E-3</v>
      </c>
      <c r="AH245" s="30">
        <f t="shared" si="63"/>
        <v>89.975901142569001</v>
      </c>
      <c r="AI245" s="31">
        <f t="shared" si="64"/>
        <v>-2.4923656385459061E-3</v>
      </c>
    </row>
    <row r="246" spans="1:35">
      <c r="A246" s="35">
        <v>34</v>
      </c>
      <c r="B246" s="13">
        <v>43338</v>
      </c>
      <c r="C246" s="47">
        <v>94.5</v>
      </c>
      <c r="D246" s="47">
        <v>103.79384395132425</v>
      </c>
      <c r="E246" s="47">
        <v>68.484870553107811</v>
      </c>
      <c r="F246" s="47">
        <v>0</v>
      </c>
      <c r="G246" s="47">
        <v>108.18181818181817</v>
      </c>
      <c r="H246" s="47">
        <v>74.75</v>
      </c>
      <c r="I246" s="47">
        <v>98</v>
      </c>
      <c r="J246" s="47">
        <v>72.5</v>
      </c>
      <c r="K246" s="47">
        <v>90</v>
      </c>
      <c r="L246" s="47">
        <v>0</v>
      </c>
      <c r="M246" s="47">
        <v>93</v>
      </c>
      <c r="N246" s="47">
        <v>0</v>
      </c>
      <c r="O246" s="47">
        <v>55.666666666666664</v>
      </c>
      <c r="P246" s="47">
        <v>0</v>
      </c>
      <c r="Q246" s="47">
        <v>0</v>
      </c>
      <c r="R246" s="47">
        <v>85.029345254434489</v>
      </c>
      <c r="S246" s="47">
        <v>78.152559471508994</v>
      </c>
      <c r="T246" s="47">
        <v>0</v>
      </c>
      <c r="U246" s="47">
        <v>92.5</v>
      </c>
      <c r="V246" s="47">
        <v>98</v>
      </c>
      <c r="W246" s="47">
        <v>67.467918023367162</v>
      </c>
      <c r="X246" s="47">
        <v>0</v>
      </c>
      <c r="Y246" s="47">
        <v>100.30225008395837</v>
      </c>
      <c r="Z246" s="47">
        <v>73.999999999999986</v>
      </c>
      <c r="AA246" s="47">
        <v>84.800000000000011</v>
      </c>
      <c r="AB246" s="47">
        <v>105</v>
      </c>
      <c r="AC246" s="47">
        <v>132.17442082448991</v>
      </c>
      <c r="AD246" s="48">
        <v>85.44685990338165</v>
      </c>
      <c r="AE246" s="45">
        <v>89.951479670800239</v>
      </c>
      <c r="AF246" s="46">
        <f t="shared" si="46"/>
        <v>90.425422853958437</v>
      </c>
      <c r="AG246" s="15">
        <f t="shared" ref="AG246:AG252" si="65">(AF246-AF245)/AF245</f>
        <v>7.5070995181646281E-3</v>
      </c>
      <c r="AH246" s="30">
        <f t="shared" ref="AH246:AH252" si="66">AF193</f>
        <v>88.2475402307346</v>
      </c>
      <c r="AI246" s="31">
        <f t="shared" ref="AI246:AI252" si="67">(AF246-AF193)/AF193</f>
        <v>2.4679244515252004E-2</v>
      </c>
    </row>
    <row r="247" spans="1:35">
      <c r="A247" s="35">
        <v>35</v>
      </c>
      <c r="B247" s="13">
        <v>43345</v>
      </c>
      <c r="C247" s="47">
        <v>94.5</v>
      </c>
      <c r="D247" s="47">
        <v>102.25994477962983</v>
      </c>
      <c r="E247" s="47">
        <v>69.579330111682737</v>
      </c>
      <c r="F247" s="47">
        <v>0</v>
      </c>
      <c r="G247" s="47">
        <v>108.54545454545455</v>
      </c>
      <c r="H247" s="47">
        <v>75.5</v>
      </c>
      <c r="I247" s="47">
        <v>98</v>
      </c>
      <c r="J247" s="47">
        <v>72.5</v>
      </c>
      <c r="K247" s="47">
        <v>87.5</v>
      </c>
      <c r="L247" s="47">
        <v>0</v>
      </c>
      <c r="M247" s="47">
        <v>0</v>
      </c>
      <c r="N247" s="47">
        <v>90</v>
      </c>
      <c r="O247" s="47">
        <v>51</v>
      </c>
      <c r="P247" s="47">
        <v>67</v>
      </c>
      <c r="Q247" s="47">
        <v>0</v>
      </c>
      <c r="R247" s="47">
        <v>87.970406389291938</v>
      </c>
      <c r="S247" s="47">
        <v>79.945653942529844</v>
      </c>
      <c r="T247" s="47">
        <v>0</v>
      </c>
      <c r="U247" s="47">
        <v>93.749999999999986</v>
      </c>
      <c r="V247" s="47">
        <v>0</v>
      </c>
      <c r="W247" s="47">
        <v>89.542233288642024</v>
      </c>
      <c r="X247" s="47">
        <v>74.5</v>
      </c>
      <c r="Y247" s="47">
        <v>99.182805328557038</v>
      </c>
      <c r="Z247" s="47">
        <v>79.666666666666671</v>
      </c>
      <c r="AA247" s="47">
        <v>82</v>
      </c>
      <c r="AB247" s="47">
        <v>106</v>
      </c>
      <c r="AC247" s="47">
        <v>132.47388142109028</v>
      </c>
      <c r="AD247" s="48">
        <v>85.265700483091791</v>
      </c>
      <c r="AE247" s="45">
        <v>91.42846844117517</v>
      </c>
      <c r="AF247" s="46">
        <f t="shared" si="46"/>
        <v>91.045560098697976</v>
      </c>
      <c r="AG247" s="15">
        <f t="shared" si="65"/>
        <v>6.8579966249214131E-3</v>
      </c>
      <c r="AH247" s="30">
        <f t="shared" si="66"/>
        <v>87.170137571595603</v>
      </c>
      <c r="AI247" s="31">
        <f t="shared" si="67"/>
        <v>4.4458143982156334E-2</v>
      </c>
    </row>
    <row r="248" spans="1:35">
      <c r="A248" s="35">
        <v>36</v>
      </c>
      <c r="B248" s="13">
        <v>43352</v>
      </c>
      <c r="C248" s="47">
        <v>94.5</v>
      </c>
      <c r="D248" s="47">
        <v>98.68084671234277</v>
      </c>
      <c r="E248" s="47">
        <v>73.626333612496808</v>
      </c>
      <c r="F248" s="47">
        <v>0</v>
      </c>
      <c r="G248" s="47">
        <v>108.90909090909089</v>
      </c>
      <c r="H248" s="47">
        <v>74.666666666666671</v>
      </c>
      <c r="I248" s="47">
        <v>95.666666666666671</v>
      </c>
      <c r="J248" s="47">
        <v>70</v>
      </c>
      <c r="K248" s="47">
        <v>88</v>
      </c>
      <c r="L248" s="47">
        <v>0</v>
      </c>
      <c r="M248" s="47">
        <v>96</v>
      </c>
      <c r="N248" s="47">
        <v>90</v>
      </c>
      <c r="O248" s="47">
        <v>55.000000000000007</v>
      </c>
      <c r="P248" s="47">
        <v>47</v>
      </c>
      <c r="Q248" s="47">
        <v>0</v>
      </c>
      <c r="R248" s="47">
        <v>82.480425604224678</v>
      </c>
      <c r="S248" s="47">
        <v>82.636922776530312</v>
      </c>
      <c r="T248" s="47">
        <v>0</v>
      </c>
      <c r="U248" s="47">
        <v>92.25</v>
      </c>
      <c r="V248" s="47">
        <v>0</v>
      </c>
      <c r="W248" s="47">
        <v>82.838536678797155</v>
      </c>
      <c r="X248" s="47">
        <v>73</v>
      </c>
      <c r="Y248" s="47">
        <v>100.19030560841821</v>
      </c>
      <c r="Z248" s="47">
        <v>76.333333333333329</v>
      </c>
      <c r="AA248" s="47">
        <v>88.666666666666671</v>
      </c>
      <c r="AB248" s="47">
        <v>103.80000000000003</v>
      </c>
      <c r="AC248" s="47">
        <v>132.02469052618972</v>
      </c>
      <c r="AD248" s="48">
        <v>89.855072463768124</v>
      </c>
      <c r="AE248" s="45">
        <v>91.756732184118533</v>
      </c>
      <c r="AF248" s="46">
        <f t="shared" si="46"/>
        <v>91.789535810024077</v>
      </c>
      <c r="AG248" s="15">
        <f t="shared" si="65"/>
        <v>8.1714661376083991E-3</v>
      </c>
      <c r="AH248" s="30">
        <f t="shared" si="66"/>
        <v>87.242064355769188</v>
      </c>
      <c r="AI248" s="31">
        <f t="shared" si="67"/>
        <v>5.2124757567754323E-2</v>
      </c>
    </row>
    <row r="249" spans="1:35">
      <c r="A249" s="35">
        <v>37</v>
      </c>
      <c r="B249" s="13">
        <v>43359</v>
      </c>
      <c r="C249" s="47">
        <v>0</v>
      </c>
      <c r="D249" s="47">
        <v>100.21474588403723</v>
      </c>
      <c r="E249" s="47">
        <v>76.199492650717943</v>
      </c>
      <c r="F249" s="47">
        <v>0</v>
      </c>
      <c r="G249" s="47">
        <v>109.34782608695653</v>
      </c>
      <c r="H249" s="47">
        <v>81.749999999999986</v>
      </c>
      <c r="I249" s="47">
        <v>97.25</v>
      </c>
      <c r="J249" s="47">
        <v>74.714285714285722</v>
      </c>
      <c r="K249" s="47">
        <v>88.75</v>
      </c>
      <c r="L249" s="47">
        <v>0</v>
      </c>
      <c r="M249" s="47">
        <v>98</v>
      </c>
      <c r="N249" s="47">
        <v>90</v>
      </c>
      <c r="O249" s="47">
        <v>60</v>
      </c>
      <c r="P249" s="47">
        <v>56.999999999999993</v>
      </c>
      <c r="Q249" s="47">
        <v>0</v>
      </c>
      <c r="R249" s="47">
        <v>86.140412794269523</v>
      </c>
      <c r="S249" s="47">
        <v>83.533470012040738</v>
      </c>
      <c r="T249" s="47">
        <v>0</v>
      </c>
      <c r="U249" s="47">
        <v>91</v>
      </c>
      <c r="V249" s="47">
        <v>98</v>
      </c>
      <c r="W249" s="47">
        <v>86.549511587818429</v>
      </c>
      <c r="X249" s="47">
        <v>75</v>
      </c>
      <c r="Y249" s="47">
        <v>101.98141721706034</v>
      </c>
      <c r="Z249" s="47">
        <v>84.5</v>
      </c>
      <c r="AA249" s="47">
        <v>95</v>
      </c>
      <c r="AB249" s="47">
        <v>105</v>
      </c>
      <c r="AC249" s="47">
        <v>132.43644884651522</v>
      </c>
      <c r="AD249" s="48">
        <v>87.681159420289873</v>
      </c>
      <c r="AE249" s="45">
        <v>92.183406804778528</v>
      </c>
      <c r="AF249" s="46">
        <f t="shared" si="46"/>
        <v>92.181880375923058</v>
      </c>
      <c r="AG249" s="15">
        <f t="shared" si="65"/>
        <v>4.2743931804057967E-3</v>
      </c>
      <c r="AH249" s="30">
        <f t="shared" si="66"/>
        <v>88.669257736978167</v>
      </c>
      <c r="AI249" s="31">
        <f t="shared" si="67"/>
        <v>3.9614887150228213E-2</v>
      </c>
    </row>
    <row r="250" spans="1:35">
      <c r="A250" s="35">
        <v>38</v>
      </c>
      <c r="B250" s="13">
        <v>43366</v>
      </c>
      <c r="C250" s="47">
        <v>96.500000000000014</v>
      </c>
      <c r="D250" s="47">
        <v>100.72604560793536</v>
      </c>
      <c r="E250" s="47">
        <v>75.72786242268819</v>
      </c>
      <c r="F250" s="47">
        <v>0</v>
      </c>
      <c r="G250" s="47">
        <v>110.79166666666667</v>
      </c>
      <c r="H250" s="47">
        <v>81.333333333333329</v>
      </c>
      <c r="I250" s="47">
        <v>97.25</v>
      </c>
      <c r="J250" s="47">
        <v>77.5</v>
      </c>
      <c r="K250" s="47">
        <v>88.75</v>
      </c>
      <c r="L250" s="47">
        <v>0</v>
      </c>
      <c r="M250" s="47">
        <v>0</v>
      </c>
      <c r="N250" s="47">
        <v>0</v>
      </c>
      <c r="O250" s="47">
        <v>63</v>
      </c>
      <c r="P250" s="47">
        <v>70</v>
      </c>
      <c r="Q250" s="47">
        <v>0</v>
      </c>
      <c r="R250" s="47">
        <v>86.009698966053634</v>
      </c>
      <c r="S250" s="47">
        <v>81.676917569722406</v>
      </c>
      <c r="T250" s="47">
        <v>0</v>
      </c>
      <c r="U250" s="47">
        <v>84.75</v>
      </c>
      <c r="V250" s="47">
        <v>0</v>
      </c>
      <c r="W250" s="47">
        <v>82.359701206665392</v>
      </c>
      <c r="X250" s="47">
        <v>77.666666666666671</v>
      </c>
      <c r="Y250" s="47">
        <v>100.75002798611888</v>
      </c>
      <c r="Z250" s="47">
        <v>76.999999999999986</v>
      </c>
      <c r="AA250" s="47">
        <v>110.66666666666667</v>
      </c>
      <c r="AB250" s="47">
        <v>105.2</v>
      </c>
      <c r="AC250" s="47">
        <v>132.32415112279011</v>
      </c>
      <c r="AD250" s="48">
        <v>86.956521739130437</v>
      </c>
      <c r="AE250" s="45">
        <v>92.605502138872097</v>
      </c>
      <c r="AF250" s="46">
        <f t="shared" si="46"/>
        <v>93.253001133234861</v>
      </c>
      <c r="AG250" s="15">
        <f t="shared" si="65"/>
        <v>1.1619645346175524E-2</v>
      </c>
      <c r="AH250" s="30">
        <f t="shared" si="66"/>
        <v>90.203593188272251</v>
      </c>
      <c r="AI250" s="31">
        <f t="shared" si="67"/>
        <v>3.3805836743087486E-2</v>
      </c>
    </row>
    <row r="251" spans="1:35">
      <c r="A251" s="35">
        <v>39</v>
      </c>
      <c r="B251" s="13">
        <v>43373</v>
      </c>
      <c r="C251" s="47">
        <v>99.499999999999986</v>
      </c>
      <c r="D251" s="47">
        <v>103.28254422742611</v>
      </c>
      <c r="E251" s="47">
        <v>74.767262620009944</v>
      </c>
      <c r="F251" s="47">
        <v>0</v>
      </c>
      <c r="G251" s="47">
        <v>111.56521739130434</v>
      </c>
      <c r="H251" s="47">
        <v>83.5</v>
      </c>
      <c r="I251" s="47">
        <v>97.25</v>
      </c>
      <c r="J251" s="47">
        <v>77.75</v>
      </c>
      <c r="K251" s="47">
        <v>88.75</v>
      </c>
      <c r="L251" s="47">
        <v>0</v>
      </c>
      <c r="M251" s="47">
        <v>100</v>
      </c>
      <c r="N251" s="47">
        <v>0</v>
      </c>
      <c r="O251" s="47">
        <v>61.333333333333329</v>
      </c>
      <c r="P251" s="47">
        <v>67</v>
      </c>
      <c r="Q251" s="47">
        <v>0</v>
      </c>
      <c r="R251" s="47">
        <v>79.343293727043402</v>
      </c>
      <c r="S251" s="47">
        <v>84.399101825637018</v>
      </c>
      <c r="T251" s="47">
        <v>0</v>
      </c>
      <c r="U251" s="47">
        <v>91.25</v>
      </c>
      <c r="V251" s="47">
        <v>98</v>
      </c>
      <c r="W251" s="47">
        <v>82.359701206665392</v>
      </c>
      <c r="X251" s="47">
        <v>79.666666666666657</v>
      </c>
      <c r="Y251" s="47">
        <v>94.257248404791227</v>
      </c>
      <c r="Z251" s="47">
        <v>67.666666666666671</v>
      </c>
      <c r="AA251" s="47">
        <v>113.66666666666667</v>
      </c>
      <c r="AB251" s="47">
        <v>104.80000000000001</v>
      </c>
      <c r="AC251" s="47">
        <v>132.47388142109028</v>
      </c>
      <c r="AD251" s="48">
        <v>92.995169082125614</v>
      </c>
      <c r="AE251" s="45">
        <v>94.970094456053928</v>
      </c>
      <c r="AF251" s="46">
        <f t="shared" si="46"/>
        <v>94.137386660671382</v>
      </c>
      <c r="AG251" s="15">
        <f t="shared" si="65"/>
        <v>9.4837218822905085E-3</v>
      </c>
      <c r="AH251" s="30">
        <f t="shared" si="66"/>
        <v>91.376052426973118</v>
      </c>
      <c r="AI251" s="31">
        <f t="shared" si="67"/>
        <v>3.0219452037557614E-2</v>
      </c>
    </row>
    <row r="252" spans="1:35">
      <c r="A252" s="35">
        <v>40</v>
      </c>
      <c r="B252" s="13">
        <v>43380</v>
      </c>
      <c r="C252" s="47">
        <v>99.499999999999986</v>
      </c>
      <c r="D252" s="47">
        <v>102.25994477962983</v>
      </c>
      <c r="E252" s="47">
        <v>78.566313464176034</v>
      </c>
      <c r="F252" s="47">
        <v>0</v>
      </c>
      <c r="G252" s="47">
        <v>111.30434782608695</v>
      </c>
      <c r="H252" s="47">
        <v>79.75</v>
      </c>
      <c r="I252" s="47">
        <v>92.800000000000011</v>
      </c>
      <c r="J252" s="47">
        <v>79.5</v>
      </c>
      <c r="K252" s="47">
        <v>88.75</v>
      </c>
      <c r="L252" s="47">
        <v>0</v>
      </c>
      <c r="M252" s="47">
        <v>99</v>
      </c>
      <c r="N252" s="47">
        <v>0</v>
      </c>
      <c r="O252" s="47">
        <v>57.333333333333336</v>
      </c>
      <c r="P252" s="47">
        <v>64</v>
      </c>
      <c r="Q252" s="47">
        <v>0</v>
      </c>
      <c r="R252" s="47">
        <v>74.768309739487336</v>
      </c>
      <c r="S252" s="47">
        <v>0</v>
      </c>
      <c r="T252" s="47">
        <v>0</v>
      </c>
      <c r="U252" s="47">
        <v>83</v>
      </c>
      <c r="V252" s="47">
        <v>98</v>
      </c>
      <c r="W252" s="47">
        <v>80.843388878248092</v>
      </c>
      <c r="X252" s="47">
        <v>80.666666666666657</v>
      </c>
      <c r="Y252" s="47">
        <v>104.6680846300235</v>
      </c>
      <c r="Z252" s="47">
        <v>72.333333333333329</v>
      </c>
      <c r="AA252" s="47">
        <v>83.749999999999986</v>
      </c>
      <c r="AB252" s="47">
        <v>101.80000000000003</v>
      </c>
      <c r="AC252" s="47">
        <v>132.43644884651522</v>
      </c>
      <c r="AD252" s="48">
        <v>90.881642512077292</v>
      </c>
      <c r="AE252" s="45">
        <v>94.836563387088106</v>
      </c>
      <c r="AF252" s="46">
        <f t="shared" si="46"/>
        <v>94.834018386251969</v>
      </c>
      <c r="AG252" s="15">
        <f t="shared" si="65"/>
        <v>7.4001600245359872E-3</v>
      </c>
      <c r="AH252" s="30">
        <f t="shared" si="66"/>
        <v>92.2220839292021</v>
      </c>
      <c r="AI252" s="31">
        <f t="shared" si="67"/>
        <v>2.832222333053137E-2</v>
      </c>
    </row>
    <row r="253" spans="1:35">
      <c r="A253" s="35">
        <v>41</v>
      </c>
      <c r="B253" s="13">
        <v>43387</v>
      </c>
      <c r="C253" s="47">
        <v>99.499999999999986</v>
      </c>
      <c r="D253" s="47">
        <v>100.72604560793536</v>
      </c>
      <c r="E253" s="47">
        <v>69.505637888553068</v>
      </c>
      <c r="F253" s="47">
        <v>0</v>
      </c>
      <c r="G253" s="47">
        <v>112.12499999999996</v>
      </c>
      <c r="H253" s="47">
        <v>78.333333333333329</v>
      </c>
      <c r="I253" s="47">
        <v>92.800000000000011</v>
      </c>
      <c r="J253" s="47">
        <v>78.666666666666671</v>
      </c>
      <c r="K253" s="47">
        <v>89.999999999999986</v>
      </c>
      <c r="L253" s="47">
        <v>0</v>
      </c>
      <c r="M253" s="47">
        <v>0</v>
      </c>
      <c r="N253" s="47">
        <v>0</v>
      </c>
      <c r="O253" s="47">
        <v>51</v>
      </c>
      <c r="P253" s="47">
        <v>0</v>
      </c>
      <c r="Q253" s="47">
        <v>0</v>
      </c>
      <c r="R253" s="47">
        <v>78.297583101316292</v>
      </c>
      <c r="S253" s="47">
        <v>82.637465152353357</v>
      </c>
      <c r="T253" s="47">
        <v>0</v>
      </c>
      <c r="U253" s="47">
        <v>90.5</v>
      </c>
      <c r="V253" s="47">
        <v>0</v>
      </c>
      <c r="W253" s="47">
        <v>88.34514460831258</v>
      </c>
      <c r="X253" s="47">
        <v>80.666666666666657</v>
      </c>
      <c r="Y253" s="47">
        <v>108.58614127392813</v>
      </c>
      <c r="Z253" s="47">
        <v>71.333333333333343</v>
      </c>
      <c r="AA253" s="47">
        <v>87</v>
      </c>
      <c r="AB253" s="47">
        <v>105.60000000000001</v>
      </c>
      <c r="AC253" s="47">
        <v>132.58617914481542</v>
      </c>
      <c r="AD253" s="48">
        <v>88.8888888888889</v>
      </c>
      <c r="AE253" s="45">
        <v>94.695397315613903</v>
      </c>
      <c r="AF253" s="46">
        <f t="shared" si="46"/>
        <v>95.188899010053504</v>
      </c>
      <c r="AG253" s="15">
        <f t="shared" ref="AG253:AG262" si="68">(AF253-AF252)/AF252</f>
        <v>3.7421236581595845E-3</v>
      </c>
      <c r="AH253" s="30">
        <f t="shared" ref="AH253:AH262" si="69">AF200</f>
        <v>93.405778918674287</v>
      </c>
      <c r="AI253" s="31">
        <f t="shared" ref="AI253:AI262" si="70">(AF253-AF200)/AF200</f>
        <v>1.9090040381031761E-2</v>
      </c>
    </row>
    <row r="254" spans="1:35">
      <c r="A254" s="35">
        <v>42</v>
      </c>
      <c r="B254" s="13">
        <v>43394</v>
      </c>
      <c r="C254" s="47">
        <v>99.499999999999986</v>
      </c>
      <c r="D254" s="47">
        <v>96.635647816750179</v>
      </c>
      <c r="E254" s="47">
        <v>68.259112260131815</v>
      </c>
      <c r="F254" s="47">
        <v>0</v>
      </c>
      <c r="G254" s="47">
        <v>111.20833333333333</v>
      </c>
      <c r="H254" s="47">
        <v>76</v>
      </c>
      <c r="I254" s="47">
        <v>98.5</v>
      </c>
      <c r="J254" s="47">
        <v>76.571428571428584</v>
      </c>
      <c r="K254" s="47">
        <v>89.999999999999986</v>
      </c>
      <c r="L254" s="47">
        <v>0</v>
      </c>
      <c r="M254" s="47">
        <v>99</v>
      </c>
      <c r="N254" s="47">
        <v>0</v>
      </c>
      <c r="O254" s="47">
        <v>49.5</v>
      </c>
      <c r="P254" s="47">
        <v>63</v>
      </c>
      <c r="Q254" s="47">
        <v>0</v>
      </c>
      <c r="R254" s="47">
        <v>81.696142634929345</v>
      </c>
      <c r="S254" s="47">
        <v>81.248983045331755</v>
      </c>
      <c r="T254" s="47">
        <v>0</v>
      </c>
      <c r="U254" s="47">
        <v>90.5</v>
      </c>
      <c r="V254" s="47">
        <v>0</v>
      </c>
      <c r="W254" s="47">
        <v>106.30147481325419</v>
      </c>
      <c r="X254" s="47">
        <v>80.666666666666657</v>
      </c>
      <c r="Y254" s="47">
        <v>103.2128064480018</v>
      </c>
      <c r="Z254" s="47">
        <v>62.666666666666657</v>
      </c>
      <c r="AA254" s="47">
        <v>121.75</v>
      </c>
      <c r="AB254" s="47">
        <v>96.6</v>
      </c>
      <c r="AC254" s="47">
        <v>132.62361171939048</v>
      </c>
      <c r="AD254" s="48">
        <v>88.164251207729478</v>
      </c>
      <c r="AE254" s="45">
        <v>96.034736327458546</v>
      </c>
      <c r="AF254" s="46">
        <f t="shared" si="46"/>
        <v>94.539731035467128</v>
      </c>
      <c r="AG254" s="15">
        <f t="shared" si="68"/>
        <v>-6.8197865647948459E-3</v>
      </c>
      <c r="AH254" s="30">
        <f t="shared" si="69"/>
        <v>93.350167294202478</v>
      </c>
      <c r="AI254" s="31">
        <f t="shared" si="70"/>
        <v>1.2743027417568723E-2</v>
      </c>
    </row>
    <row r="255" spans="1:35">
      <c r="A255" s="35">
        <v>43</v>
      </c>
      <c r="B255" s="13">
        <v>43401</v>
      </c>
      <c r="C255" s="47">
        <v>99.499999999999986</v>
      </c>
      <c r="D255" s="47">
        <v>96.379997954801098</v>
      </c>
      <c r="E255" s="47">
        <v>64.44124822488439</v>
      </c>
      <c r="F255" s="47">
        <v>0</v>
      </c>
      <c r="G255" s="47">
        <v>108.30769230769231</v>
      </c>
      <c r="H255" s="47">
        <v>76.25</v>
      </c>
      <c r="I255" s="47">
        <v>93.8</v>
      </c>
      <c r="J255" s="47">
        <v>75.857142857142861</v>
      </c>
      <c r="K255" s="47">
        <v>91.5</v>
      </c>
      <c r="L255" s="47">
        <v>0</v>
      </c>
      <c r="M255" s="47">
        <v>99</v>
      </c>
      <c r="N255" s="47">
        <v>90</v>
      </c>
      <c r="O255" s="47">
        <v>45.25</v>
      </c>
      <c r="P255" s="47">
        <v>60</v>
      </c>
      <c r="Q255" s="47">
        <v>0</v>
      </c>
      <c r="R255" s="47">
        <v>84.048991542815315</v>
      </c>
      <c r="S255" s="47">
        <v>79.71948322431578</v>
      </c>
      <c r="T255" s="47">
        <v>0</v>
      </c>
      <c r="U255" s="47">
        <v>86.25</v>
      </c>
      <c r="V255" s="47">
        <v>98</v>
      </c>
      <c r="W255" s="47">
        <v>75.296877992721704</v>
      </c>
      <c r="X255" s="47">
        <v>80.666666666666657</v>
      </c>
      <c r="Y255" s="47">
        <v>101.64558379043993</v>
      </c>
      <c r="Z255" s="47">
        <v>63.5</v>
      </c>
      <c r="AA255" s="47">
        <v>83.333333333333343</v>
      </c>
      <c r="AB255" s="47">
        <v>96.000000000000014</v>
      </c>
      <c r="AC255" s="47">
        <v>132.43644884651522</v>
      </c>
      <c r="AD255" s="48">
        <v>68.236714975845416</v>
      </c>
      <c r="AE255" s="45">
        <v>92.889059463328934</v>
      </c>
      <c r="AF255" s="46">
        <f t="shared" si="46"/>
        <v>93.945238253149796</v>
      </c>
      <c r="AG255" s="15">
        <f t="shared" si="68"/>
        <v>-6.2882851030568749E-3</v>
      </c>
      <c r="AH255" s="30">
        <f t="shared" si="69"/>
        <v>93.545549136017371</v>
      </c>
      <c r="AI255" s="31">
        <f t="shared" si="70"/>
        <v>4.2726684574940915E-3</v>
      </c>
    </row>
    <row r="256" spans="1:35">
      <c r="A256" s="35">
        <v>44</v>
      </c>
      <c r="B256" s="13">
        <v>43408</v>
      </c>
      <c r="C256" s="47">
        <v>99.499999999999986</v>
      </c>
      <c r="D256" s="47">
        <v>97.913897126495542</v>
      </c>
      <c r="E256" s="47">
        <v>59.964315624658624</v>
      </c>
      <c r="F256" s="47">
        <v>0</v>
      </c>
      <c r="G256" s="47">
        <v>108.11538461538464</v>
      </c>
      <c r="H256" s="47">
        <v>75.999999999999986</v>
      </c>
      <c r="I256" s="47">
        <v>93.8</v>
      </c>
      <c r="J256" s="47">
        <v>0</v>
      </c>
      <c r="K256" s="47">
        <v>92.5</v>
      </c>
      <c r="L256" s="47">
        <v>0</v>
      </c>
      <c r="M256" s="47">
        <v>99</v>
      </c>
      <c r="N256" s="47">
        <v>90</v>
      </c>
      <c r="O256" s="47">
        <v>43.000000000000007</v>
      </c>
      <c r="P256" s="47">
        <v>53</v>
      </c>
      <c r="Q256" s="47">
        <v>0</v>
      </c>
      <c r="R256" s="47">
        <v>80.127576696338707</v>
      </c>
      <c r="S256" s="47">
        <v>77.725709698764462</v>
      </c>
      <c r="T256" s="47">
        <v>0</v>
      </c>
      <c r="U256" s="47">
        <v>87.75</v>
      </c>
      <c r="V256" s="47">
        <v>98</v>
      </c>
      <c r="W256" s="47">
        <v>75.177169124688746</v>
      </c>
      <c r="X256" s="47">
        <v>78.333333333333329</v>
      </c>
      <c r="Y256" s="47">
        <v>104.10836225232285</v>
      </c>
      <c r="Z256" s="47">
        <v>78.666666666666657</v>
      </c>
      <c r="AA256" s="47">
        <v>85.666666666666657</v>
      </c>
      <c r="AB256" s="47">
        <v>102.60000000000001</v>
      </c>
      <c r="AC256" s="47">
        <v>132.13698824991485</v>
      </c>
      <c r="AD256" s="48">
        <v>81.320450885668279</v>
      </c>
      <c r="AE256" s="45">
        <v>92.911918968661865</v>
      </c>
      <c r="AF256" s="46">
        <f t="shared" si="46"/>
        <v>92.554028505138106</v>
      </c>
      <c r="AG256" s="15">
        <f t="shared" si="68"/>
        <v>-1.4808730850869339E-2</v>
      </c>
      <c r="AH256" s="30">
        <f t="shared" si="69"/>
        <v>92.02888928724434</v>
      </c>
      <c r="AI256" s="31">
        <f t="shared" si="70"/>
        <v>5.7062431369206291E-3</v>
      </c>
    </row>
    <row r="257" spans="1:35">
      <c r="A257" s="35">
        <v>45</v>
      </c>
      <c r="B257" s="13">
        <v>43415</v>
      </c>
      <c r="C257" s="47">
        <v>93.75</v>
      </c>
      <c r="D257" s="47">
        <v>97.913897126495542</v>
      </c>
      <c r="E257" s="47">
        <v>64.370243600480649</v>
      </c>
      <c r="F257" s="47">
        <v>0</v>
      </c>
      <c r="G257" s="47">
        <v>108.76000000000002</v>
      </c>
      <c r="H257" s="47">
        <v>75.666666666666671</v>
      </c>
      <c r="I257" s="47">
        <v>90.833333333333357</v>
      </c>
      <c r="J257" s="47">
        <v>75.166666666666686</v>
      </c>
      <c r="K257" s="47">
        <v>91.5</v>
      </c>
      <c r="L257" s="47">
        <v>0</v>
      </c>
      <c r="M257" s="47">
        <v>99</v>
      </c>
      <c r="N257" s="47">
        <v>0</v>
      </c>
      <c r="O257" s="47">
        <v>42.500000000000007</v>
      </c>
      <c r="P257" s="47">
        <v>50</v>
      </c>
      <c r="Q257" s="47">
        <v>0</v>
      </c>
      <c r="R257" s="47">
        <v>69.866541181391582</v>
      </c>
      <c r="S257" s="47">
        <v>0</v>
      </c>
      <c r="T257" s="47">
        <v>0</v>
      </c>
      <c r="U257" s="47">
        <v>87.75</v>
      </c>
      <c r="V257" s="47">
        <v>0</v>
      </c>
      <c r="W257" s="47">
        <v>83.79620762306071</v>
      </c>
      <c r="X257" s="47">
        <v>76.000000000000014</v>
      </c>
      <c r="Y257" s="47">
        <v>107.4666965185268</v>
      </c>
      <c r="Z257" s="47">
        <v>68</v>
      </c>
      <c r="AA257" s="47">
        <v>105.66666666666666</v>
      </c>
      <c r="AB257" s="47">
        <v>106.2</v>
      </c>
      <c r="AC257" s="47">
        <v>131.94982537703962</v>
      </c>
      <c r="AD257" s="48">
        <v>83.574879227053131</v>
      </c>
      <c r="AE257" s="45">
        <v>91.861107083423505</v>
      </c>
      <c r="AF257" s="46">
        <f t="shared" si="46"/>
        <v>91.717373905706665</v>
      </c>
      <c r="AG257" s="15">
        <f t="shared" si="68"/>
        <v>-9.0396346106641282E-3</v>
      </c>
      <c r="AH257" s="30">
        <f t="shared" si="69"/>
        <v>93.247874904824627</v>
      </c>
      <c r="AI257" s="31">
        <f t="shared" si="70"/>
        <v>-1.6413253392424214E-2</v>
      </c>
    </row>
    <row r="258" spans="1:35">
      <c r="A258" s="35">
        <v>46</v>
      </c>
      <c r="B258" s="13">
        <v>43422</v>
      </c>
      <c r="C258" s="47">
        <v>82.750000000000014</v>
      </c>
      <c r="D258" s="47">
        <v>98.425196850393704</v>
      </c>
      <c r="E258" s="47">
        <v>61.883261114954671</v>
      </c>
      <c r="F258" s="47">
        <v>0</v>
      </c>
      <c r="G258" s="47">
        <v>108.24000000000001</v>
      </c>
      <c r="H258" s="47">
        <v>75</v>
      </c>
      <c r="I258" s="47">
        <v>90.500000000000014</v>
      </c>
      <c r="J258" s="47">
        <v>73.166666666666686</v>
      </c>
      <c r="K258" s="47">
        <v>91.250000000000014</v>
      </c>
      <c r="L258" s="47">
        <v>106</v>
      </c>
      <c r="M258" s="47">
        <v>98</v>
      </c>
      <c r="N258" s="47">
        <v>0</v>
      </c>
      <c r="O258" s="47">
        <v>51</v>
      </c>
      <c r="P258" s="47">
        <v>0</v>
      </c>
      <c r="Q258" s="47">
        <v>0</v>
      </c>
      <c r="R258" s="47">
        <v>78.885795328287784</v>
      </c>
      <c r="S258" s="47">
        <v>0</v>
      </c>
      <c r="T258" s="47">
        <v>0</v>
      </c>
      <c r="U258" s="47">
        <v>86.25</v>
      </c>
      <c r="V258" s="47">
        <v>0</v>
      </c>
      <c r="W258" s="47">
        <v>75.057460256655801</v>
      </c>
      <c r="X258" s="47">
        <v>71</v>
      </c>
      <c r="Y258" s="47">
        <v>0</v>
      </c>
      <c r="Z258" s="47">
        <v>64</v>
      </c>
      <c r="AA258" s="47">
        <v>84.5</v>
      </c>
      <c r="AB258" s="47">
        <v>106.80000000000001</v>
      </c>
      <c r="AC258" s="47">
        <v>131.42576933298898</v>
      </c>
      <c r="AD258" s="48">
        <v>86.231884057971016</v>
      </c>
      <c r="AE258" s="45">
        <v>90.379095665034654</v>
      </c>
      <c r="AF258" s="46">
        <f t="shared" si="46"/>
        <v>90.752452852031979</v>
      </c>
      <c r="AG258" s="15">
        <f t="shared" si="68"/>
        <v>-1.052059182011369E-2</v>
      </c>
      <c r="AH258" s="30">
        <f t="shared" si="69"/>
        <v>93.327607291329585</v>
      </c>
      <c r="AI258" s="31">
        <f t="shared" si="70"/>
        <v>-2.7592633241512936E-2</v>
      </c>
    </row>
    <row r="259" spans="1:35">
      <c r="A259" s="35">
        <v>47</v>
      </c>
      <c r="B259" s="13">
        <v>43429</v>
      </c>
      <c r="C259" s="47">
        <v>90.75</v>
      </c>
      <c r="D259" s="47">
        <v>98.425196850393704</v>
      </c>
      <c r="E259" s="47">
        <v>66.119263493913024</v>
      </c>
      <c r="F259" s="47">
        <v>0</v>
      </c>
      <c r="G259" s="47">
        <v>107.50000000000001</v>
      </c>
      <c r="H259" s="47">
        <v>76.666666666666657</v>
      </c>
      <c r="I259" s="47">
        <v>89</v>
      </c>
      <c r="J259" s="47">
        <v>70.571428571428569</v>
      </c>
      <c r="K259" s="47">
        <v>91.250000000000014</v>
      </c>
      <c r="L259" s="47">
        <v>106</v>
      </c>
      <c r="M259" s="47">
        <v>98</v>
      </c>
      <c r="N259" s="47">
        <v>94.999999999999986</v>
      </c>
      <c r="O259" s="47">
        <v>44.5</v>
      </c>
      <c r="P259" s="47">
        <v>61.5</v>
      </c>
      <c r="Q259" s="47">
        <v>0</v>
      </c>
      <c r="R259" s="47">
        <v>81.478286254569539</v>
      </c>
      <c r="S259" s="47">
        <v>68.928373848807297</v>
      </c>
      <c r="T259" s="47">
        <v>0</v>
      </c>
      <c r="U259" s="47">
        <v>89.25</v>
      </c>
      <c r="V259" s="47">
        <v>0</v>
      </c>
      <c r="W259" s="47">
        <v>83.676498755027779</v>
      </c>
      <c r="X259" s="47">
        <v>68.333333333333329</v>
      </c>
      <c r="Y259" s="47">
        <v>104.22030672786298</v>
      </c>
      <c r="Z259" s="47">
        <v>74.5</v>
      </c>
      <c r="AA259" s="47">
        <v>80.25</v>
      </c>
      <c r="AB259" s="47">
        <v>106.99999999999999</v>
      </c>
      <c r="AC259" s="47">
        <v>132.28671854821502</v>
      </c>
      <c r="AD259" s="48">
        <v>93.90096618357488</v>
      </c>
      <c r="AE259" s="45">
        <v>90.017155807637749</v>
      </c>
      <c r="AF259" s="46">
        <f t="shared" si="46"/>
        <v>90.126786435348166</v>
      </c>
      <c r="AG259" s="15">
        <f t="shared" si="68"/>
        <v>-6.8942094348010191E-3</v>
      </c>
      <c r="AH259" s="30">
        <f t="shared" si="69"/>
        <v>98.559792510249906</v>
      </c>
      <c r="AI259" s="31">
        <f t="shared" si="70"/>
        <v>-8.5562335919332766E-2</v>
      </c>
    </row>
    <row r="260" spans="1:35">
      <c r="A260" s="35">
        <v>48</v>
      </c>
      <c r="B260" s="13">
        <v>43436</v>
      </c>
      <c r="C260" s="47">
        <v>90.75</v>
      </c>
      <c r="D260" s="47">
        <v>98.169546988444623</v>
      </c>
      <c r="E260" s="47">
        <v>70.634429353433106</v>
      </c>
      <c r="F260" s="47">
        <v>0</v>
      </c>
      <c r="G260" s="47">
        <v>107.72000000000001</v>
      </c>
      <c r="H260" s="47">
        <v>74.666666666666671</v>
      </c>
      <c r="I260" s="47">
        <v>89</v>
      </c>
      <c r="J260" s="47">
        <v>70.333333333333329</v>
      </c>
      <c r="K260" s="47">
        <v>91.250000000000014</v>
      </c>
      <c r="L260" s="47">
        <v>102.75000000000001</v>
      </c>
      <c r="M260" s="47">
        <v>98</v>
      </c>
      <c r="N260" s="47">
        <v>94.999999999999986</v>
      </c>
      <c r="O260" s="47">
        <v>47</v>
      </c>
      <c r="P260" s="47">
        <v>56.000000000000007</v>
      </c>
      <c r="Q260" s="47">
        <v>0</v>
      </c>
      <c r="R260" s="47">
        <v>74.506882083055572</v>
      </c>
      <c r="S260" s="47">
        <v>73.45504246802696</v>
      </c>
      <c r="T260" s="47">
        <v>0</v>
      </c>
      <c r="U260" s="47">
        <v>91.5</v>
      </c>
      <c r="V260" s="47">
        <v>98</v>
      </c>
      <c r="W260" s="47">
        <v>78.529017429611187</v>
      </c>
      <c r="X260" s="47">
        <v>69.999999999999986</v>
      </c>
      <c r="Y260" s="47">
        <v>96.160304488973466</v>
      </c>
      <c r="Z260" s="47">
        <v>73</v>
      </c>
      <c r="AA260" s="47">
        <v>84.4</v>
      </c>
      <c r="AB260" s="47">
        <v>102</v>
      </c>
      <c r="AC260" s="47">
        <v>132.47388142109028</v>
      </c>
      <c r="AD260" s="48">
        <v>78.743961352656996</v>
      </c>
      <c r="AE260" s="45">
        <v>89.984107833372093</v>
      </c>
      <c r="AF260" s="46">
        <f t="shared" si="46"/>
        <v>89.995123824793993</v>
      </c>
      <c r="AG260" s="15">
        <f t="shared" si="68"/>
        <v>-1.4608599259069357E-3</v>
      </c>
      <c r="AH260" s="30">
        <f t="shared" si="69"/>
        <v>98.00692019074539</v>
      </c>
      <c r="AI260" s="31">
        <f t="shared" si="70"/>
        <v>-8.1747251626298284E-2</v>
      </c>
    </row>
    <row r="261" spans="1:35">
      <c r="A261" s="35">
        <v>49</v>
      </c>
      <c r="B261" s="13">
        <v>43443</v>
      </c>
      <c r="C261" s="47">
        <v>90.75</v>
      </c>
      <c r="D261" s="47">
        <v>98.169546988444623</v>
      </c>
      <c r="E261" s="47">
        <v>70.634429353433106</v>
      </c>
      <c r="F261" s="47">
        <v>0</v>
      </c>
      <c r="G261" s="47">
        <v>107.72000000000001</v>
      </c>
      <c r="H261" s="47">
        <v>74.666666666666671</v>
      </c>
      <c r="I261" s="47">
        <v>89</v>
      </c>
      <c r="J261" s="47">
        <v>70.333333333333329</v>
      </c>
      <c r="K261" s="47">
        <v>91.250000000000014</v>
      </c>
      <c r="L261" s="47">
        <v>102.75000000000001</v>
      </c>
      <c r="M261" s="47">
        <v>98</v>
      </c>
      <c r="N261" s="47">
        <v>94.999999999999986</v>
      </c>
      <c r="O261" s="47">
        <v>47</v>
      </c>
      <c r="P261" s="47">
        <v>56.000000000000007</v>
      </c>
      <c r="Q261" s="47">
        <v>0</v>
      </c>
      <c r="R261" s="47">
        <v>74.506882083055572</v>
      </c>
      <c r="S261" s="47">
        <v>73.45504246802696</v>
      </c>
      <c r="T261" s="47">
        <v>0</v>
      </c>
      <c r="U261" s="47">
        <v>91.5</v>
      </c>
      <c r="V261" s="47">
        <v>98</v>
      </c>
      <c r="W261" s="47">
        <v>78.529017429611187</v>
      </c>
      <c r="X261" s="47">
        <v>69.999999999999986</v>
      </c>
      <c r="Y261" s="47">
        <v>96.160304488973466</v>
      </c>
      <c r="Z261" s="47">
        <v>73</v>
      </c>
      <c r="AA261" s="47">
        <v>84.4</v>
      </c>
      <c r="AB261" s="47">
        <v>102</v>
      </c>
      <c r="AC261" s="47">
        <v>132.47388142109028</v>
      </c>
      <c r="AD261" s="48">
        <v>78.743961352656996</v>
      </c>
      <c r="AE261" s="45">
        <v>89.984107833372093</v>
      </c>
      <c r="AF261" s="46">
        <f t="shared" ref="AF261:AF319" si="71">SUM(AE260:AE262)/3</f>
        <v>89.835144161174981</v>
      </c>
      <c r="AG261" s="15">
        <f t="shared" si="68"/>
        <v>-1.7776481304750099E-3</v>
      </c>
      <c r="AH261" s="30">
        <f t="shared" si="69"/>
        <v>98.261352201756949</v>
      </c>
      <c r="AI261" s="31">
        <f t="shared" si="70"/>
        <v>-8.5753023460136191E-2</v>
      </c>
    </row>
    <row r="262" spans="1:35">
      <c r="A262" s="35">
        <v>50</v>
      </c>
      <c r="B262" s="13">
        <v>43450</v>
      </c>
      <c r="C262" s="47">
        <v>90.75</v>
      </c>
      <c r="D262" s="47">
        <v>99.447796298189999</v>
      </c>
      <c r="E262" s="47">
        <v>80.121992194567198</v>
      </c>
      <c r="F262" s="47">
        <v>0</v>
      </c>
      <c r="G262" s="47">
        <v>108.91666666666666</v>
      </c>
      <c r="H262" s="47">
        <v>74.333333333333357</v>
      </c>
      <c r="I262" s="47">
        <v>90.666666666666657</v>
      </c>
      <c r="J262" s="47">
        <v>0</v>
      </c>
      <c r="K262" s="47">
        <v>91.250000000000014</v>
      </c>
      <c r="L262" s="47">
        <v>102.75000000000001</v>
      </c>
      <c r="M262" s="47">
        <v>96</v>
      </c>
      <c r="N262" s="47">
        <v>94.999999999999986</v>
      </c>
      <c r="O262" s="47">
        <v>45</v>
      </c>
      <c r="P262" s="47">
        <v>61</v>
      </c>
      <c r="Q262" s="47">
        <v>0</v>
      </c>
      <c r="R262" s="47">
        <v>85.424982522607849</v>
      </c>
      <c r="S262" s="47">
        <v>70.249745315345905</v>
      </c>
      <c r="T262" s="47">
        <v>0</v>
      </c>
      <c r="U262" s="47">
        <v>90.25</v>
      </c>
      <c r="V262" s="47">
        <v>98</v>
      </c>
      <c r="W262" s="47">
        <v>75.743472797505461</v>
      </c>
      <c r="X262" s="47">
        <v>68.333333333333329</v>
      </c>
      <c r="Y262" s="47">
        <v>103.09721207955667</v>
      </c>
      <c r="Z262" s="47">
        <v>77</v>
      </c>
      <c r="AA262" s="47">
        <v>90.499999999999986</v>
      </c>
      <c r="AB262" s="47">
        <v>104</v>
      </c>
      <c r="AC262" s="47">
        <v>114.9335672286652</v>
      </c>
      <c r="AD262" s="48">
        <v>67.345689319307624</v>
      </c>
      <c r="AE262" s="45">
        <v>89.537216816780756</v>
      </c>
      <c r="AF262" s="46">
        <f t="shared" si="71"/>
        <v>89.919388188211414</v>
      </c>
      <c r="AG262" s="15">
        <f t="shared" si="68"/>
        <v>9.3776247395217262E-4</v>
      </c>
      <c r="AH262" s="30">
        <f t="shared" si="69"/>
        <v>94.661347857691979</v>
      </c>
      <c r="AI262" s="31">
        <f t="shared" si="70"/>
        <v>-5.0093937777109764E-2</v>
      </c>
    </row>
    <row r="263" spans="1:35">
      <c r="A263" s="35">
        <v>51</v>
      </c>
      <c r="B263" s="13">
        <v>43457</v>
      </c>
      <c r="C263" s="47">
        <v>90.75</v>
      </c>
      <c r="D263" s="47">
        <v>99.447796298189999</v>
      </c>
      <c r="E263" s="47">
        <v>75.252764325334681</v>
      </c>
      <c r="F263" s="47">
        <v>0</v>
      </c>
      <c r="G263" s="47">
        <v>108.91666666666666</v>
      </c>
      <c r="H263" s="47">
        <v>74.333333333333357</v>
      </c>
      <c r="I263" s="47">
        <v>90.666666666666657</v>
      </c>
      <c r="J263" s="47">
        <v>0</v>
      </c>
      <c r="K263" s="47">
        <v>91.250000000000014</v>
      </c>
      <c r="L263" s="47">
        <v>102.75000000000001</v>
      </c>
      <c r="M263" s="47">
        <v>96</v>
      </c>
      <c r="N263" s="47">
        <v>94.999999999999986</v>
      </c>
      <c r="O263" s="47">
        <v>45</v>
      </c>
      <c r="P263" s="47">
        <v>61</v>
      </c>
      <c r="Q263" s="47">
        <v>0</v>
      </c>
      <c r="R263" s="47">
        <v>82.52399688029665</v>
      </c>
      <c r="S263" s="47">
        <v>74.05382537668001</v>
      </c>
      <c r="T263" s="47">
        <v>0</v>
      </c>
      <c r="U263" s="47">
        <v>90.25</v>
      </c>
      <c r="V263" s="47">
        <v>98</v>
      </c>
      <c r="W263" s="47">
        <v>77.930473089446465</v>
      </c>
      <c r="X263" s="47">
        <v>68.333333333333329</v>
      </c>
      <c r="Y263" s="47">
        <v>107.4666965185268</v>
      </c>
      <c r="Z263" s="47">
        <v>77</v>
      </c>
      <c r="AA263" s="47">
        <v>90.499999999999986</v>
      </c>
      <c r="AB263" s="47">
        <v>104</v>
      </c>
      <c r="AC263" s="47">
        <v>132.43644884651522</v>
      </c>
      <c r="AD263" s="48">
        <v>73.067632850241552</v>
      </c>
      <c r="AE263" s="45">
        <v>90.236839914481365</v>
      </c>
      <c r="AF263" s="46">
        <f t="shared" si="71"/>
        <v>86.312865280659977</v>
      </c>
      <c r="AG263" s="15">
        <f t="shared" ref="AG263:AG271" si="72">(AF263-AF262)/AF262</f>
        <v>-4.0108401316105241E-2</v>
      </c>
      <c r="AH263" s="30">
        <f t="shared" ref="AH263:AH271" si="73">AF210</f>
        <v>95.463083626591242</v>
      </c>
      <c r="AI263" s="31">
        <f t="shared" ref="AI263:AI271" si="74">(AF263-AF210)/AF210</f>
        <v>-9.5850856669608686E-2</v>
      </c>
    </row>
    <row r="264" spans="1:35">
      <c r="A264" s="37">
        <v>52</v>
      </c>
      <c r="B264" s="38">
        <v>43464</v>
      </c>
      <c r="C264" s="49"/>
      <c r="D264" s="49">
        <v>99.192146436240932</v>
      </c>
      <c r="E264" s="49">
        <v>75.204517593368038</v>
      </c>
      <c r="F264" s="49"/>
      <c r="G264" s="49"/>
      <c r="H264" s="49">
        <v>75</v>
      </c>
      <c r="I264" s="49">
        <v>91.166666666666671</v>
      </c>
      <c r="J264" s="49"/>
      <c r="K264" s="49">
        <v>91.25</v>
      </c>
      <c r="L264" s="49"/>
      <c r="M264" s="49"/>
      <c r="N264" s="49">
        <v>95</v>
      </c>
      <c r="O264" s="49">
        <v>53</v>
      </c>
      <c r="P264" s="49"/>
      <c r="Q264" s="49"/>
      <c r="R264" s="49">
        <v>86.576125554989133</v>
      </c>
      <c r="S264" s="49"/>
      <c r="T264" s="49"/>
      <c r="U264" s="49">
        <v>90.25</v>
      </c>
      <c r="V264" s="49"/>
      <c r="W264" s="49">
        <v>74.33920704845815</v>
      </c>
      <c r="X264" s="49">
        <v>68.333333333333329</v>
      </c>
      <c r="Y264" s="49"/>
      <c r="Z264" s="49">
        <v>79</v>
      </c>
      <c r="AA264" s="49">
        <v>92.405000000000001</v>
      </c>
      <c r="AB264" s="49">
        <v>95.737499999999997</v>
      </c>
      <c r="AC264" s="49">
        <v>132.21185339906492</v>
      </c>
      <c r="AD264" s="50"/>
      <c r="AE264" s="51">
        <v>79.164539110717769</v>
      </c>
      <c r="AF264" s="52">
        <f t="shared" si="71"/>
        <v>86.932699239594186</v>
      </c>
      <c r="AG264" s="39">
        <f t="shared" si="72"/>
        <v>7.1812464679363829E-3</v>
      </c>
      <c r="AH264" s="40">
        <f t="shared" si="73"/>
        <v>94.477905944443179</v>
      </c>
      <c r="AI264" s="41">
        <f t="shared" si="74"/>
        <v>-7.9862128922352282E-2</v>
      </c>
    </row>
    <row r="265" spans="1:35">
      <c r="A265" s="35">
        <v>1</v>
      </c>
      <c r="B265" s="13">
        <v>43471</v>
      </c>
      <c r="C265" s="47">
        <v>93.762500000000003</v>
      </c>
      <c r="D265" s="47">
        <v>106</v>
      </c>
      <c r="E265" s="47">
        <v>75.076769957154468</v>
      </c>
      <c r="F265" s="47"/>
      <c r="G265" s="47">
        <v>102.64913043478261</v>
      </c>
      <c r="H265" s="47">
        <v>75</v>
      </c>
      <c r="I265" s="47">
        <v>91</v>
      </c>
      <c r="J265" s="47"/>
      <c r="K265" s="47">
        <v>91</v>
      </c>
      <c r="L265" s="47">
        <v>106</v>
      </c>
      <c r="M265" s="47">
        <v>101</v>
      </c>
      <c r="N265" s="47">
        <v>90</v>
      </c>
      <c r="O265" s="47">
        <v>51</v>
      </c>
      <c r="P265" s="47">
        <v>76</v>
      </c>
      <c r="Q265" s="47"/>
      <c r="R265" s="47">
        <v>85.13827344461437</v>
      </c>
      <c r="S265" s="47">
        <v>74.197012593966605</v>
      </c>
      <c r="T265" s="47"/>
      <c r="U265" s="47">
        <v>93</v>
      </c>
      <c r="V265" s="47">
        <v>98</v>
      </c>
      <c r="W265" s="47"/>
      <c r="X265" s="47">
        <v>68.333333333333329</v>
      </c>
      <c r="Y265" s="47">
        <v>109.14586365162879</v>
      </c>
      <c r="Z265" s="47">
        <v>74</v>
      </c>
      <c r="AA265" s="47">
        <v>101.18599999999999</v>
      </c>
      <c r="AB265" s="47">
        <v>89.190000000000012</v>
      </c>
      <c r="AC265" s="47">
        <v>132.58617914481542</v>
      </c>
      <c r="AD265" s="48"/>
      <c r="AE265" s="45">
        <v>91.396718693583423</v>
      </c>
      <c r="AF265" s="46">
        <f t="shared" si="71"/>
        <v>87.640681630300719</v>
      </c>
      <c r="AG265" s="15">
        <f t="shared" si="72"/>
        <v>8.1440286209826674E-3</v>
      </c>
      <c r="AH265" s="30">
        <f t="shared" si="73"/>
        <v>94.309135939622408</v>
      </c>
      <c r="AI265" s="31">
        <f t="shared" si="74"/>
        <v>-7.070846575872454E-2</v>
      </c>
    </row>
    <row r="266" spans="1:35">
      <c r="A266" s="35">
        <v>2</v>
      </c>
      <c r="B266" s="13">
        <v>43478</v>
      </c>
      <c r="C266" s="47">
        <v>94.45</v>
      </c>
      <c r="D266" s="47"/>
      <c r="E266" s="47">
        <v>77.202053672213509</v>
      </c>
      <c r="F266" s="47"/>
      <c r="G266" s="47">
        <v>108.30545454545454</v>
      </c>
      <c r="H266" s="47"/>
      <c r="I266" s="47">
        <v>93.4</v>
      </c>
      <c r="J266" s="47"/>
      <c r="K266" s="47">
        <v>91.25</v>
      </c>
      <c r="L266" s="47">
        <v>104</v>
      </c>
      <c r="M266" s="47"/>
      <c r="N266" s="47">
        <v>90</v>
      </c>
      <c r="O266" s="47">
        <v>60</v>
      </c>
      <c r="P266" s="47">
        <v>62</v>
      </c>
      <c r="Q266" s="47"/>
      <c r="R266" s="47">
        <v>82.088284119577011</v>
      </c>
      <c r="S266" s="47">
        <v>75.986852810049129</v>
      </c>
      <c r="T266" s="47"/>
      <c r="U266" s="47">
        <v>93</v>
      </c>
      <c r="V266" s="47">
        <v>98</v>
      </c>
      <c r="W266" s="47">
        <v>79.845814977973561</v>
      </c>
      <c r="X266" s="47">
        <v>68.333333333333329</v>
      </c>
      <c r="Y266" s="47">
        <v>109.4816970782492</v>
      </c>
      <c r="Z266" s="47">
        <v>73.666666666666671</v>
      </c>
      <c r="AA266" s="47">
        <v>104.346</v>
      </c>
      <c r="AB266" s="47">
        <v>98.112499999999997</v>
      </c>
      <c r="AC266" s="47">
        <v>132</v>
      </c>
      <c r="AD266" s="48">
        <v>82.161835748792285</v>
      </c>
      <c r="AE266" s="45">
        <v>92.360787086600965</v>
      </c>
      <c r="AF266" s="46">
        <f t="shared" si="71"/>
        <v>92.686913183208674</v>
      </c>
      <c r="AG266" s="15">
        <f t="shared" si="72"/>
        <v>5.7578643376996287E-2</v>
      </c>
      <c r="AH266" s="30">
        <f t="shared" si="73"/>
        <v>95.564342991178322</v>
      </c>
      <c r="AI266" s="31">
        <f t="shared" si="74"/>
        <v>-3.0109868575513229E-2</v>
      </c>
    </row>
    <row r="267" spans="1:35">
      <c r="A267" s="35">
        <v>3</v>
      </c>
      <c r="B267" s="13">
        <v>43485</v>
      </c>
      <c r="C267" s="47">
        <v>97.887500000000003</v>
      </c>
      <c r="D267" s="47">
        <v>105.07209326106964</v>
      </c>
      <c r="E267" s="47">
        <v>84.826315201608395</v>
      </c>
      <c r="F267" s="47"/>
      <c r="G267" s="47">
        <v>107.49130434782607</v>
      </c>
      <c r="H267" s="47"/>
      <c r="I267" s="47">
        <v>93.125</v>
      </c>
      <c r="J267" s="47"/>
      <c r="K267" s="47">
        <v>91.25</v>
      </c>
      <c r="L267" s="47">
        <v>102.66666666666667</v>
      </c>
      <c r="M267" s="47">
        <v>103.5</v>
      </c>
      <c r="N267" s="47">
        <v>95</v>
      </c>
      <c r="O267" s="47">
        <v>52.333333333333336</v>
      </c>
      <c r="P267" s="47">
        <v>65.7</v>
      </c>
      <c r="Q267" s="47"/>
      <c r="R267" s="47">
        <v>89.014514211364599</v>
      </c>
      <c r="S267" s="47"/>
      <c r="T267" s="47"/>
      <c r="U267" s="47">
        <v>92.75</v>
      </c>
      <c r="V267" s="47">
        <v>98</v>
      </c>
      <c r="W267" s="47">
        <v>88.747059234585734</v>
      </c>
      <c r="X267" s="47">
        <v>73.333333333333329</v>
      </c>
      <c r="Y267" s="47">
        <v>87.034239141999876</v>
      </c>
      <c r="Z267" s="47">
        <v>79.666666666666671</v>
      </c>
      <c r="AA267" s="47">
        <v>96.694999999999993</v>
      </c>
      <c r="AB267" s="47">
        <v>93.344999999999999</v>
      </c>
      <c r="AC267" s="47">
        <v>114.71491976783886</v>
      </c>
      <c r="AD267" s="48">
        <v>80.669503546099293</v>
      </c>
      <c r="AE267" s="45">
        <v>94.303233769441661</v>
      </c>
      <c r="AF267" s="46">
        <f t="shared" si="71"/>
        <v>93.661450583862646</v>
      </c>
      <c r="AG267" s="15">
        <f t="shared" si="72"/>
        <v>1.0514293411926043E-2</v>
      </c>
      <c r="AH267" s="30">
        <f t="shared" si="73"/>
        <v>98.127405011794608</v>
      </c>
      <c r="AI267" s="31">
        <f t="shared" si="74"/>
        <v>-4.5511795888163641E-2</v>
      </c>
    </row>
    <row r="268" spans="1:35">
      <c r="A268" s="35">
        <v>4</v>
      </c>
      <c r="B268" s="13">
        <v>43492</v>
      </c>
      <c r="C268" s="47">
        <v>97.75</v>
      </c>
      <c r="D268" s="47">
        <v>104.81644339912056</v>
      </c>
      <c r="E268" s="47">
        <v>87.474543072472784</v>
      </c>
      <c r="F268" s="47"/>
      <c r="G268" s="47">
        <v>108.79047619047621</v>
      </c>
      <c r="H268" s="47"/>
      <c r="I268" s="47">
        <v>96.666666666666671</v>
      </c>
      <c r="J268" s="47"/>
      <c r="K268" s="47">
        <v>91.75</v>
      </c>
      <c r="L268" s="47">
        <v>102.66666666666667</v>
      </c>
      <c r="M268" s="47">
        <v>105</v>
      </c>
      <c r="N268" s="47">
        <v>95</v>
      </c>
      <c r="O268" s="47">
        <v>62.2</v>
      </c>
      <c r="P268" s="47">
        <v>52.2</v>
      </c>
      <c r="Q268" s="47"/>
      <c r="R268" s="47">
        <v>92.713449505483425</v>
      </c>
      <c r="S268" s="47">
        <v>81.47950313161148</v>
      </c>
      <c r="T268" s="47"/>
      <c r="U268" s="47">
        <v>96.5</v>
      </c>
      <c r="V268" s="47"/>
      <c r="W268" s="47">
        <v>81.333022605453266</v>
      </c>
      <c r="X268" s="47">
        <v>73.333333333333329</v>
      </c>
      <c r="Y268" s="47">
        <v>100.65425264217413</v>
      </c>
      <c r="Z268" s="47">
        <v>81.666666666666671</v>
      </c>
      <c r="AA268" s="47">
        <v>111.77000000000001</v>
      </c>
      <c r="AB268" s="47">
        <v>88.893999999999991</v>
      </c>
      <c r="AC268" s="47">
        <v>114.45588140091927</v>
      </c>
      <c r="AD268" s="48">
        <v>84.041734041734045</v>
      </c>
      <c r="AE268" s="45">
        <v>94.320330895545339</v>
      </c>
      <c r="AF268" s="46">
        <f t="shared" si="71"/>
        <v>94.686306032256695</v>
      </c>
      <c r="AG268" s="15">
        <f t="shared" si="72"/>
        <v>1.0942126584687196E-2</v>
      </c>
      <c r="AH268" s="30">
        <f t="shared" si="73"/>
        <v>100.65964805477302</v>
      </c>
      <c r="AI268" s="31">
        <f t="shared" si="74"/>
        <v>-5.9341972060800184E-2</v>
      </c>
    </row>
    <row r="269" spans="1:35">
      <c r="A269" s="35">
        <v>5</v>
      </c>
      <c r="B269" s="13">
        <v>43499</v>
      </c>
      <c r="C269" s="47">
        <v>101.375</v>
      </c>
      <c r="D269" s="47">
        <v>105.58339298496779</v>
      </c>
      <c r="E269" s="47">
        <v>82.548196517412947</v>
      </c>
      <c r="F269" s="47"/>
      <c r="G269" s="47">
        <v>107.72809523809524</v>
      </c>
      <c r="H269" s="47"/>
      <c r="I269" s="47">
        <v>102.7</v>
      </c>
      <c r="J269" s="47"/>
      <c r="K269" s="47">
        <v>91.75</v>
      </c>
      <c r="L269" s="47">
        <v>102.66666666666667</v>
      </c>
      <c r="M269" s="47">
        <v>105.5</v>
      </c>
      <c r="N269" s="47">
        <v>90</v>
      </c>
      <c r="O269" s="47">
        <v>64.8</v>
      </c>
      <c r="P269" s="47">
        <v>35.1</v>
      </c>
      <c r="Q269" s="47"/>
      <c r="R269" s="47">
        <v>86.912548041264927</v>
      </c>
      <c r="S269" s="47">
        <v>81.763163415145783</v>
      </c>
      <c r="T269" s="47"/>
      <c r="U269" s="47">
        <v>97.5</v>
      </c>
      <c r="V269" s="47">
        <v>98</v>
      </c>
      <c r="W269" s="47">
        <v>84.89816890881913</v>
      </c>
      <c r="X269" s="47">
        <v>73.333333333333329</v>
      </c>
      <c r="Y269" s="47">
        <v>107.86375105130361</v>
      </c>
      <c r="Z269" s="47">
        <v>83</v>
      </c>
      <c r="AA269" s="47">
        <v>105.04</v>
      </c>
      <c r="AB269" s="47">
        <v>97.13</v>
      </c>
      <c r="AC269" s="47">
        <v>113.08225998034186</v>
      </c>
      <c r="AD269" s="48">
        <v>83.25919843062114</v>
      </c>
      <c r="AE269" s="45">
        <v>95.435353431783057</v>
      </c>
      <c r="AF269" s="46">
        <f t="shared" si="71"/>
        <v>95.022091098611028</v>
      </c>
      <c r="AG269" s="15">
        <f t="shared" si="72"/>
        <v>3.5462896423474537E-3</v>
      </c>
      <c r="AH269" s="30">
        <f t="shared" si="73"/>
        <v>102.12640973138939</v>
      </c>
      <c r="AI269" s="31">
        <f t="shared" si="74"/>
        <v>-6.9563971273091649E-2</v>
      </c>
    </row>
    <row r="270" spans="1:35">
      <c r="A270" s="35">
        <v>6</v>
      </c>
      <c r="B270" s="13">
        <v>43506</v>
      </c>
      <c r="C270" s="47">
        <v>101.3875</v>
      </c>
      <c r="D270" s="47">
        <v>105.32774312301872</v>
      </c>
      <c r="E270" s="47">
        <v>89.116199775272193</v>
      </c>
      <c r="F270" s="47"/>
      <c r="G270" s="47">
        <v>106.54095238095239</v>
      </c>
      <c r="H270" s="47"/>
      <c r="I270" s="47">
        <v>104.2</v>
      </c>
      <c r="J270" s="47"/>
      <c r="K270" s="47">
        <v>91.75</v>
      </c>
      <c r="L270" s="47">
        <v>102.38</v>
      </c>
      <c r="M270" s="47">
        <v>105.2</v>
      </c>
      <c r="N270" s="47">
        <v>90</v>
      </c>
      <c r="O270" s="47">
        <v>69.599999999999994</v>
      </c>
      <c r="P270" s="47">
        <v>28.8</v>
      </c>
      <c r="Q270" s="47"/>
      <c r="R270" s="47">
        <v>100.1699854298203</v>
      </c>
      <c r="S270" s="47">
        <v>81.905947571173542</v>
      </c>
      <c r="T270" s="47"/>
      <c r="U270" s="47">
        <v>98.75</v>
      </c>
      <c r="V270" s="47"/>
      <c r="W270" s="47">
        <v>84.065516867339184</v>
      </c>
      <c r="X270" s="47">
        <v>73.333333333333329</v>
      </c>
      <c r="Y270" s="47">
        <v>105.38197008375705</v>
      </c>
      <c r="Z270" s="47">
        <v>87</v>
      </c>
      <c r="AA270" s="47">
        <v>113.0625</v>
      </c>
      <c r="AB270" s="47">
        <v>92.512</v>
      </c>
      <c r="AC270" s="47">
        <v>112.41605398007573</v>
      </c>
      <c r="AD270" s="48">
        <v>86.609686609686619</v>
      </c>
      <c r="AE270" s="45">
        <v>95.310588968504661</v>
      </c>
      <c r="AF270" s="46">
        <f t="shared" si="71"/>
        <v>96.475008423035931</v>
      </c>
      <c r="AG270" s="15">
        <f t="shared" si="72"/>
        <v>1.5290310996388293E-2</v>
      </c>
      <c r="AH270" s="30">
        <f t="shared" si="73"/>
        <v>104.91487892537657</v>
      </c>
      <c r="AI270" s="31">
        <f t="shared" si="74"/>
        <v>-8.0444933919656111E-2</v>
      </c>
    </row>
    <row r="271" spans="1:35">
      <c r="A271" s="35">
        <v>7</v>
      </c>
      <c r="B271" s="13">
        <v>43513</v>
      </c>
      <c r="C271" s="47">
        <v>101.3875</v>
      </c>
      <c r="D271" s="47">
        <v>110.4407403620002</v>
      </c>
      <c r="E271" s="47">
        <v>86.567381567927754</v>
      </c>
      <c r="F271" s="47"/>
      <c r="G271" s="47">
        <v>110.3757142857143</v>
      </c>
      <c r="H271" s="47"/>
      <c r="I271" s="47">
        <v>107</v>
      </c>
      <c r="J271" s="47"/>
      <c r="K271" s="47">
        <v>94.25</v>
      </c>
      <c r="L271" s="47">
        <v>97.570000000000007</v>
      </c>
      <c r="M271" s="47">
        <v>109.9</v>
      </c>
      <c r="N271" s="47"/>
      <c r="O271" s="47">
        <v>72</v>
      </c>
      <c r="P271" s="47">
        <v>57.15</v>
      </c>
      <c r="Q271" s="47"/>
      <c r="R271" s="47">
        <v>97.251088192619903</v>
      </c>
      <c r="S271" s="47">
        <v>88.830312299998909</v>
      </c>
      <c r="T271" s="47"/>
      <c r="U271" s="47">
        <v>99.5</v>
      </c>
      <c r="V271" s="47">
        <v>98</v>
      </c>
      <c r="W271" s="47">
        <v>92.973887505586404</v>
      </c>
      <c r="X271" s="47">
        <v>79</v>
      </c>
      <c r="Y271" s="47">
        <v>103.43669539908205</v>
      </c>
      <c r="Z271" s="47">
        <v>88.333333333333329</v>
      </c>
      <c r="AA271" s="47">
        <v>102.91400000000002</v>
      </c>
      <c r="AB271" s="47">
        <v>95.4</v>
      </c>
      <c r="AC271" s="47">
        <v>132.17442082448989</v>
      </c>
      <c r="AD271" s="48">
        <v>93.272946859903371</v>
      </c>
      <c r="AE271" s="45">
        <v>98.679082868820046</v>
      </c>
      <c r="AF271" s="46">
        <f t="shared" si="71"/>
        <v>98.498059053146392</v>
      </c>
      <c r="AG271" s="15">
        <f t="shared" si="72"/>
        <v>2.0969685965089847E-2</v>
      </c>
      <c r="AH271" s="30">
        <f t="shared" si="73"/>
        <v>107.14661773332917</v>
      </c>
      <c r="AI271" s="31">
        <f t="shared" si="74"/>
        <v>-8.0717047939932701E-2</v>
      </c>
    </row>
    <row r="272" spans="1:35">
      <c r="A272" s="35">
        <v>8</v>
      </c>
      <c r="B272" s="13">
        <v>43520</v>
      </c>
      <c r="C272" s="47">
        <v>104.85000000000001</v>
      </c>
      <c r="D272" s="47">
        <v>111.97463953369466</v>
      </c>
      <c r="E272" s="47">
        <v>87.535957470050604</v>
      </c>
      <c r="F272" s="47"/>
      <c r="G272" s="47">
        <v>110.07809523809523</v>
      </c>
      <c r="H272" s="47"/>
      <c r="I272" s="47">
        <v>108.33333333333333</v>
      </c>
      <c r="J272" s="47"/>
      <c r="K272" s="47">
        <v>96.25</v>
      </c>
      <c r="L272" s="47">
        <v>99.289999999999992</v>
      </c>
      <c r="M272" s="47">
        <v>117.5</v>
      </c>
      <c r="N272" s="47"/>
      <c r="O272" s="47">
        <v>72.25</v>
      </c>
      <c r="P272" s="47">
        <v>78</v>
      </c>
      <c r="Q272" s="47"/>
      <c r="R272" s="47">
        <v>97.251088192619903</v>
      </c>
      <c r="S272" s="47">
        <v>85.583650623189826</v>
      </c>
      <c r="T272" s="47"/>
      <c r="U272" s="47">
        <v>101.75</v>
      </c>
      <c r="V272" s="47">
        <v>98</v>
      </c>
      <c r="W272" s="47"/>
      <c r="X272" s="47">
        <v>79.666666666666671</v>
      </c>
      <c r="Y272" s="47">
        <v>110.82503078473079</v>
      </c>
      <c r="Z272" s="47">
        <v>88.666666666666671</v>
      </c>
      <c r="AA272" s="47">
        <v>109.876</v>
      </c>
      <c r="AB272" s="47">
        <v>93.584000000000017</v>
      </c>
      <c r="AC272" s="47">
        <v>132.28671854821502</v>
      </c>
      <c r="AD272" s="48">
        <v>97.098429951690832</v>
      </c>
      <c r="AE272" s="45">
        <v>101.50450532211447</v>
      </c>
      <c r="AF272" s="46">
        <f t="shared" si="71"/>
        <v>100.69808277187859</v>
      </c>
      <c r="AG272" s="15">
        <f t="shared" ref="AG272:AG277" si="75">(AF272-AF271)/AF271</f>
        <v>2.2335706306102286E-2</v>
      </c>
      <c r="AH272" s="30">
        <f t="shared" ref="AH272:AH277" si="76">AF219</f>
        <v>108.77954727444059</v>
      </c>
      <c r="AI272" s="31">
        <f t="shared" ref="AI272:AI277" si="77">(AF272-AF219)/AF219</f>
        <v>-7.4292132161326463E-2</v>
      </c>
    </row>
    <row r="273" spans="1:35">
      <c r="A273" s="35">
        <v>9</v>
      </c>
      <c r="B273" s="13">
        <v>43527</v>
      </c>
      <c r="C273" s="47">
        <v>109.05</v>
      </c>
      <c r="D273" s="47">
        <v>112.4859392575928</v>
      </c>
      <c r="E273" s="47">
        <v>99.066442717081372</v>
      </c>
      <c r="F273" s="47"/>
      <c r="G273" s="47">
        <v>110.26652173913044</v>
      </c>
      <c r="H273" s="47"/>
      <c r="I273" s="47">
        <v>108</v>
      </c>
      <c r="J273" s="47"/>
      <c r="K273" s="47">
        <v>96.75</v>
      </c>
      <c r="L273" s="47">
        <v>102.21333333333332</v>
      </c>
      <c r="M273" s="47">
        <v>115.1</v>
      </c>
      <c r="N273" s="47"/>
      <c r="O273" s="47">
        <v>75</v>
      </c>
      <c r="P273" s="47">
        <v>80.790000000000006</v>
      </c>
      <c r="Q273" s="47"/>
      <c r="R273" s="47">
        <v>97.004375631100629</v>
      </c>
      <c r="S273" s="47">
        <v>96.444170148120008</v>
      </c>
      <c r="T273" s="47"/>
      <c r="U273" s="47">
        <v>106</v>
      </c>
      <c r="V273" s="47">
        <v>98</v>
      </c>
      <c r="W273" s="47">
        <v>92.599039197939135</v>
      </c>
      <c r="X273" s="47">
        <v>83</v>
      </c>
      <c r="Y273" s="47">
        <v>101.2986465404562</v>
      </c>
      <c r="Z273" s="47">
        <v>93</v>
      </c>
      <c r="AA273" s="47">
        <v>111.958</v>
      </c>
      <c r="AB273" s="47">
        <v>94.566000000000003</v>
      </c>
      <c r="AC273" s="47">
        <v>112.5163735327407</v>
      </c>
      <c r="AD273" s="48">
        <v>91.128327605289243</v>
      </c>
      <c r="AE273" s="45">
        <v>101.91066012470121</v>
      </c>
      <c r="AF273" s="46">
        <f t="shared" si="71"/>
        <v>102.47677611114831</v>
      </c>
      <c r="AG273" s="15">
        <f t="shared" si="75"/>
        <v>1.7663626658108014E-2</v>
      </c>
      <c r="AH273" s="30">
        <f t="shared" si="76"/>
        <v>108.78426250800528</v>
      </c>
      <c r="AI273" s="31">
        <f t="shared" si="77"/>
        <v>-5.7981607370761135E-2</v>
      </c>
    </row>
    <row r="274" spans="1:35">
      <c r="A274" s="35">
        <v>10</v>
      </c>
      <c r="B274" s="13">
        <v>43534</v>
      </c>
      <c r="C274" s="47">
        <v>111.7625</v>
      </c>
      <c r="D274" s="47">
        <v>108.65119132835667</v>
      </c>
      <c r="E274" s="47">
        <v>102.05530205530206</v>
      </c>
      <c r="F274" s="47"/>
      <c r="G274" s="47">
        <v>114.04772727272729</v>
      </c>
      <c r="H274" s="47"/>
      <c r="I274" s="47">
        <v>108</v>
      </c>
      <c r="J274" s="47"/>
      <c r="K274" s="47">
        <v>100.75</v>
      </c>
      <c r="L274" s="47">
        <v>104.11</v>
      </c>
      <c r="M274" s="47">
        <v>113.5</v>
      </c>
      <c r="N274" s="47">
        <v>90</v>
      </c>
      <c r="O274" s="47">
        <v>76.599999999999994</v>
      </c>
      <c r="P274" s="47">
        <v>77.333333333333329</v>
      </c>
      <c r="Q274" s="47"/>
      <c r="R274" s="47">
        <v>101.25198996249426</v>
      </c>
      <c r="S274" s="47">
        <v>97.817692672891283</v>
      </c>
      <c r="T274" s="47"/>
      <c r="U274" s="47">
        <v>106.75</v>
      </c>
      <c r="V274" s="47">
        <v>98</v>
      </c>
      <c r="W274" s="47">
        <v>98.367517789870234</v>
      </c>
      <c r="X274" s="47">
        <v>85.666666666666671</v>
      </c>
      <c r="Y274" s="47">
        <v>94.840667678300463</v>
      </c>
      <c r="Z274" s="47">
        <v>95</v>
      </c>
      <c r="AA274" s="47">
        <v>108.85000000000002</v>
      </c>
      <c r="AB274" s="47">
        <v>94.725999999999999</v>
      </c>
      <c r="AC274" s="47">
        <v>110.98987922796191</v>
      </c>
      <c r="AD274" s="48">
        <v>90.555846574704603</v>
      </c>
      <c r="AE274" s="45">
        <v>104.01516288662928</v>
      </c>
      <c r="AF274" s="46">
        <f t="shared" si="71"/>
        <v>103.82393817412446</v>
      </c>
      <c r="AG274" s="15">
        <f t="shared" si="75"/>
        <v>1.3146023070778445E-2</v>
      </c>
      <c r="AH274" s="30">
        <f t="shared" si="76"/>
        <v>109.32884075759779</v>
      </c>
      <c r="AI274" s="31">
        <f t="shared" si="77"/>
        <v>-5.0351787738047174E-2</v>
      </c>
    </row>
    <row r="275" spans="1:35">
      <c r="A275" s="35">
        <v>11</v>
      </c>
      <c r="B275" s="13">
        <v>43541</v>
      </c>
      <c r="C275" s="47">
        <v>111.7625</v>
      </c>
      <c r="D275" s="47">
        <v>107.62859188056038</v>
      </c>
      <c r="E275" s="47">
        <v>103.97137189311137</v>
      </c>
      <c r="F275" s="47"/>
      <c r="G275" s="47">
        <v>117.03409090909091</v>
      </c>
      <c r="H275" s="47"/>
      <c r="I275" s="47">
        <v>108</v>
      </c>
      <c r="J275" s="47"/>
      <c r="K275" s="47">
        <v>107.66666666666667</v>
      </c>
      <c r="L275" s="47"/>
      <c r="M275" s="47">
        <v>112.7</v>
      </c>
      <c r="N275" s="47">
        <v>100</v>
      </c>
      <c r="O275" s="47">
        <v>86</v>
      </c>
      <c r="P275" s="47">
        <v>59.25</v>
      </c>
      <c r="Q275" s="47"/>
      <c r="R275" s="47">
        <v>96.652267818574501</v>
      </c>
      <c r="S275" s="47">
        <v>97.742057132082593</v>
      </c>
      <c r="T275" s="47"/>
      <c r="U275" s="47">
        <v>106.75</v>
      </c>
      <c r="V275" s="47"/>
      <c r="W275" s="47">
        <v>108.06567067679589</v>
      </c>
      <c r="X275" s="47">
        <v>86.666666666666671</v>
      </c>
      <c r="Y275" s="47">
        <v>100.72352184276582</v>
      </c>
      <c r="Z275" s="47">
        <v>96.4</v>
      </c>
      <c r="AA275" s="47">
        <v>120.49000000000001</v>
      </c>
      <c r="AB275" s="47">
        <v>94.56</v>
      </c>
      <c r="AC275" s="47">
        <v>112.51784924897993</v>
      </c>
      <c r="AD275" s="48">
        <v>92.894994200459408</v>
      </c>
      <c r="AE275" s="45">
        <v>105.54599151104289</v>
      </c>
      <c r="AF275" s="46">
        <f t="shared" si="71"/>
        <v>105.0061743516253</v>
      </c>
      <c r="AG275" s="15">
        <f t="shared" si="75"/>
        <v>1.1386932515679541E-2</v>
      </c>
      <c r="AH275" s="30">
        <f t="shared" si="76"/>
        <v>109.53378095988057</v>
      </c>
      <c r="AI275" s="31">
        <f t="shared" si="77"/>
        <v>-4.1335253549894486E-2</v>
      </c>
    </row>
    <row r="276" spans="1:35">
      <c r="A276" s="35">
        <v>12</v>
      </c>
      <c r="B276" s="13">
        <v>43548</v>
      </c>
      <c r="C276" s="47">
        <v>111.7625</v>
      </c>
      <c r="D276" s="47">
        <v>106.17990932951562</v>
      </c>
      <c r="E276" s="47">
        <v>105.3134838885218</v>
      </c>
      <c r="F276" s="47"/>
      <c r="G276" s="47">
        <v>117.43863636363636</v>
      </c>
      <c r="H276" s="47"/>
      <c r="I276" s="47">
        <v>108</v>
      </c>
      <c r="J276" s="47">
        <v>95.168333333333337</v>
      </c>
      <c r="K276" s="47">
        <v>110</v>
      </c>
      <c r="L276" s="47">
        <v>137.33333333333334</v>
      </c>
      <c r="M276" s="47">
        <v>112.5</v>
      </c>
      <c r="N276" s="47">
        <v>103</v>
      </c>
      <c r="O276" s="47">
        <v>84.75</v>
      </c>
      <c r="P276" s="47">
        <v>75.333333333333329</v>
      </c>
      <c r="Q276" s="47"/>
      <c r="R276" s="47">
        <v>104.9502547925261</v>
      </c>
      <c r="S276" s="47">
        <v>99.225247446478818</v>
      </c>
      <c r="T276" s="47"/>
      <c r="U276" s="47">
        <v>107</v>
      </c>
      <c r="V276" s="47">
        <v>98</v>
      </c>
      <c r="W276" s="47">
        <v>101.83394309416728</v>
      </c>
      <c r="X276" s="47">
        <v>86.666666666666671</v>
      </c>
      <c r="Y276" s="47">
        <v>112.40922008209662</v>
      </c>
      <c r="Z276" s="47">
        <v>93.219999999999985</v>
      </c>
      <c r="AA276" s="47">
        <v>111.35571428571428</v>
      </c>
      <c r="AB276" s="47">
        <v>94.009999999999991</v>
      </c>
      <c r="AC276" s="47">
        <v>112.20075819065535</v>
      </c>
      <c r="AD276" s="48">
        <v>104.2496216090348</v>
      </c>
      <c r="AE276" s="45">
        <v>105.45736865720377</v>
      </c>
      <c r="AF276" s="46">
        <f t="shared" si="71"/>
        <v>105.37710001589949</v>
      </c>
      <c r="AG276" s="15">
        <f t="shared" si="75"/>
        <v>3.5324176560522489E-3</v>
      </c>
      <c r="AH276" s="30">
        <f t="shared" si="76"/>
        <v>110.15733888478245</v>
      </c>
      <c r="AI276" s="31">
        <f t="shared" si="77"/>
        <v>-4.3394647304277986E-2</v>
      </c>
    </row>
    <row r="277" spans="1:35">
      <c r="A277" s="35">
        <v>13</v>
      </c>
      <c r="B277" s="13">
        <v>43555</v>
      </c>
      <c r="C277" s="47">
        <v>111.7625</v>
      </c>
      <c r="D277" s="47">
        <v>110.4407403620002</v>
      </c>
      <c r="E277" s="47">
        <v>103.01714108430932</v>
      </c>
      <c r="F277" s="47"/>
      <c r="G277" s="47">
        <v>116.00130434782612</v>
      </c>
      <c r="H277" s="47"/>
      <c r="I277" s="47">
        <v>106.33333333333333</v>
      </c>
      <c r="J277" s="47">
        <v>95.616666666666674</v>
      </c>
      <c r="K277" s="47">
        <v>109.66666666666667</v>
      </c>
      <c r="L277" s="47">
        <v>102.28999999999999</v>
      </c>
      <c r="M277" s="47">
        <v>113.2</v>
      </c>
      <c r="N277" s="47">
        <v>105</v>
      </c>
      <c r="O277" s="47">
        <v>85.2</v>
      </c>
      <c r="P277" s="47">
        <v>60.666666666666664</v>
      </c>
      <c r="Q277" s="47"/>
      <c r="R277" s="47">
        <v>105.78734858681024</v>
      </c>
      <c r="S277" s="47">
        <v>97.237854061151751</v>
      </c>
      <c r="T277" s="47"/>
      <c r="U277" s="47">
        <v>103.25</v>
      </c>
      <c r="V277" s="47"/>
      <c r="W277" s="47">
        <v>108.80869227784245</v>
      </c>
      <c r="X277" s="47">
        <v>86</v>
      </c>
      <c r="Y277" s="47">
        <v>104.5365720409321</v>
      </c>
      <c r="Z277" s="47">
        <v>95.223333333333343</v>
      </c>
      <c r="AA277" s="47">
        <v>108.08499999999999</v>
      </c>
      <c r="AB277" s="47">
        <v>93.809999999999988</v>
      </c>
      <c r="AC277" s="47">
        <v>112.60659284714268</v>
      </c>
      <c r="AD277" s="48">
        <v>96.840628835252176</v>
      </c>
      <c r="AE277" s="45">
        <v>105.12793987945179</v>
      </c>
      <c r="AF277" s="46">
        <f t="shared" si="71"/>
        <v>103.9306562321557</v>
      </c>
      <c r="AG277" s="15">
        <f t="shared" si="75"/>
        <v>-1.3726357847440728E-2</v>
      </c>
      <c r="AH277" s="30">
        <f t="shared" si="76"/>
        <v>109.27441049484806</v>
      </c>
      <c r="AI277" s="31">
        <f t="shared" si="77"/>
        <v>-4.890215594385932E-2</v>
      </c>
    </row>
    <row r="278" spans="1:35">
      <c r="A278" s="35">
        <v>14</v>
      </c>
      <c r="B278" s="13">
        <v>43562</v>
      </c>
      <c r="C278" s="47">
        <v>108.325</v>
      </c>
      <c r="D278" s="47">
        <v>110.44074036200021</v>
      </c>
      <c r="E278" s="47">
        <v>104.22099404507064</v>
      </c>
      <c r="F278" s="47"/>
      <c r="G278" s="47">
        <v>115.00375000000001</v>
      </c>
      <c r="H278" s="47"/>
      <c r="I278" s="47">
        <v>99.75</v>
      </c>
      <c r="J278" s="47">
        <v>88.38428571428571</v>
      </c>
      <c r="K278" s="47">
        <v>109.33333333333333</v>
      </c>
      <c r="L278" s="47">
        <v>101.7525</v>
      </c>
      <c r="M278" s="47"/>
      <c r="N278" s="47"/>
      <c r="O278" s="47">
        <v>80.625</v>
      </c>
      <c r="P278" s="47">
        <v>42.305</v>
      </c>
      <c r="Q278" s="47"/>
      <c r="R278" s="47">
        <v>105.08611410118407</v>
      </c>
      <c r="S278" s="47">
        <v>97.992558081360812</v>
      </c>
      <c r="T278" s="47"/>
      <c r="U278" s="47">
        <v>103.75</v>
      </c>
      <c r="V278" s="47"/>
      <c r="W278" s="47">
        <v>96.521495850041958</v>
      </c>
      <c r="X278" s="47">
        <v>90</v>
      </c>
      <c r="Y278" s="47">
        <v>106.85335298452469</v>
      </c>
      <c r="Z278" s="47">
        <v>93.213333333333324</v>
      </c>
      <c r="AA278" s="47">
        <v>117.39666666666666</v>
      </c>
      <c r="AB278" s="47">
        <v>94.179999999999993</v>
      </c>
      <c r="AC278" s="47">
        <v>113.41180238609975</v>
      </c>
      <c r="AD278" s="48">
        <v>90.07469151701045</v>
      </c>
      <c r="AE278" s="45">
        <v>101.20666015981155</v>
      </c>
      <c r="AF278" s="46">
        <f t="shared" si="71"/>
        <v>103.30360536946118</v>
      </c>
      <c r="AG278" s="15">
        <f t="shared" ref="AG278" si="78">(AF278-AF277)/AF277</f>
        <v>-6.0333580622625805E-3</v>
      </c>
      <c r="AH278" s="30">
        <f t="shared" ref="AH278" si="79">AF225</f>
        <v>109.03694456035463</v>
      </c>
      <c r="AI278" s="31">
        <f t="shared" ref="AI278" si="80">(AF278-AF225)/AF225</f>
        <v>-5.2581620055575769E-2</v>
      </c>
    </row>
    <row r="279" spans="1:35">
      <c r="A279" s="35">
        <v>15</v>
      </c>
      <c r="B279" s="13">
        <v>43569</v>
      </c>
      <c r="C279" s="47">
        <v>108.325</v>
      </c>
      <c r="D279" s="47">
        <v>110.95204008589836</v>
      </c>
      <c r="E279" s="47">
        <v>99.092254947794913</v>
      </c>
      <c r="F279" s="47"/>
      <c r="G279" s="47">
        <v>116.15956521739133</v>
      </c>
      <c r="H279" s="47"/>
      <c r="I279" s="47">
        <v>107</v>
      </c>
      <c r="J279" s="47">
        <v>78.42</v>
      </c>
      <c r="K279" s="47">
        <v>109</v>
      </c>
      <c r="L279" s="47">
        <v>101.4525</v>
      </c>
      <c r="M279" s="47">
        <v>117.5</v>
      </c>
      <c r="N279" s="47">
        <v>120</v>
      </c>
      <c r="O279" s="47">
        <v>79</v>
      </c>
      <c r="P279" s="47">
        <v>62.13</v>
      </c>
      <c r="Q279" s="47"/>
      <c r="R279" s="47">
        <v>98.14627569935962</v>
      </c>
      <c r="S279" s="47">
        <v>99.613795295613471</v>
      </c>
      <c r="T279" s="47"/>
      <c r="U279" s="47">
        <v>99.75</v>
      </c>
      <c r="V279" s="47">
        <v>98</v>
      </c>
      <c r="W279" s="47">
        <v>94.66657362826507</v>
      </c>
      <c r="X279" s="47">
        <v>88.666666666666671</v>
      </c>
      <c r="Y279" s="47">
        <v>107.88277436789073</v>
      </c>
      <c r="Z279" s="47">
        <v>90.81</v>
      </c>
      <c r="AA279" s="47">
        <v>117.48800000000001</v>
      </c>
      <c r="AB279" s="47">
        <v>94.596000000000004</v>
      </c>
      <c r="AC279" s="47">
        <v>111.83753395237193</v>
      </c>
      <c r="AD279" s="48">
        <v>89.552282254308338</v>
      </c>
      <c r="AE279" s="45">
        <v>103.57621606912018</v>
      </c>
      <c r="AF279" s="46">
        <f t="shared" si="71"/>
        <v>101.0161052066223</v>
      </c>
      <c r="AG279" s="15">
        <f t="shared" ref="AG279:AG281" si="81">(AF279-AF278)/AF278</f>
        <v>-2.2143468803995071E-2</v>
      </c>
      <c r="AH279" s="30">
        <f t="shared" ref="AH279:AH281" si="82">AF226</f>
        <v>108.40881511519524</v>
      </c>
      <c r="AI279" s="31">
        <f t="shared" ref="AI279:AI281" si="83">(AF279-AF226)/AF226</f>
        <v>-6.8192885428343106E-2</v>
      </c>
    </row>
    <row r="280" spans="1:35">
      <c r="A280" s="35">
        <v>16</v>
      </c>
      <c r="B280" s="13">
        <v>43576</v>
      </c>
      <c r="C280" s="47">
        <v>108.325</v>
      </c>
      <c r="D280" s="47">
        <v>113.5085387053891</v>
      </c>
      <c r="E280" s="47">
        <v>93.455976926374859</v>
      </c>
      <c r="F280" s="47"/>
      <c r="G280" s="47">
        <v>113.83045454545454</v>
      </c>
      <c r="H280" s="47"/>
      <c r="I280" s="47">
        <v>107</v>
      </c>
      <c r="J280" s="47">
        <v>86.740000000000009</v>
      </c>
      <c r="K280" s="47">
        <v>109</v>
      </c>
      <c r="L280" s="47"/>
      <c r="M280" s="47">
        <v>117.5</v>
      </c>
      <c r="N280" s="47">
        <v>120</v>
      </c>
      <c r="O280" s="47">
        <v>76.5</v>
      </c>
      <c r="P280" s="47">
        <v>52.044999999999995</v>
      </c>
      <c r="Q280" s="47"/>
      <c r="R280" s="47">
        <v>104.53781512605042</v>
      </c>
      <c r="S280" s="47">
        <v>97.289561762957874</v>
      </c>
      <c r="T280" s="47"/>
      <c r="U280" s="47">
        <v>99.75</v>
      </c>
      <c r="V280" s="47">
        <v>98</v>
      </c>
      <c r="W280" s="47">
        <v>95.715054644169328</v>
      </c>
      <c r="X280" s="47">
        <v>88</v>
      </c>
      <c r="Y280" s="47">
        <v>105.40682414698162</v>
      </c>
      <c r="Z280" s="47">
        <v>90.62</v>
      </c>
      <c r="AA280" s="47">
        <v>104.15</v>
      </c>
      <c r="AB280" s="47">
        <v>94.344000000000008</v>
      </c>
      <c r="AC280" s="47">
        <v>112.82660332541569</v>
      </c>
      <c r="AD280" s="48">
        <v>88.869770073793504</v>
      </c>
      <c r="AE280" s="45">
        <v>98.265439390935185</v>
      </c>
      <c r="AF280" s="46">
        <f t="shared" si="71"/>
        <v>102.17385706422681</v>
      </c>
      <c r="AG280" s="15">
        <f t="shared" si="81"/>
        <v>1.1461062127038044E-2</v>
      </c>
      <c r="AH280" s="30">
        <f t="shared" si="82"/>
        <v>106.89366016126235</v>
      </c>
      <c r="AI280" s="31">
        <f t="shared" si="83"/>
        <v>-4.4154191089678559E-2</v>
      </c>
    </row>
    <row r="281" spans="1:35">
      <c r="A281" s="35">
        <v>17</v>
      </c>
      <c r="B281" s="13">
        <v>43583</v>
      </c>
      <c r="C281" s="47">
        <v>103.1375</v>
      </c>
      <c r="D281" s="47">
        <v>111.20768994784743</v>
      </c>
      <c r="E281" s="47">
        <v>87.512157167866178</v>
      </c>
      <c r="F281" s="47"/>
      <c r="G281" s="47">
        <v>114.06090909090908</v>
      </c>
      <c r="H281" s="47"/>
      <c r="I281" s="47">
        <v>107</v>
      </c>
      <c r="J281" s="47">
        <v>85.734285714285718</v>
      </c>
      <c r="K281" s="47">
        <v>105.75</v>
      </c>
      <c r="L281" s="47">
        <v>102.17</v>
      </c>
      <c r="M281" s="47">
        <v>117.5</v>
      </c>
      <c r="N281" s="47">
        <v>120</v>
      </c>
      <c r="O281" s="47">
        <v>75.5</v>
      </c>
      <c r="P281" s="47">
        <v>54.089999999999996</v>
      </c>
      <c r="Q281" s="47"/>
      <c r="R281" s="47">
        <v>105.23831996224635</v>
      </c>
      <c r="S281" s="47">
        <v>94.520505417403996</v>
      </c>
      <c r="T281" s="47"/>
      <c r="U281" s="47">
        <v>97.75</v>
      </c>
      <c r="V281" s="47">
        <v>98</v>
      </c>
      <c r="W281" s="47"/>
      <c r="X281" s="47">
        <v>85.666666666666671</v>
      </c>
      <c r="Y281" s="47"/>
      <c r="Z281" s="47">
        <v>87.280000000000015</v>
      </c>
      <c r="AA281" s="47">
        <v>104.37750000000001</v>
      </c>
      <c r="AB281" s="47">
        <v>94.1</v>
      </c>
      <c r="AC281" s="47">
        <v>111.53353887281143</v>
      </c>
      <c r="AD281" s="48">
        <v>91.34154009067143</v>
      </c>
      <c r="AE281" s="45">
        <v>104.67991573262506</v>
      </c>
      <c r="AF281" s="46">
        <f t="shared" si="71"/>
        <v>101.23713356376209</v>
      </c>
      <c r="AG281" s="15">
        <f t="shared" si="81"/>
        <v>-9.167937155155995E-3</v>
      </c>
      <c r="AH281" s="30">
        <f t="shared" si="82"/>
        <v>103.93271657518206</v>
      </c>
      <c r="AI281" s="31">
        <f t="shared" si="83"/>
        <v>-2.5935846769386227E-2</v>
      </c>
    </row>
    <row r="282" spans="1:35">
      <c r="A282" s="35">
        <v>18</v>
      </c>
      <c r="B282" s="13">
        <v>43590</v>
      </c>
      <c r="C282" s="47">
        <v>103.1375</v>
      </c>
      <c r="D282" s="47">
        <v>112.23028939564372</v>
      </c>
      <c r="E282" s="47">
        <v>89.89965774735532</v>
      </c>
      <c r="F282" s="47"/>
      <c r="G282" s="47">
        <v>114.91909090909094</v>
      </c>
      <c r="H282" s="47"/>
      <c r="I282" s="47">
        <v>105.33333333333333</v>
      </c>
      <c r="J282" s="47">
        <v>83.06</v>
      </c>
      <c r="K282" s="47">
        <v>100.75</v>
      </c>
      <c r="L282" s="47"/>
      <c r="M282" s="47">
        <v>117.5</v>
      </c>
      <c r="N282" s="47"/>
      <c r="O282" s="47">
        <v>64.666666666666671</v>
      </c>
      <c r="P282" s="47">
        <v>51.834999999999994</v>
      </c>
      <c r="Q282" s="47"/>
      <c r="R282" s="47">
        <v>102.16743320340423</v>
      </c>
      <c r="S282" s="47">
        <v>93.744201867771665</v>
      </c>
      <c r="T282" s="47"/>
      <c r="U282" s="47">
        <v>97.75</v>
      </c>
      <c r="V282" s="47">
        <v>98</v>
      </c>
      <c r="W282" s="47">
        <v>92.05889902690592</v>
      </c>
      <c r="X282" s="47">
        <v>83.666666666666671</v>
      </c>
      <c r="Y282" s="47">
        <v>108.3002123945913</v>
      </c>
      <c r="Z282" s="47">
        <v>86.84666666666665</v>
      </c>
      <c r="AA282" s="47">
        <v>97.54</v>
      </c>
      <c r="AB282" s="47">
        <v>94.555999999999997</v>
      </c>
      <c r="AC282" s="47">
        <v>110.04923255140459</v>
      </c>
      <c r="AD282" s="48">
        <v>96.406131608089993</v>
      </c>
      <c r="AE282" s="45">
        <v>100.76604556772598</v>
      </c>
      <c r="AF282" s="46">
        <f t="shared" si="71"/>
        <v>101.45758436212667</v>
      </c>
      <c r="AG282" s="15">
        <f t="shared" ref="AG282" si="84">(AF282-AF281)/AF281</f>
        <v>2.1775685522124628E-3</v>
      </c>
      <c r="AH282" s="30">
        <f t="shared" ref="AH282" si="85">AF229</f>
        <v>100.31097777418665</v>
      </c>
      <c r="AI282" s="31">
        <f t="shared" ref="AI282" si="86">(AF282-AF229)/AF229</f>
        <v>1.1430519504267791E-2</v>
      </c>
    </row>
    <row r="283" spans="1:35">
      <c r="A283" s="35">
        <v>19</v>
      </c>
      <c r="B283" s="13">
        <v>43597</v>
      </c>
      <c r="C283" s="47">
        <v>103.1375</v>
      </c>
      <c r="D283" s="47">
        <v>107.37294201861131</v>
      </c>
      <c r="E283" s="47">
        <v>85.137183273744768</v>
      </c>
      <c r="F283" s="47"/>
      <c r="G283" s="47">
        <v>110.50695652173914</v>
      </c>
      <c r="H283" s="47"/>
      <c r="I283" s="47">
        <v>105.33333333333333</v>
      </c>
      <c r="J283" s="47">
        <v>85.178571428571431</v>
      </c>
      <c r="K283" s="47">
        <v>97</v>
      </c>
      <c r="L283" s="47">
        <v>105.9975</v>
      </c>
      <c r="M283" s="47">
        <v>116.5</v>
      </c>
      <c r="N283" s="47">
        <v>120</v>
      </c>
      <c r="O283" s="47">
        <v>60.2</v>
      </c>
      <c r="P283" s="47">
        <v>56.325000000000003</v>
      </c>
      <c r="Q283" s="47"/>
      <c r="R283" s="47">
        <v>100.28343906060198</v>
      </c>
      <c r="S283" s="47">
        <v>92.852064787339273</v>
      </c>
      <c r="T283" s="47"/>
      <c r="U283" s="47">
        <v>97.75</v>
      </c>
      <c r="V283" s="47">
        <v>98</v>
      </c>
      <c r="W283" s="47">
        <v>83.100558659217882</v>
      </c>
      <c r="X283" s="47">
        <v>83.666666666666671</v>
      </c>
      <c r="Y283" s="47">
        <v>116.07630572713138</v>
      </c>
      <c r="Z283" s="47">
        <v>87.31</v>
      </c>
      <c r="AA283" s="47">
        <v>94.22999999999999</v>
      </c>
      <c r="AB283" s="47">
        <v>93.656000000000006</v>
      </c>
      <c r="AC283" s="47">
        <v>111.77094510427844</v>
      </c>
      <c r="AD283" s="48">
        <v>93.352657004830917</v>
      </c>
      <c r="AE283" s="45">
        <v>98.926791786028971</v>
      </c>
      <c r="AF283" s="46">
        <f t="shared" si="71"/>
        <v>99.715238817373248</v>
      </c>
      <c r="AG283" s="15">
        <f t="shared" ref="AG283:AG288" si="87">(AF283-AF282)/AF282</f>
        <v>-1.7173142409290632E-2</v>
      </c>
      <c r="AH283" s="30">
        <f t="shared" ref="AH283:AH288" si="88">AF230</f>
        <v>97.325631854382337</v>
      </c>
      <c r="AI283" s="31">
        <f t="shared" ref="AI283:AI288" si="89">(AF283-AF230)/AF230</f>
        <v>2.4552699196098898E-2</v>
      </c>
    </row>
    <row r="284" spans="1:35">
      <c r="A284" s="35">
        <v>20</v>
      </c>
      <c r="B284" s="13">
        <v>43604</v>
      </c>
      <c r="C284" s="47">
        <v>103.1375</v>
      </c>
      <c r="D284" s="47">
        <v>107.37294201861131</v>
      </c>
      <c r="E284" s="47">
        <v>84.132592966515219</v>
      </c>
      <c r="F284" s="47"/>
      <c r="G284" s="47">
        <v>112.95136363636365</v>
      </c>
      <c r="H284" s="47"/>
      <c r="I284" s="47">
        <v>104</v>
      </c>
      <c r="J284" s="47">
        <v>94.48</v>
      </c>
      <c r="K284" s="47">
        <v>97</v>
      </c>
      <c r="L284" s="47">
        <v>97.897500000000008</v>
      </c>
      <c r="M284" s="47">
        <v>112.5</v>
      </c>
      <c r="N284" s="47">
        <v>120</v>
      </c>
      <c r="O284" s="47">
        <v>57.75</v>
      </c>
      <c r="P284" s="47"/>
      <c r="Q284" s="47"/>
      <c r="R284" s="47">
        <v>100.41322870256955</v>
      </c>
      <c r="S284" s="47">
        <v>92.88252956676267</v>
      </c>
      <c r="T284" s="47"/>
      <c r="U284" s="47">
        <v>99.5</v>
      </c>
      <c r="V284" s="47">
        <v>98</v>
      </c>
      <c r="W284" s="47">
        <v>89.470381817759289</v>
      </c>
      <c r="X284" s="47">
        <v>82</v>
      </c>
      <c r="Y284" s="47">
        <v>117.0579095452064</v>
      </c>
      <c r="Z284" s="47">
        <v>85.76</v>
      </c>
      <c r="AA284" s="47">
        <v>99</v>
      </c>
      <c r="AB284" s="47">
        <v>95.100000000000009</v>
      </c>
      <c r="AC284" s="47">
        <v>112.32893677627096</v>
      </c>
      <c r="AD284" s="48">
        <v>90.513157143672586</v>
      </c>
      <c r="AE284" s="45">
        <v>99.452879098364818</v>
      </c>
      <c r="AF284" s="46">
        <f t="shared" si="71"/>
        <v>98.769805439944093</v>
      </c>
      <c r="AG284" s="15">
        <f t="shared" si="87"/>
        <v>-9.4813329300719937E-3</v>
      </c>
      <c r="AH284" s="30">
        <f t="shared" si="88"/>
        <v>94.149602009169143</v>
      </c>
      <c r="AI284" s="31">
        <f t="shared" si="89"/>
        <v>4.9073000120860764E-2</v>
      </c>
    </row>
    <row r="285" spans="1:35">
      <c r="A285" s="35">
        <v>21</v>
      </c>
      <c r="B285" s="13">
        <v>43611</v>
      </c>
      <c r="C285" s="47">
        <v>101.39</v>
      </c>
      <c r="D285" s="47">
        <v>111.46333980979651</v>
      </c>
      <c r="E285" s="47">
        <v>90.539024107108304</v>
      </c>
      <c r="F285" s="47"/>
      <c r="G285" s="47">
        <v>109.23217391304351</v>
      </c>
      <c r="H285" s="47"/>
      <c r="I285" s="47">
        <v>103.66666666666667</v>
      </c>
      <c r="J285" s="47">
        <v>82.875714285714281</v>
      </c>
      <c r="K285" s="47">
        <v>96.75</v>
      </c>
      <c r="L285" s="47">
        <v>97.715000000000003</v>
      </c>
      <c r="M285" s="47">
        <v>112.5</v>
      </c>
      <c r="N285" s="47"/>
      <c r="O285" s="47">
        <v>66.8</v>
      </c>
      <c r="P285" s="47">
        <v>13.53</v>
      </c>
      <c r="Q285" s="47"/>
      <c r="R285" s="47">
        <v>99.925930913743173</v>
      </c>
      <c r="S285" s="47">
        <v>89.444274341702382</v>
      </c>
      <c r="T285" s="47"/>
      <c r="U285" s="47">
        <v>99.5</v>
      </c>
      <c r="V285" s="47"/>
      <c r="W285" s="47">
        <v>91.033968941351773</v>
      </c>
      <c r="X285" s="47">
        <v>80</v>
      </c>
      <c r="Y285" s="47">
        <v>109.7158935808328</v>
      </c>
      <c r="Z285" s="47">
        <v>84.64</v>
      </c>
      <c r="AA285" s="47">
        <v>94.045999999999992</v>
      </c>
      <c r="AB285" s="47">
        <v>94.456000000000003</v>
      </c>
      <c r="AC285" s="47">
        <v>114.34988069059092</v>
      </c>
      <c r="AD285" s="48">
        <v>88.241883833297521</v>
      </c>
      <c r="AE285" s="45">
        <v>97.92974543543852</v>
      </c>
      <c r="AF285" s="46">
        <f t="shared" si="71"/>
        <v>98.517240743766095</v>
      </c>
      <c r="AG285" s="15">
        <f t="shared" si="87"/>
        <v>-2.557104320019822E-3</v>
      </c>
      <c r="AH285" s="30">
        <f t="shared" si="88"/>
        <v>93.806990995900591</v>
      </c>
      <c r="AI285" s="31">
        <f t="shared" si="89"/>
        <v>5.0212139818783273E-2</v>
      </c>
    </row>
    <row r="286" spans="1:35">
      <c r="A286" s="35">
        <v>22</v>
      </c>
      <c r="B286" s="13">
        <v>43618</v>
      </c>
      <c r="C286" s="47">
        <v>101.3875</v>
      </c>
      <c r="D286" s="47">
        <v>112.4859392575928</v>
      </c>
      <c r="E286" s="47">
        <v>91.715358124056792</v>
      </c>
      <c r="F286" s="47"/>
      <c r="G286" s="47">
        <v>110.11347826086957</v>
      </c>
      <c r="H286" s="47"/>
      <c r="I286" s="47">
        <v>101.66666666666667</v>
      </c>
      <c r="J286" s="47">
        <v>81.927499999999995</v>
      </c>
      <c r="K286" s="47">
        <v>96.25</v>
      </c>
      <c r="L286" s="47">
        <v>97.114999999999995</v>
      </c>
      <c r="M286" s="47">
        <v>109.7</v>
      </c>
      <c r="N286" s="47">
        <v>120</v>
      </c>
      <c r="O286" s="47">
        <v>72.599999999999994</v>
      </c>
      <c r="P286" s="47">
        <v>96.12</v>
      </c>
      <c r="Q286" s="47"/>
      <c r="R286" s="47">
        <v>99.252575584135741</v>
      </c>
      <c r="S286" s="47">
        <v>89.926515615431711</v>
      </c>
      <c r="T286" s="47"/>
      <c r="U286" s="47">
        <v>99.25</v>
      </c>
      <c r="V286" s="47">
        <v>98</v>
      </c>
      <c r="W286" s="47">
        <v>96.85455519079882</v>
      </c>
      <c r="X286" s="47">
        <v>80</v>
      </c>
      <c r="Y286" s="47">
        <v>123.88971715347627</v>
      </c>
      <c r="Z286" s="47">
        <v>87.533333333333346</v>
      </c>
      <c r="AA286" s="47">
        <v>103.41249999999999</v>
      </c>
      <c r="AB286" s="47">
        <v>94.8</v>
      </c>
      <c r="AC286" s="47">
        <v>114.56822470718508</v>
      </c>
      <c r="AD286" s="48">
        <v>84.1075139842863</v>
      </c>
      <c r="AE286" s="45">
        <v>98.169097697495005</v>
      </c>
      <c r="AF286" s="46">
        <f t="shared" si="71"/>
        <v>98.236823513691036</v>
      </c>
      <c r="AG286" s="15">
        <f t="shared" si="87"/>
        <v>-2.8463772224843133E-3</v>
      </c>
      <c r="AH286" s="30">
        <f t="shared" si="88"/>
        <v>93.218482909724727</v>
      </c>
      <c r="AI286" s="31">
        <f t="shared" si="89"/>
        <v>5.3834180168177634E-2</v>
      </c>
    </row>
    <row r="287" spans="1:35">
      <c r="A287" s="35">
        <v>23</v>
      </c>
      <c r="B287" s="13">
        <v>43625</v>
      </c>
      <c r="C287" s="47">
        <v>101.3875</v>
      </c>
      <c r="D287" s="47">
        <v>112.4859392575928</v>
      </c>
      <c r="E287" s="47">
        <v>92.374235280364729</v>
      </c>
      <c r="F287" s="47"/>
      <c r="G287" s="47">
        <v>110.26826086956524</v>
      </c>
      <c r="H287" s="47"/>
      <c r="I287" s="47">
        <v>101.66666666666667</v>
      </c>
      <c r="J287" s="47">
        <v>79.343333333333334</v>
      </c>
      <c r="K287" s="47">
        <v>96.25</v>
      </c>
      <c r="L287" s="47">
        <v>99.067499999999995</v>
      </c>
      <c r="M287" s="47">
        <v>107.5</v>
      </c>
      <c r="N287" s="47">
        <v>120</v>
      </c>
      <c r="O287" s="47">
        <v>73.75</v>
      </c>
      <c r="P287" s="47">
        <v>103.77</v>
      </c>
      <c r="Q287" s="47"/>
      <c r="R287" s="47">
        <v>99.036582901030783</v>
      </c>
      <c r="S287" s="47">
        <v>91.247017325448681</v>
      </c>
      <c r="T287" s="47"/>
      <c r="U287" s="47">
        <v>100.5</v>
      </c>
      <c r="V287" s="47"/>
      <c r="W287" s="47">
        <v>106.3382256707488</v>
      </c>
      <c r="X287" s="47">
        <v>80</v>
      </c>
      <c r="Y287" s="47">
        <v>112.34408419982634</v>
      </c>
      <c r="Z287" s="47">
        <v>90.204999999999998</v>
      </c>
      <c r="AA287" s="47">
        <v>118.64000000000001</v>
      </c>
      <c r="AB287" s="47">
        <v>94.960000000000008</v>
      </c>
      <c r="AC287" s="47">
        <v>114.77905972843575</v>
      </c>
      <c r="AD287" s="48">
        <v>86.90188512451887</v>
      </c>
      <c r="AE287" s="45">
        <v>98.611627408139597</v>
      </c>
      <c r="AF287" s="46">
        <f t="shared" si="71"/>
        <v>94.528035429843996</v>
      </c>
      <c r="AG287" s="15">
        <f t="shared" si="87"/>
        <v>-3.7753542421189487E-2</v>
      </c>
      <c r="AH287" s="30">
        <f t="shared" si="88"/>
        <v>94.323969771625897</v>
      </c>
      <c r="AI287" s="31">
        <f t="shared" si="89"/>
        <v>2.1634549384655427E-3</v>
      </c>
    </row>
    <row r="288" spans="1:35">
      <c r="A288" s="35">
        <v>24</v>
      </c>
      <c r="B288" s="13">
        <v>43632</v>
      </c>
      <c r="C288" s="47"/>
      <c r="D288" s="47">
        <v>108.39554146640761</v>
      </c>
      <c r="E288" s="47">
        <v>91.699532716362739</v>
      </c>
      <c r="F288" s="47"/>
      <c r="G288" s="47">
        <v>109.57727272727276</v>
      </c>
      <c r="H288" s="47"/>
      <c r="I288" s="47">
        <v>101.66666666666667</v>
      </c>
      <c r="J288" s="47">
        <v>79.364285714285714</v>
      </c>
      <c r="K288" s="47">
        <v>93.75</v>
      </c>
      <c r="L288" s="47"/>
      <c r="M288" s="47">
        <v>107.5</v>
      </c>
      <c r="N288" s="47">
        <v>110</v>
      </c>
      <c r="O288" s="47">
        <v>61.333333333333336</v>
      </c>
      <c r="P288" s="47"/>
      <c r="Q288" s="47"/>
      <c r="R288" s="47">
        <v>88.565522273114183</v>
      </c>
      <c r="S288" s="47">
        <v>91.143212848926339</v>
      </c>
      <c r="T288" s="47"/>
      <c r="U288" s="47">
        <v>98.5</v>
      </c>
      <c r="V288" s="47"/>
      <c r="W288" s="47">
        <v>101.68138267894</v>
      </c>
      <c r="X288" s="47">
        <v>80</v>
      </c>
      <c r="Y288" s="47">
        <v>112.3012764876479</v>
      </c>
      <c r="Z288" s="47">
        <v>89.47</v>
      </c>
      <c r="AA288" s="47">
        <v>111.96599999999998</v>
      </c>
      <c r="AB288" s="47">
        <v>94.488</v>
      </c>
      <c r="AC288" s="47">
        <v>115.0744377970927</v>
      </c>
      <c r="AD288" s="48">
        <v>77.242381884260567</v>
      </c>
      <c r="AE288" s="45">
        <v>86.803381183897415</v>
      </c>
      <c r="AF288" s="46">
        <f t="shared" si="71"/>
        <v>94.401310328383488</v>
      </c>
      <c r="AG288" s="15">
        <f t="shared" si="87"/>
        <v>-1.3406086446656317E-3</v>
      </c>
      <c r="AH288" s="30">
        <f t="shared" si="88"/>
        <v>94.46915831372597</v>
      </c>
      <c r="AI288" s="31">
        <f t="shared" si="89"/>
        <v>-7.1820249649269703E-4</v>
      </c>
    </row>
    <row r="289" spans="1:35">
      <c r="A289" s="35">
        <v>25</v>
      </c>
      <c r="B289" s="13">
        <v>43639</v>
      </c>
      <c r="C289" s="47">
        <v>101.3875</v>
      </c>
      <c r="D289" s="47">
        <v>106.86164229471316</v>
      </c>
      <c r="E289" s="47">
        <v>88.156507477839824</v>
      </c>
      <c r="F289" s="47"/>
      <c r="G289" s="47">
        <v>108.64000000000003</v>
      </c>
      <c r="H289" s="47"/>
      <c r="I289" s="47">
        <v>99.333333333333329</v>
      </c>
      <c r="J289" s="47">
        <v>80.626666666666665</v>
      </c>
      <c r="K289" s="47">
        <v>93.75</v>
      </c>
      <c r="L289" s="47">
        <v>101.41333333333334</v>
      </c>
      <c r="M289" s="47">
        <v>107.5</v>
      </c>
      <c r="N289" s="47"/>
      <c r="O289" s="47">
        <v>76.75</v>
      </c>
      <c r="P289" s="47"/>
      <c r="Q289" s="47"/>
      <c r="R289" s="47">
        <v>92.348641454879555</v>
      </c>
      <c r="S289" s="47">
        <v>90.089617351400832</v>
      </c>
      <c r="T289" s="47"/>
      <c r="U289" s="47">
        <v>98</v>
      </c>
      <c r="V289" s="47">
        <v>98</v>
      </c>
      <c r="W289" s="47">
        <v>98.628592898741317</v>
      </c>
      <c r="X289" s="47">
        <v>81</v>
      </c>
      <c r="Y289" s="47">
        <v>113.14803446304958</v>
      </c>
      <c r="Z289" s="47">
        <v>94.47</v>
      </c>
      <c r="AA289" s="47">
        <v>109.64333333333333</v>
      </c>
      <c r="AB289" s="47">
        <v>94.608000000000004</v>
      </c>
      <c r="AC289" s="47">
        <v>115.3252812582308</v>
      </c>
      <c r="AD289" s="48">
        <v>76.423818842605527</v>
      </c>
      <c r="AE289" s="45">
        <v>97.788922393113495</v>
      </c>
      <c r="AF289" s="46">
        <f t="shared" si="71"/>
        <v>93.967831884597274</v>
      </c>
      <c r="AG289" s="15">
        <f t="shared" ref="AG289:AG295" si="90">(AF289-AF288)/AF288</f>
        <v>-4.5918689293434605E-3</v>
      </c>
      <c r="AH289" s="30">
        <f t="shared" ref="AH289:AH295" si="91">AF236</f>
        <v>94.508780982034793</v>
      </c>
      <c r="AI289" s="31">
        <f t="shared" ref="AI289:AI295" si="92">(AF289-AF236)/AF236</f>
        <v>-5.7237972156296045E-3</v>
      </c>
    </row>
    <row r="290" spans="1:35">
      <c r="A290" s="35">
        <v>26</v>
      </c>
      <c r="B290" s="13">
        <v>43646</v>
      </c>
      <c r="C290" s="47">
        <v>101.3875</v>
      </c>
      <c r="D290" s="47">
        <v>107.11729215666223</v>
      </c>
      <c r="E290" s="47">
        <v>87.536368640402614</v>
      </c>
      <c r="F290" s="47"/>
      <c r="G290" s="47">
        <v>108.28565217391305</v>
      </c>
      <c r="H290" s="47"/>
      <c r="I290" s="47">
        <v>96.666666666666671</v>
      </c>
      <c r="J290" s="47">
        <v>84.064999999999998</v>
      </c>
      <c r="K290" s="47">
        <v>93.75</v>
      </c>
      <c r="L290" s="47">
        <v>92.39</v>
      </c>
      <c r="M290" s="47">
        <v>107.9</v>
      </c>
      <c r="N290" s="47"/>
      <c r="O290" s="47">
        <v>65.666666666666671</v>
      </c>
      <c r="P290" s="47"/>
      <c r="Q290" s="47"/>
      <c r="R290" s="47">
        <v>93.908457845987414</v>
      </c>
      <c r="S290" s="47">
        <v>93.020022246941053</v>
      </c>
      <c r="T290" s="47"/>
      <c r="U290" s="47">
        <v>96.25</v>
      </c>
      <c r="V290" s="47">
        <v>98</v>
      </c>
      <c r="W290" s="47">
        <v>94.084440785605082</v>
      </c>
      <c r="X290" s="47">
        <v>81</v>
      </c>
      <c r="Y290" s="47">
        <v>116.36278931876417</v>
      </c>
      <c r="Z290" s="47">
        <v>87.009999999999991</v>
      </c>
      <c r="AA290" s="47">
        <v>109.48</v>
      </c>
      <c r="AB290" s="47">
        <v>95.912000000000006</v>
      </c>
      <c r="AC290" s="47">
        <v>116.28494868294656</v>
      </c>
      <c r="AD290" s="48">
        <v>83.454846356845721</v>
      </c>
      <c r="AE290" s="45">
        <v>97.311192076780912</v>
      </c>
      <c r="AF290" s="46">
        <f t="shared" si="71"/>
        <v>97.12161251378997</v>
      </c>
      <c r="AG290" s="15">
        <f t="shared" si="90"/>
        <v>3.3562343260892531E-2</v>
      </c>
      <c r="AH290" s="30">
        <f t="shared" si="91"/>
        <v>93.758785005331404</v>
      </c>
      <c r="AI290" s="31">
        <f t="shared" si="92"/>
        <v>3.5866799129994534E-2</v>
      </c>
    </row>
    <row r="291" spans="1:35">
      <c r="A291" s="35">
        <v>27</v>
      </c>
      <c r="B291" s="13">
        <v>43653</v>
      </c>
      <c r="C291" s="47">
        <v>101.3875</v>
      </c>
      <c r="D291" s="47">
        <v>107.37294201861131</v>
      </c>
      <c r="E291" s="47">
        <v>83.294015884249433</v>
      </c>
      <c r="F291" s="47"/>
      <c r="G291" s="47">
        <v>108.43173913043479</v>
      </c>
      <c r="H291" s="47"/>
      <c r="I291" s="47">
        <v>96.8</v>
      </c>
      <c r="J291" s="47">
        <v>81.08</v>
      </c>
      <c r="K291" s="47">
        <v>95</v>
      </c>
      <c r="L291" s="47"/>
      <c r="M291" s="47">
        <v>109.5</v>
      </c>
      <c r="N291" s="47"/>
      <c r="O291" s="47">
        <v>63.333333333333336</v>
      </c>
      <c r="P291" s="47"/>
      <c r="Q291" s="47"/>
      <c r="R291" s="47">
        <v>94.343447996215446</v>
      </c>
      <c r="S291" s="47">
        <v>93.418416868017246</v>
      </c>
      <c r="T291" s="47"/>
      <c r="U291" s="47">
        <v>94.75</v>
      </c>
      <c r="V291" s="47"/>
      <c r="W291" s="47">
        <v>79.172459294516841</v>
      </c>
      <c r="X291" s="47">
        <v>78.333333333333329</v>
      </c>
      <c r="Y291" s="47">
        <v>111.25709926252438</v>
      </c>
      <c r="Z291" s="47">
        <v>83.966666666666669</v>
      </c>
      <c r="AA291" s="47">
        <v>92.740000000000009</v>
      </c>
      <c r="AB291" s="47">
        <v>94.145999999999987</v>
      </c>
      <c r="AC291" s="47">
        <v>116.62611208273135</v>
      </c>
      <c r="AD291" s="48">
        <v>79.012593335562244</v>
      </c>
      <c r="AE291" s="45">
        <v>96.26472307147553</v>
      </c>
      <c r="AF291" s="46">
        <f t="shared" si="71"/>
        <v>96.298786204095961</v>
      </c>
      <c r="AG291" s="15">
        <f t="shared" si="90"/>
        <v>-8.472123643717076E-3</v>
      </c>
      <c r="AH291" s="30">
        <f t="shared" si="91"/>
        <v>92.713238223240396</v>
      </c>
      <c r="AI291" s="31">
        <f t="shared" si="92"/>
        <v>3.8673527638222197E-2</v>
      </c>
    </row>
    <row r="292" spans="1:35">
      <c r="A292" s="35">
        <v>28</v>
      </c>
      <c r="B292" s="13">
        <v>43660</v>
      </c>
      <c r="C292" s="47">
        <v>101.3875</v>
      </c>
      <c r="D292" s="47">
        <v>107.37294201861131</v>
      </c>
      <c r="E292" s="47">
        <v>82.241345589673386</v>
      </c>
      <c r="F292" s="47"/>
      <c r="G292" s="47">
        <v>107.68181818181819</v>
      </c>
      <c r="H292" s="47"/>
      <c r="I292" s="47">
        <v>96.8</v>
      </c>
      <c r="J292" s="47">
        <v>77.423333333333332</v>
      </c>
      <c r="K292" s="47">
        <v>94.5</v>
      </c>
      <c r="L292" s="47"/>
      <c r="M292" s="47">
        <v>107.5</v>
      </c>
      <c r="N292" s="47"/>
      <c r="O292" s="47">
        <v>60.5</v>
      </c>
      <c r="P292" s="47">
        <v>103.63</v>
      </c>
      <c r="Q292" s="47"/>
      <c r="R292" s="47">
        <v>88.861838101034692</v>
      </c>
      <c r="S292" s="47">
        <v>92.374961644676276</v>
      </c>
      <c r="T292" s="47"/>
      <c r="U292" s="47">
        <v>94.25</v>
      </c>
      <c r="V292" s="47">
        <v>98</v>
      </c>
      <c r="W292" s="47">
        <v>78.2675838831953</v>
      </c>
      <c r="X292" s="47">
        <v>78.333333333333329</v>
      </c>
      <c r="Y292" s="47">
        <v>105.73571353121369</v>
      </c>
      <c r="Z292" s="47">
        <v>80.469999999999985</v>
      </c>
      <c r="AA292" s="47">
        <v>99.357500000000002</v>
      </c>
      <c r="AB292" s="47">
        <v>94.318000000000012</v>
      </c>
      <c r="AC292" s="47">
        <v>115.65324762236907</v>
      </c>
      <c r="AD292" s="48">
        <v>69.62014055688995</v>
      </c>
      <c r="AE292" s="45">
        <v>95.320443464031413</v>
      </c>
      <c r="AF292" s="46">
        <f t="shared" si="71"/>
        <v>97.372572823749167</v>
      </c>
      <c r="AG292" s="15">
        <f t="shared" si="90"/>
        <v>1.1150572732842328E-2</v>
      </c>
      <c r="AH292" s="30">
        <f t="shared" si="91"/>
        <v>92.584936810345027</v>
      </c>
      <c r="AI292" s="31">
        <f t="shared" si="92"/>
        <v>5.1710744515723321E-2</v>
      </c>
    </row>
    <row r="293" spans="1:35">
      <c r="A293" s="35">
        <v>29</v>
      </c>
      <c r="B293" s="13">
        <v>43667</v>
      </c>
      <c r="C293" s="47">
        <v>101.3875</v>
      </c>
      <c r="D293" s="47">
        <v>108.90684119030576</v>
      </c>
      <c r="E293" s="47">
        <v>81.162363785493881</v>
      </c>
      <c r="F293" s="47"/>
      <c r="G293" s="47">
        <v>106.98590909090908</v>
      </c>
      <c r="H293" s="47"/>
      <c r="I293" s="47">
        <v>94.5</v>
      </c>
      <c r="J293" s="47">
        <v>79.346000000000004</v>
      </c>
      <c r="K293" s="47">
        <v>94.35</v>
      </c>
      <c r="L293" s="75">
        <v>106</v>
      </c>
      <c r="M293" s="47"/>
      <c r="N293" s="47"/>
      <c r="O293" s="47">
        <v>57.666666666666664</v>
      </c>
      <c r="P293" s="47"/>
      <c r="Q293" s="47"/>
      <c r="R293" s="47">
        <v>92.834427227823255</v>
      </c>
      <c r="S293" s="47">
        <v>92.395208358842481</v>
      </c>
      <c r="T293" s="47"/>
      <c r="U293" s="47">
        <v>92.5</v>
      </c>
      <c r="V293" s="47"/>
      <c r="W293" s="47">
        <v>81.259820360685723</v>
      </c>
      <c r="X293" s="47">
        <v>74.666666666666671</v>
      </c>
      <c r="Y293" s="47">
        <v>105.4165962480987</v>
      </c>
      <c r="Z293" s="47">
        <v>79.28</v>
      </c>
      <c r="AA293" s="47">
        <v>86.240000000000009</v>
      </c>
      <c r="AB293" s="47">
        <v>94.429999999999993</v>
      </c>
      <c r="AC293" s="47">
        <v>116.48029818956337</v>
      </c>
      <c r="AD293" s="48">
        <v>75.448306398051812</v>
      </c>
      <c r="AE293" s="45">
        <v>100.53255193574057</v>
      </c>
      <c r="AF293" s="46">
        <f t="shared" si="71"/>
        <v>95.460133430073427</v>
      </c>
      <c r="AG293" s="15">
        <f t="shared" si="90"/>
        <v>-1.9640431984244502E-2</v>
      </c>
      <c r="AH293" s="30">
        <f t="shared" si="91"/>
        <v>92.697353492718847</v>
      </c>
      <c r="AI293" s="31">
        <f t="shared" si="92"/>
        <v>2.9804302207738751E-2</v>
      </c>
    </row>
    <row r="294" spans="1:35">
      <c r="A294" s="35">
        <v>30</v>
      </c>
      <c r="B294" s="13">
        <v>43674</v>
      </c>
      <c r="C294" s="47">
        <v>101.3875</v>
      </c>
      <c r="D294" s="47">
        <v>112.4859392575928</v>
      </c>
      <c r="E294" s="47">
        <v>80.711104144624272</v>
      </c>
      <c r="F294" s="47"/>
      <c r="G294" s="47">
        <v>102.75434782608696</v>
      </c>
      <c r="H294" s="47"/>
      <c r="I294" s="47">
        <v>94.5</v>
      </c>
      <c r="J294" s="47">
        <v>70.456666666666663</v>
      </c>
      <c r="K294" s="47">
        <v>92.5</v>
      </c>
      <c r="L294" s="47">
        <v>100.884</v>
      </c>
      <c r="M294" s="47"/>
      <c r="N294" s="47"/>
      <c r="O294" s="47">
        <v>57</v>
      </c>
      <c r="P294" s="47">
        <v>96.14</v>
      </c>
      <c r="Q294" s="47"/>
      <c r="R294" s="47">
        <v>93.040263275504813</v>
      </c>
      <c r="S294" s="47">
        <v>92.612465791334841</v>
      </c>
      <c r="T294" s="47"/>
      <c r="U294" s="47">
        <v>91.5</v>
      </c>
      <c r="V294" s="47"/>
      <c r="W294" s="47">
        <v>82.64268223770955</v>
      </c>
      <c r="X294" s="47">
        <v>74.666666666666671</v>
      </c>
      <c r="Y294" s="47">
        <v>111.26873888371304</v>
      </c>
      <c r="Z294" s="47">
        <v>77.900000000000006</v>
      </c>
      <c r="AA294" s="47">
        <v>92.754285714285714</v>
      </c>
      <c r="AB294" s="47">
        <v>94.853999999999999</v>
      </c>
      <c r="AC294" s="47"/>
      <c r="AD294" s="48">
        <v>72.618953947146565</v>
      </c>
      <c r="AE294" s="45">
        <v>90.527404890448267</v>
      </c>
      <c r="AF294" s="46">
        <f t="shared" si="71"/>
        <v>97.327207830951849</v>
      </c>
      <c r="AG294" s="15">
        <f t="shared" si="90"/>
        <v>1.955868207795974E-2</v>
      </c>
      <c r="AH294" s="30">
        <f t="shared" si="91"/>
        <v>92.11571069048243</v>
      </c>
      <c r="AI294" s="31">
        <f t="shared" si="92"/>
        <v>5.657555156883657E-2</v>
      </c>
    </row>
    <row r="295" spans="1:35">
      <c r="A295" s="35">
        <v>31</v>
      </c>
      <c r="B295" s="13">
        <v>43681</v>
      </c>
      <c r="C295" s="47">
        <v>101.3875</v>
      </c>
      <c r="D295" s="47">
        <v>110.4407403620002</v>
      </c>
      <c r="E295" s="47">
        <v>76.64550100665943</v>
      </c>
      <c r="F295" s="47"/>
      <c r="G295" s="47">
        <v>104.42681818181818</v>
      </c>
      <c r="H295" s="47"/>
      <c r="I295" s="47">
        <v>94.5</v>
      </c>
      <c r="J295" s="47">
        <v>74.185000000000002</v>
      </c>
      <c r="K295" s="47">
        <v>83.933333333333337</v>
      </c>
      <c r="L295" s="47"/>
      <c r="M295" s="47"/>
      <c r="N295" s="47">
        <v>110</v>
      </c>
      <c r="O295" s="47">
        <v>57</v>
      </c>
      <c r="P295" s="47"/>
      <c r="Q295" s="47"/>
      <c r="R295" s="47">
        <v>93.350470134614085</v>
      </c>
      <c r="S295" s="47">
        <v>92.128004597984273</v>
      </c>
      <c r="T295" s="47"/>
      <c r="U295" s="47">
        <v>90.5</v>
      </c>
      <c r="V295" s="47"/>
      <c r="W295" s="47">
        <v>73.39492023801256</v>
      </c>
      <c r="X295" s="47">
        <v>74</v>
      </c>
      <c r="Y295" s="47">
        <v>113.82870683818551</v>
      </c>
      <c r="Z295" s="47">
        <v>78.776666666666657</v>
      </c>
      <c r="AA295" s="47">
        <v>100.92166666666668</v>
      </c>
      <c r="AB295" s="47">
        <v>94.858000000000004</v>
      </c>
      <c r="AC295" s="47">
        <v>114.95219932941954</v>
      </c>
      <c r="AD295" s="48">
        <v>80.087804352510233</v>
      </c>
      <c r="AE295" s="45">
        <v>100.92166666666668</v>
      </c>
      <c r="AF295" s="46">
        <f t="shared" si="71"/>
        <v>95.217417960703884</v>
      </c>
      <c r="AG295" s="15">
        <f t="shared" si="90"/>
        <v>-2.1677287546484132E-2</v>
      </c>
      <c r="AH295" s="30">
        <f t="shared" si="91"/>
        <v>90.912887700006436</v>
      </c>
      <c r="AI295" s="31">
        <f t="shared" si="92"/>
        <v>4.7347855398692199E-2</v>
      </c>
    </row>
    <row r="296" spans="1:35">
      <c r="A296" s="35">
        <v>32</v>
      </c>
      <c r="B296" s="13">
        <v>43688</v>
      </c>
      <c r="C296" s="47">
        <v>101.3875</v>
      </c>
      <c r="D296" s="47">
        <v>109.92944063810205</v>
      </c>
      <c r="E296" s="47">
        <v>77.304277017332964</v>
      </c>
      <c r="F296" s="47"/>
      <c r="G296" s="47">
        <v>105.79045454545454</v>
      </c>
      <c r="H296" s="47"/>
      <c r="I296" s="47">
        <v>94.5</v>
      </c>
      <c r="J296" s="47">
        <v>74.185000000000002</v>
      </c>
      <c r="K296" s="47">
        <v>83.333333333333329</v>
      </c>
      <c r="L296" s="47">
        <v>94.786666666666676</v>
      </c>
      <c r="M296" s="47">
        <v>107.5</v>
      </c>
      <c r="N296" s="47"/>
      <c r="O296" s="47">
        <v>56</v>
      </c>
      <c r="P296" s="47">
        <v>87.84</v>
      </c>
      <c r="Q296" s="47"/>
      <c r="R296" s="47">
        <v>85.146449183081799</v>
      </c>
      <c r="S296" s="47">
        <v>87.440014765596175</v>
      </c>
      <c r="T296" s="47"/>
      <c r="U296" s="47">
        <v>90</v>
      </c>
      <c r="V296" s="47"/>
      <c r="W296" s="47">
        <v>79.695560644967259</v>
      </c>
      <c r="X296" s="47"/>
      <c r="Y296" s="47">
        <v>106.76532769556025</v>
      </c>
      <c r="Z296" s="47">
        <v>73.953333333333333</v>
      </c>
      <c r="AA296" s="47">
        <v>91.4</v>
      </c>
      <c r="AB296" s="47">
        <v>95.55</v>
      </c>
      <c r="AC296" s="47">
        <v>113.5497070584953</v>
      </c>
      <c r="AD296" s="48">
        <v>81.61899075431073</v>
      </c>
      <c r="AE296" s="45">
        <v>94.203182324996689</v>
      </c>
      <c r="AF296" s="46">
        <f t="shared" si="71"/>
        <v>96.3319851355201</v>
      </c>
      <c r="AG296" s="15">
        <f t="shared" ref="AG296:AG301" si="93">(AF296-AF295)/AF295</f>
        <v>1.1705496732501153E-2</v>
      </c>
      <c r="AH296" s="30">
        <f t="shared" ref="AH296:AH301" si="94">AF243</f>
        <v>89.973348787316993</v>
      </c>
      <c r="AI296" s="31">
        <f t="shared" ref="AI296:AI301" si="95">(AF296-AF243)/AF243</f>
        <v>7.0672442827863766E-2</v>
      </c>
    </row>
    <row r="297" spans="1:35">
      <c r="A297" s="35">
        <v>33</v>
      </c>
      <c r="B297" s="13">
        <v>43695</v>
      </c>
      <c r="C297" s="47">
        <v>101.3875</v>
      </c>
      <c r="D297" s="47">
        <v>104.30514367522241</v>
      </c>
      <c r="E297" s="47">
        <v>73.953021171380016</v>
      </c>
      <c r="F297" s="47"/>
      <c r="G297" s="47">
        <v>105.89909090909092</v>
      </c>
      <c r="H297" s="47"/>
      <c r="I297" s="47"/>
      <c r="J297" s="47"/>
      <c r="K297" s="47">
        <v>83.333333333333329</v>
      </c>
      <c r="L297" s="47">
        <v>86.053333333333327</v>
      </c>
      <c r="M297" s="47">
        <v>107.5</v>
      </c>
      <c r="N297" s="47">
        <v>110</v>
      </c>
      <c r="O297" s="47">
        <v>56</v>
      </c>
      <c r="P297" s="47"/>
      <c r="Q297" s="47"/>
      <c r="R297" s="47">
        <v>92.036164798873912</v>
      </c>
      <c r="S297" s="47">
        <v>90.408529396688706</v>
      </c>
      <c r="T297" s="47"/>
      <c r="U297" s="47">
        <v>90</v>
      </c>
      <c r="V297" s="47"/>
      <c r="W297" s="47">
        <v>70.143336383043604</v>
      </c>
      <c r="X297" s="47">
        <v>74</v>
      </c>
      <c r="Y297" s="47">
        <v>105.48165720579514</v>
      </c>
      <c r="Z297" s="47">
        <v>73.809999999999988</v>
      </c>
      <c r="AA297" s="47">
        <v>88.393999999999991</v>
      </c>
      <c r="AB297" s="47">
        <v>95.19</v>
      </c>
      <c r="AC297" s="47">
        <v>113.71719487232053</v>
      </c>
      <c r="AD297" s="48">
        <v>75.950924217409607</v>
      </c>
      <c r="AE297" s="45">
        <v>93.871106414896943</v>
      </c>
      <c r="AF297" s="46">
        <f t="shared" si="71"/>
        <v>93.850631732672085</v>
      </c>
      <c r="AG297" s="15">
        <f t="shared" si="93"/>
        <v>-2.5758354292784894E-2</v>
      </c>
      <c r="AH297" s="30">
        <f t="shared" si="94"/>
        <v>89.577918383279084</v>
      </c>
      <c r="AI297" s="31">
        <f t="shared" si="95"/>
        <v>4.7698287998960247E-2</v>
      </c>
    </row>
    <row r="298" spans="1:35">
      <c r="A298" s="35">
        <v>34</v>
      </c>
      <c r="B298" s="13">
        <v>43702</v>
      </c>
      <c r="C298" s="47">
        <v>101.3875</v>
      </c>
      <c r="D298" s="47">
        <v>103.79384395132426</v>
      </c>
      <c r="E298" s="47">
        <v>75.641124970945995</v>
      </c>
      <c r="F298" s="47"/>
      <c r="G298" s="47">
        <v>104.66904761904763</v>
      </c>
      <c r="H298" s="47"/>
      <c r="I298" s="47"/>
      <c r="J298" s="47"/>
      <c r="K298" s="47">
        <v>85</v>
      </c>
      <c r="L298" s="47">
        <v>98.42</v>
      </c>
      <c r="M298" s="47">
        <v>107.2</v>
      </c>
      <c r="N298" s="47"/>
      <c r="O298" s="47">
        <v>54</v>
      </c>
      <c r="P298" s="47"/>
      <c r="Q298" s="47"/>
      <c r="R298" s="47">
        <v>94.72588949096658</v>
      </c>
      <c r="S298" s="47">
        <v>88.593583700775412</v>
      </c>
      <c r="T298" s="47"/>
      <c r="U298" s="47">
        <v>90</v>
      </c>
      <c r="V298" s="47"/>
      <c r="W298" s="47">
        <v>66.253203954595392</v>
      </c>
      <c r="X298" s="47">
        <v>74</v>
      </c>
      <c r="Y298" s="47">
        <v>109.36179205409974</v>
      </c>
      <c r="Z298" s="47">
        <v>76.943333333333328</v>
      </c>
      <c r="AA298" s="47">
        <v>88.786000000000001</v>
      </c>
      <c r="AB298" s="47">
        <v>94.853999999999999</v>
      </c>
      <c r="AC298" s="47">
        <v>114.3079557839016</v>
      </c>
      <c r="AD298" s="48">
        <v>87.101232929728553</v>
      </c>
      <c r="AE298" s="45">
        <v>93.477606458122608</v>
      </c>
      <c r="AF298" s="46">
        <f t="shared" si="71"/>
        <v>93.279596085666356</v>
      </c>
      <c r="AG298" s="15">
        <f t="shared" si="93"/>
        <v>-6.0845157508613266E-3</v>
      </c>
      <c r="AH298" s="30">
        <f t="shared" si="94"/>
        <v>89.751648298264058</v>
      </c>
      <c r="AI298" s="31">
        <f t="shared" si="95"/>
        <v>3.9307888537914837E-2</v>
      </c>
    </row>
    <row r="299" spans="1:35">
      <c r="A299" s="35">
        <v>35</v>
      </c>
      <c r="B299" s="13">
        <v>43709</v>
      </c>
      <c r="C299" s="47">
        <v>101.3875</v>
      </c>
      <c r="D299" s="47">
        <v>100.47039574598629</v>
      </c>
      <c r="E299" s="47">
        <v>77.13804974277646</v>
      </c>
      <c r="F299" s="47"/>
      <c r="G299" s="47">
        <v>105.37227272727274</v>
      </c>
      <c r="H299" s="47"/>
      <c r="I299" s="47">
        <v>92.75</v>
      </c>
      <c r="J299" s="47">
        <v>73.48833333333333</v>
      </c>
      <c r="K299" s="47">
        <v>84.333333333333329</v>
      </c>
      <c r="L299" s="47">
        <v>94.05</v>
      </c>
      <c r="M299" s="47">
        <v>106</v>
      </c>
      <c r="N299" s="47">
        <v>110</v>
      </c>
      <c r="O299" s="47">
        <v>45</v>
      </c>
      <c r="P299" s="47">
        <v>30.25</v>
      </c>
      <c r="Q299" s="47"/>
      <c r="R299" s="47">
        <v>97.38637131086648</v>
      </c>
      <c r="S299" s="47">
        <v>88.373806495892111</v>
      </c>
      <c r="T299" s="47"/>
      <c r="U299" s="47">
        <v>92.75</v>
      </c>
      <c r="V299" s="47">
        <v>98</v>
      </c>
      <c r="W299" s="47">
        <v>58.663744892601983</v>
      </c>
      <c r="X299" s="47">
        <v>75</v>
      </c>
      <c r="Y299" s="47">
        <v>107.35969198874574</v>
      </c>
      <c r="Z299" s="47">
        <v>81.436666666666667</v>
      </c>
      <c r="AA299" s="47">
        <v>82.751999999999995</v>
      </c>
      <c r="AB299" s="47">
        <v>95.222000000000008</v>
      </c>
      <c r="AC299" s="47">
        <v>113.46136005195287</v>
      </c>
      <c r="AD299" s="48">
        <v>76.548364648573425</v>
      </c>
      <c r="AE299" s="45">
        <v>92.490075383979502</v>
      </c>
      <c r="AF299" s="46">
        <f t="shared" si="71"/>
        <v>93.858656976783536</v>
      </c>
      <c r="AG299" s="15">
        <f t="shared" si="93"/>
        <v>6.2077980117471862E-3</v>
      </c>
      <c r="AH299" s="30">
        <f t="shared" si="94"/>
        <v>90.425422853958437</v>
      </c>
      <c r="AI299" s="31">
        <f t="shared" si="95"/>
        <v>3.7967576091625717E-2</v>
      </c>
    </row>
    <row r="300" spans="1:35">
      <c r="A300" s="35">
        <v>36</v>
      </c>
      <c r="B300" s="13">
        <v>43716</v>
      </c>
      <c r="C300" s="47">
        <v>101.3875</v>
      </c>
      <c r="D300" s="47">
        <v>103.79384395132426</v>
      </c>
      <c r="E300" s="47">
        <v>79.855335937802181</v>
      </c>
      <c r="F300" s="47"/>
      <c r="G300" s="47">
        <v>112.10045454545455</v>
      </c>
      <c r="H300" s="47"/>
      <c r="I300" s="47">
        <v>92.75</v>
      </c>
      <c r="J300" s="47">
        <v>73.085714285714289</v>
      </c>
      <c r="K300" s="47">
        <v>87</v>
      </c>
      <c r="L300" s="47">
        <v>94.413333333333341</v>
      </c>
      <c r="M300" s="47">
        <v>106</v>
      </c>
      <c r="N300" s="47">
        <v>100</v>
      </c>
      <c r="O300" s="47">
        <v>44</v>
      </c>
      <c r="P300" s="47">
        <v>30.25</v>
      </c>
      <c r="Q300" s="47"/>
      <c r="R300" s="47">
        <v>100.63079977847717</v>
      </c>
      <c r="S300" s="47">
        <v>87.828937384283847</v>
      </c>
      <c r="T300" s="47"/>
      <c r="U300" s="47">
        <v>95.25</v>
      </c>
      <c r="V300" s="47">
        <v>98</v>
      </c>
      <c r="W300" s="47">
        <v>79.955759349293757</v>
      </c>
      <c r="X300" s="47">
        <v>73.333333333333329</v>
      </c>
      <c r="Y300" s="47">
        <v>105.70824524312894</v>
      </c>
      <c r="Z300" s="47">
        <v>84.86</v>
      </c>
      <c r="AA300" s="47">
        <v>82.240000000000009</v>
      </c>
      <c r="AB300" s="47">
        <v>95.135999999999996</v>
      </c>
      <c r="AC300" s="47">
        <v>114.33029097433497</v>
      </c>
      <c r="AD300" s="48">
        <v>84.204063407010494</v>
      </c>
      <c r="AE300" s="45">
        <v>95.608289088248483</v>
      </c>
      <c r="AF300" s="46">
        <f t="shared" si="71"/>
        <v>94.193497255191076</v>
      </c>
      <c r="AG300" s="15">
        <f t="shared" si="93"/>
        <v>3.5674948821222212E-3</v>
      </c>
      <c r="AH300" s="30">
        <f t="shared" si="94"/>
        <v>91.045560098697976</v>
      </c>
      <c r="AI300" s="31">
        <f t="shared" si="95"/>
        <v>3.4575405468213687E-2</v>
      </c>
    </row>
    <row r="301" spans="1:35">
      <c r="A301" s="35">
        <v>37</v>
      </c>
      <c r="B301" s="13">
        <v>43723</v>
      </c>
      <c r="C301" s="47">
        <v>101.3875</v>
      </c>
      <c r="D301" s="47">
        <v>103.79384395132426</v>
      </c>
      <c r="E301" s="47">
        <v>77.544551393559857</v>
      </c>
      <c r="F301" s="47"/>
      <c r="G301" s="47">
        <v>106.5809090909091</v>
      </c>
      <c r="H301" s="47"/>
      <c r="I301" s="47">
        <v>92.75</v>
      </c>
      <c r="J301" s="47">
        <v>75.201999999999998</v>
      </c>
      <c r="K301" s="47">
        <v>87.666666666666671</v>
      </c>
      <c r="L301" s="47">
        <v>106</v>
      </c>
      <c r="M301" s="47">
        <v>103.9</v>
      </c>
      <c r="N301" s="47"/>
      <c r="O301" s="47">
        <v>57.5</v>
      </c>
      <c r="P301" s="47"/>
      <c r="Q301" s="47"/>
      <c r="R301" s="47">
        <v>89.196353701750127</v>
      </c>
      <c r="S301" s="47">
        <v>88.925243508941222</v>
      </c>
      <c r="T301" s="47"/>
      <c r="U301" s="47">
        <v>96.75</v>
      </c>
      <c r="V301" s="47">
        <v>98</v>
      </c>
      <c r="W301" s="47">
        <v>80.066452848473659</v>
      </c>
      <c r="X301" s="47">
        <v>75.333333333333329</v>
      </c>
      <c r="Y301" s="47">
        <v>104.04783031224913</v>
      </c>
      <c r="Z301" s="47">
        <v>84.066666666666663</v>
      </c>
      <c r="AA301" s="47">
        <v>94.94</v>
      </c>
      <c r="AB301" s="47">
        <v>96.42</v>
      </c>
      <c r="AC301" s="47">
        <v>112.55370964989839</v>
      </c>
      <c r="AD301" s="48">
        <v>74.631258998560241</v>
      </c>
      <c r="AE301" s="45">
        <v>94.482127293345243</v>
      </c>
      <c r="AF301" s="46">
        <f t="shared" si="71"/>
        <v>95.146425181128166</v>
      </c>
      <c r="AG301" s="15">
        <f t="shared" si="93"/>
        <v>1.0116706075318517E-2</v>
      </c>
      <c r="AH301" s="30">
        <f t="shared" si="94"/>
        <v>91.789535810024077</v>
      </c>
      <c r="AI301" s="31">
        <f t="shared" si="95"/>
        <v>3.6571591102190673E-2</v>
      </c>
    </row>
    <row r="302" spans="1:35">
      <c r="A302" s="35">
        <v>38</v>
      </c>
      <c r="B302" s="13">
        <v>43730</v>
      </c>
      <c r="C302" s="47">
        <v>101.3875</v>
      </c>
      <c r="D302" s="47">
        <v>105.83904284691687</v>
      </c>
      <c r="E302" s="47">
        <v>86.01860070235017</v>
      </c>
      <c r="F302" s="47"/>
      <c r="G302" s="47">
        <v>107.02727272727272</v>
      </c>
      <c r="H302" s="47"/>
      <c r="I302" s="47">
        <v>103.25</v>
      </c>
      <c r="J302" s="47">
        <v>78.958333333333329</v>
      </c>
      <c r="K302" s="47">
        <v>91</v>
      </c>
      <c r="L302" s="47"/>
      <c r="M302" s="47">
        <v>103.9</v>
      </c>
      <c r="N302" s="47">
        <v>100</v>
      </c>
      <c r="O302" s="47">
        <v>58</v>
      </c>
      <c r="P302" s="47">
        <v>30.25</v>
      </c>
      <c r="Q302" s="47"/>
      <c r="R302" s="47">
        <v>95.732893741217168</v>
      </c>
      <c r="S302" s="47">
        <v>92.012376460692721</v>
      </c>
      <c r="T302" s="47"/>
      <c r="U302" s="47">
        <v>97.25</v>
      </c>
      <c r="V302" s="47"/>
      <c r="W302" s="47">
        <v>85.025817555938033</v>
      </c>
      <c r="X302" s="47">
        <v>78</v>
      </c>
      <c r="Y302" s="47">
        <v>90.294167228590709</v>
      </c>
      <c r="Z302" s="47">
        <v>91.426666666666662</v>
      </c>
      <c r="AA302" s="47">
        <v>102.55199999999999</v>
      </c>
      <c r="AB302" s="47">
        <v>95.864000000000004</v>
      </c>
      <c r="AC302" s="47">
        <v>114.02288548853392</v>
      </c>
      <c r="AD302" s="48">
        <v>70.937700706486837</v>
      </c>
      <c r="AE302" s="45">
        <v>95.348859161790742</v>
      </c>
      <c r="AF302" s="46">
        <f t="shared" si="71"/>
        <v>95.187263756111804</v>
      </c>
      <c r="AG302" s="15">
        <f t="shared" ref="AG302:AG309" si="96">(AF302-AF301)/AF301</f>
        <v>4.2921817510111295E-4</v>
      </c>
      <c r="AH302" s="30">
        <f t="shared" ref="AH302:AH309" si="97">AF249</f>
        <v>92.181880375923058</v>
      </c>
      <c r="AI302" s="31">
        <f t="shared" ref="AI302:AI309" si="98">(AF302-AF249)/AF249</f>
        <v>3.2602756289333852E-2</v>
      </c>
    </row>
    <row r="303" spans="1:35">
      <c r="A303" s="35">
        <v>39</v>
      </c>
      <c r="B303" s="13">
        <v>43737</v>
      </c>
      <c r="C303" s="47">
        <v>99.987499999999997</v>
      </c>
      <c r="D303" s="47">
        <v>107.37294201861131</v>
      </c>
      <c r="E303" s="47">
        <v>91.298403116373876</v>
      </c>
      <c r="F303" s="47"/>
      <c r="G303" s="47">
        <v>107.68318181818182</v>
      </c>
      <c r="H303" s="47"/>
      <c r="I303" s="47">
        <v>105.75</v>
      </c>
      <c r="J303" s="47">
        <v>84.01428571428572</v>
      </c>
      <c r="K303" s="47">
        <v>91.266666666666666</v>
      </c>
      <c r="L303" s="47"/>
      <c r="M303" s="47">
        <v>103.5</v>
      </c>
      <c r="N303" s="47"/>
      <c r="O303" s="47">
        <v>64</v>
      </c>
      <c r="P303" s="47"/>
      <c r="Q303" s="47"/>
      <c r="R303" s="47">
        <v>98.943077359178233</v>
      </c>
      <c r="S303" s="47">
        <v>93.16325922393753</v>
      </c>
      <c r="T303" s="47"/>
      <c r="U303" s="47">
        <v>94.25</v>
      </c>
      <c r="V303" s="47">
        <v>98</v>
      </c>
      <c r="W303" s="47">
        <v>86.743417303089046</v>
      </c>
      <c r="X303" s="47">
        <v>80.333333333333329</v>
      </c>
      <c r="Y303" s="47">
        <v>103.23055877091446</v>
      </c>
      <c r="Z303" s="47">
        <v>88.41</v>
      </c>
      <c r="AA303" s="47">
        <v>89.89</v>
      </c>
      <c r="AB303" s="47">
        <v>95.554000000000002</v>
      </c>
      <c r="AC303" s="47">
        <v>114.28838426315296</v>
      </c>
      <c r="AD303" s="48">
        <v>77.093424046498001</v>
      </c>
      <c r="AE303" s="45">
        <v>95.730804813199427</v>
      </c>
      <c r="AF303" s="46">
        <f t="shared" si="71"/>
        <v>96.034413972879534</v>
      </c>
      <c r="AG303" s="15">
        <f t="shared" si="96"/>
        <v>8.8998273859231102E-3</v>
      </c>
      <c r="AH303" s="30">
        <f t="shared" si="97"/>
        <v>93.253001133234861</v>
      </c>
      <c r="AI303" s="31">
        <f t="shared" si="98"/>
        <v>2.9826523606149045E-2</v>
      </c>
    </row>
    <row r="304" spans="1:35">
      <c r="A304" s="35">
        <v>40</v>
      </c>
      <c r="B304" s="13">
        <v>43744</v>
      </c>
      <c r="C304" s="47">
        <v>99.987499999999997</v>
      </c>
      <c r="D304" s="47">
        <v>105.32774312301872</v>
      </c>
      <c r="E304" s="47">
        <v>90.82714946190606</v>
      </c>
      <c r="F304" s="47"/>
      <c r="G304" s="47">
        <v>108.40590909090911</v>
      </c>
      <c r="H304" s="47"/>
      <c r="I304" s="47">
        <v>104.5</v>
      </c>
      <c r="J304" s="47">
        <v>85.234999999999999</v>
      </c>
      <c r="K304" s="47">
        <v>91.666666666666671</v>
      </c>
      <c r="L304" s="47">
        <v>79</v>
      </c>
      <c r="M304" s="47"/>
      <c r="N304" s="47"/>
      <c r="O304" s="47">
        <v>65</v>
      </c>
      <c r="P304" s="47"/>
      <c r="Q304" s="47"/>
      <c r="R304" s="47">
        <v>99.015907252628736</v>
      </c>
      <c r="S304" s="47">
        <v>94.814125277761093</v>
      </c>
      <c r="T304" s="47"/>
      <c r="U304" s="47">
        <v>94.25</v>
      </c>
      <c r="V304" s="47">
        <v>98</v>
      </c>
      <c r="W304" s="47">
        <v>83.410138248847929</v>
      </c>
      <c r="X304" s="47">
        <v>79</v>
      </c>
      <c r="Y304" s="47"/>
      <c r="Z304" s="47">
        <v>82.28</v>
      </c>
      <c r="AA304" s="47">
        <v>107.256</v>
      </c>
      <c r="AB304" s="47">
        <v>95.582000000000008</v>
      </c>
      <c r="AC304" s="47">
        <v>112.71116034339518</v>
      </c>
      <c r="AD304" s="48">
        <v>81.96418515598603</v>
      </c>
      <c r="AE304" s="45">
        <v>97.023577943648448</v>
      </c>
      <c r="AF304" s="46">
        <f t="shared" si="71"/>
        <v>96.209910288653404</v>
      </c>
      <c r="AG304" s="15">
        <f t="shared" si="96"/>
        <v>1.8274315270297879E-3</v>
      </c>
      <c r="AH304" s="30">
        <f t="shared" si="97"/>
        <v>94.137386660671382</v>
      </c>
      <c r="AI304" s="31">
        <f t="shared" si="98"/>
        <v>2.2015946070955451E-2</v>
      </c>
    </row>
    <row r="305" spans="1:35">
      <c r="A305" s="35">
        <v>41</v>
      </c>
      <c r="B305" s="13">
        <v>43751</v>
      </c>
      <c r="C305" s="47">
        <v>99.987499999999997</v>
      </c>
      <c r="D305" s="47">
        <v>105.83904284691687</v>
      </c>
      <c r="E305" s="47"/>
      <c r="F305" s="47"/>
      <c r="G305" s="47">
        <v>107.63499999999999</v>
      </c>
      <c r="H305" s="47"/>
      <c r="I305" s="47">
        <v>104.5</v>
      </c>
      <c r="J305" s="47">
        <v>84.841666666666669</v>
      </c>
      <c r="K305" s="47">
        <v>91.666666666666671</v>
      </c>
      <c r="L305" s="47">
        <v>86.666666666666671</v>
      </c>
      <c r="M305" s="47">
        <v>102.5</v>
      </c>
      <c r="N305" s="47">
        <v>100</v>
      </c>
      <c r="O305" s="47">
        <v>65</v>
      </c>
      <c r="P305" s="47"/>
      <c r="Q305" s="47"/>
      <c r="R305" s="47">
        <v>100.85447083361368</v>
      </c>
      <c r="S305" s="47">
        <v>97.800506879073126</v>
      </c>
      <c r="T305" s="47"/>
      <c r="U305" s="47">
        <v>95.5</v>
      </c>
      <c r="V305" s="47"/>
      <c r="W305" s="47">
        <v>89.52349894792421</v>
      </c>
      <c r="X305" s="47">
        <v>83</v>
      </c>
      <c r="Y305" s="47">
        <v>107.79035039750977</v>
      </c>
      <c r="Z305" s="47">
        <v>82</v>
      </c>
      <c r="AA305" s="47">
        <v>105.026</v>
      </c>
      <c r="AB305" s="47">
        <v>95.387999999999991</v>
      </c>
      <c r="AC305" s="47">
        <v>112.57214292515566</v>
      </c>
      <c r="AD305" s="48">
        <v>87.431662934885154</v>
      </c>
      <c r="AE305" s="45">
        <v>95.875348109112323</v>
      </c>
      <c r="AF305" s="46">
        <f t="shared" si="71"/>
        <v>96.030605055182676</v>
      </c>
      <c r="AG305" s="15">
        <f t="shared" si="96"/>
        <v>-1.8636877732529688E-3</v>
      </c>
      <c r="AH305" s="30">
        <f t="shared" si="97"/>
        <v>94.834018386251969</v>
      </c>
      <c r="AI305" s="31">
        <f t="shared" si="98"/>
        <v>1.2617694465472264E-2</v>
      </c>
    </row>
    <row r="306" spans="1:35">
      <c r="A306" s="35">
        <v>42</v>
      </c>
      <c r="B306" s="13">
        <v>43758</v>
      </c>
      <c r="C306" s="47">
        <v>99.987499999999997</v>
      </c>
      <c r="D306" s="47">
        <v>107.37294201861131</v>
      </c>
      <c r="E306" s="47"/>
      <c r="F306" s="47"/>
      <c r="G306" s="47">
        <v>107.74499999999999</v>
      </c>
      <c r="H306" s="47"/>
      <c r="I306" s="47">
        <v>105.25</v>
      </c>
      <c r="J306" s="47">
        <v>86.226249999999993</v>
      </c>
      <c r="K306" s="47">
        <v>91.666666666666671</v>
      </c>
      <c r="L306" s="47">
        <v>99</v>
      </c>
      <c r="M306" s="47">
        <v>102.5</v>
      </c>
      <c r="N306" s="47">
        <v>110</v>
      </c>
      <c r="O306" s="47">
        <v>54.5</v>
      </c>
      <c r="P306" s="47"/>
      <c r="Q306" s="47"/>
      <c r="R306" s="47">
        <v>100.11018839528072</v>
      </c>
      <c r="S306" s="47">
        <v>98.677232673966088</v>
      </c>
      <c r="T306" s="47"/>
      <c r="U306" s="47">
        <v>92.75</v>
      </c>
      <c r="V306" s="47">
        <v>98</v>
      </c>
      <c r="W306" s="47">
        <v>77.025418388068061</v>
      </c>
      <c r="X306" s="47">
        <v>83</v>
      </c>
      <c r="Y306" s="47">
        <v>107.74729317775675</v>
      </c>
      <c r="Z306" s="47">
        <v>81.070000000000007</v>
      </c>
      <c r="AA306" s="47">
        <v>99.094999999999999</v>
      </c>
      <c r="AB306" s="47">
        <v>96.055999999999997</v>
      </c>
      <c r="AC306" s="47">
        <v>113.23346512966158</v>
      </c>
      <c r="AD306" s="48">
        <v>85.662058194018641</v>
      </c>
      <c r="AE306" s="45">
        <v>95.192889112787299</v>
      </c>
      <c r="AF306" s="46">
        <f t="shared" si="71"/>
        <v>95.505629769982605</v>
      </c>
      <c r="AG306" s="15">
        <f t="shared" si="96"/>
        <v>-5.4667497398188962E-3</v>
      </c>
      <c r="AH306" s="30">
        <f t="shared" si="97"/>
        <v>95.188899010053504</v>
      </c>
      <c r="AI306" s="31">
        <f t="shared" si="98"/>
        <v>3.3273917780648849E-3</v>
      </c>
    </row>
    <row r="307" spans="1:35">
      <c r="A307" s="35">
        <v>43</v>
      </c>
      <c r="B307" s="13">
        <v>43765</v>
      </c>
      <c r="C307" s="47">
        <v>99.987499999999997</v>
      </c>
      <c r="D307" s="47">
        <v>107.37294201861131</v>
      </c>
      <c r="E307" s="47"/>
      <c r="F307" s="47"/>
      <c r="G307" s="47">
        <v>106.83318181818181</v>
      </c>
      <c r="H307" s="47"/>
      <c r="I307" s="47">
        <v>105.25</v>
      </c>
      <c r="J307" s="47">
        <v>84.936666666666667</v>
      </c>
      <c r="K307" s="47">
        <v>91.666666666666671</v>
      </c>
      <c r="L307" s="47">
        <v>98.06</v>
      </c>
      <c r="M307" s="47">
        <v>101.9</v>
      </c>
      <c r="N307" s="47"/>
      <c r="O307" s="47">
        <v>58.333333333333336</v>
      </c>
      <c r="P307" s="47"/>
      <c r="Q307" s="47"/>
      <c r="R307" s="47">
        <v>89.70746108427268</v>
      </c>
      <c r="S307" s="47">
        <v>96.261086137771827</v>
      </c>
      <c r="T307" s="47"/>
      <c r="U307" s="47">
        <v>94.25</v>
      </c>
      <c r="V307" s="47">
        <v>98</v>
      </c>
      <c r="W307" s="47">
        <v>84.288052373158749</v>
      </c>
      <c r="X307" s="47">
        <v>84.333333333333329</v>
      </c>
      <c r="Y307" s="47">
        <v>109.42760942760944</v>
      </c>
      <c r="Z307" s="47">
        <v>78.963333333333324</v>
      </c>
      <c r="AA307" s="47">
        <v>93.797500000000014</v>
      </c>
      <c r="AB307" s="47">
        <v>95.8</v>
      </c>
      <c r="AC307" s="47">
        <v>114.65023730947462</v>
      </c>
      <c r="AD307" s="48">
        <v>79.892916743927316</v>
      </c>
      <c r="AE307" s="45">
        <v>95.448652088048206</v>
      </c>
      <c r="AF307" s="46">
        <f t="shared" si="71"/>
        <v>95.116444326741842</v>
      </c>
      <c r="AG307" s="15">
        <f t="shared" si="96"/>
        <v>-4.0750000201881667E-3</v>
      </c>
      <c r="AH307" s="30">
        <f t="shared" si="97"/>
        <v>94.539731035467128</v>
      </c>
      <c r="AI307" s="31">
        <f t="shared" si="98"/>
        <v>6.1002214091169463E-3</v>
      </c>
    </row>
    <row r="308" spans="1:35">
      <c r="A308" s="35">
        <v>44</v>
      </c>
      <c r="B308" s="13">
        <v>43772</v>
      </c>
      <c r="C308" s="47">
        <v>99.987499999999997</v>
      </c>
      <c r="D308" s="47">
        <v>107.37294201861131</v>
      </c>
      <c r="E308" s="47"/>
      <c r="F308" s="47"/>
      <c r="G308" s="47">
        <v>106.97772727272726</v>
      </c>
      <c r="H308" s="47"/>
      <c r="I308" s="47">
        <v>104.25</v>
      </c>
      <c r="J308" s="47">
        <v>84.62</v>
      </c>
      <c r="K308" s="47">
        <v>91.666666666666671</v>
      </c>
      <c r="L308" s="47">
        <v>76.666666666666671</v>
      </c>
      <c r="M308" s="47">
        <v>101.5</v>
      </c>
      <c r="N308" s="47">
        <v>110</v>
      </c>
      <c r="O308" s="47">
        <v>58.333333333333336</v>
      </c>
      <c r="P308" s="47">
        <v>77.989999999999995</v>
      </c>
      <c r="Q308" s="47"/>
      <c r="R308" s="47">
        <v>93.373251349246843</v>
      </c>
      <c r="S308" s="47">
        <v>96.483143342226541</v>
      </c>
      <c r="T308" s="47"/>
      <c r="U308" s="47">
        <v>93.25</v>
      </c>
      <c r="V308" s="47">
        <v>98</v>
      </c>
      <c r="W308" s="47">
        <v>81.529598449139755</v>
      </c>
      <c r="X308" s="47">
        <v>86</v>
      </c>
      <c r="Y308" s="47">
        <v>108.23193157220015</v>
      </c>
      <c r="Z308" s="47">
        <v>76.846666666666664</v>
      </c>
      <c r="AA308" s="47">
        <v>95.072500000000005</v>
      </c>
      <c r="AB308" s="47">
        <v>95.671999999999997</v>
      </c>
      <c r="AC308" s="47">
        <v>113.23789308323126</v>
      </c>
      <c r="AD308" s="48">
        <v>84.090090927037735</v>
      </c>
      <c r="AE308" s="45">
        <v>94.707791779390064</v>
      </c>
      <c r="AF308" s="46">
        <f t="shared" si="71"/>
        <v>95.175050884816969</v>
      </c>
      <c r="AG308" s="15">
        <f t="shared" si="96"/>
        <v>6.1615589701611217E-4</v>
      </c>
      <c r="AH308" s="30">
        <f t="shared" si="97"/>
        <v>93.945238253149796</v>
      </c>
      <c r="AI308" s="31">
        <f t="shared" si="98"/>
        <v>1.3090739398129521E-2</v>
      </c>
    </row>
    <row r="309" spans="1:35">
      <c r="A309" s="35">
        <v>45</v>
      </c>
      <c r="B309" s="13">
        <v>43779</v>
      </c>
      <c r="C309" s="47">
        <v>99.987499999999997</v>
      </c>
      <c r="D309" s="47">
        <v>104.81644339912056</v>
      </c>
      <c r="E309" s="47"/>
      <c r="F309" s="47"/>
      <c r="G309" s="47">
        <v>107.24590909090911</v>
      </c>
      <c r="H309" s="47"/>
      <c r="I309" s="47">
        <v>98.166666666666671</v>
      </c>
      <c r="J309" s="47">
        <v>82.117142857142852</v>
      </c>
      <c r="K309" s="47">
        <v>92.466666666666654</v>
      </c>
      <c r="L309" s="47">
        <v>98.666666666666671</v>
      </c>
      <c r="M309" s="47">
        <v>101.5</v>
      </c>
      <c r="N309" s="47">
        <v>110</v>
      </c>
      <c r="O309" s="47">
        <v>58.333333333333336</v>
      </c>
      <c r="P309" s="47">
        <v>79.709999999999994</v>
      </c>
      <c r="Q309" s="47"/>
      <c r="R309" s="47">
        <v>90.120384692985411</v>
      </c>
      <c r="S309" s="47">
        <v>95.659477457479682</v>
      </c>
      <c r="T309" s="47"/>
      <c r="U309" s="47">
        <v>94.5</v>
      </c>
      <c r="V309" s="47"/>
      <c r="W309" s="47">
        <v>87.30344989439098</v>
      </c>
      <c r="X309" s="47">
        <v>86</v>
      </c>
      <c r="Y309" s="47">
        <v>108.73672278433185</v>
      </c>
      <c r="Z309" s="47">
        <v>80.433333333333337</v>
      </c>
      <c r="AA309" s="47">
        <v>111.14500000000001</v>
      </c>
      <c r="AB309" s="47">
        <v>95.322000000000003</v>
      </c>
      <c r="AC309" s="47">
        <v>113.05769679981313</v>
      </c>
      <c r="AD309" s="48">
        <v>89.175037223970577</v>
      </c>
      <c r="AE309" s="45">
        <v>95.368708787012622</v>
      </c>
      <c r="AF309" s="46">
        <f t="shared" si="71"/>
        <v>94.893550587328093</v>
      </c>
      <c r="AG309" s="15">
        <f t="shared" si="96"/>
        <v>-2.9577110269113881E-3</v>
      </c>
      <c r="AH309" s="30">
        <f t="shared" si="97"/>
        <v>92.554028505138106</v>
      </c>
      <c r="AI309" s="31">
        <f t="shared" si="98"/>
        <v>2.5277366312154735E-2</v>
      </c>
    </row>
    <row r="310" spans="1:35">
      <c r="A310" s="35">
        <v>46</v>
      </c>
      <c r="B310" s="13">
        <v>43786</v>
      </c>
      <c r="C310" s="47">
        <v>97.887500000000003</v>
      </c>
      <c r="D310" s="47">
        <v>104.81644339912056</v>
      </c>
      <c r="E310" s="47"/>
      <c r="F310" s="47"/>
      <c r="G310" s="47">
        <v>107.94136363636363</v>
      </c>
      <c r="H310" s="47"/>
      <c r="I310" s="47">
        <v>98.166666666666671</v>
      </c>
      <c r="J310" s="47">
        <v>80.067499999999995</v>
      </c>
      <c r="K310" s="47">
        <v>96</v>
      </c>
      <c r="L310" s="47">
        <v>90.333333333333329</v>
      </c>
      <c r="M310" s="47">
        <v>101.5</v>
      </c>
      <c r="N310" s="47">
        <v>110</v>
      </c>
      <c r="O310" s="47">
        <v>70</v>
      </c>
      <c r="P310" s="47">
        <v>66.41</v>
      </c>
      <c r="Q310" s="47"/>
      <c r="R310" s="47">
        <v>99.22022048937886</v>
      </c>
      <c r="S310" s="47">
        <v>94.074074074074076</v>
      </c>
      <c r="T310" s="47"/>
      <c r="U310" s="47">
        <v>97</v>
      </c>
      <c r="V310" s="47"/>
      <c r="W310" s="47">
        <v>82.973004557672084</v>
      </c>
      <c r="X310" s="47">
        <v>86</v>
      </c>
      <c r="Y310" s="47">
        <v>106.42536593549468</v>
      </c>
      <c r="Z310" s="47">
        <v>84.08</v>
      </c>
      <c r="AA310" s="47">
        <v>90.813333333333333</v>
      </c>
      <c r="AB310" s="47">
        <v>96.626000000000005</v>
      </c>
      <c r="AC310" s="47">
        <v>113.34547525613824</v>
      </c>
      <c r="AD310" s="48">
        <v>83.527901003969177</v>
      </c>
      <c r="AE310" s="45">
        <v>94.604151195581622</v>
      </c>
      <c r="AF310" s="46">
        <f t="shared" si="71"/>
        <v>94.902164095774538</v>
      </c>
      <c r="AG310" s="15">
        <f t="shared" ref="AG310:AG318" si="99">(AF310-AF309)/AF309</f>
        <v>9.0770219821395488E-5</v>
      </c>
      <c r="AH310" s="30">
        <f t="shared" ref="AH310:AH318" si="100">AF257</f>
        <v>91.717373905706665</v>
      </c>
      <c r="AI310" s="31">
        <f t="shared" ref="AI310:AI317" si="101">(AF310-AF257)/AF257</f>
        <v>3.4723957462433563E-2</v>
      </c>
    </row>
    <row r="311" spans="1:35">
      <c r="A311" s="35">
        <v>47</v>
      </c>
      <c r="B311" s="13">
        <v>43793</v>
      </c>
      <c r="C311" s="47">
        <v>97.887500000000003</v>
      </c>
      <c r="D311" s="47">
        <v>106.35034257081502</v>
      </c>
      <c r="E311" s="47"/>
      <c r="F311" s="47"/>
      <c r="G311" s="47">
        <v>107.87363636363638</v>
      </c>
      <c r="H311" s="47"/>
      <c r="I311" s="47">
        <v>98.8</v>
      </c>
      <c r="J311" s="47">
        <v>80.105000000000004</v>
      </c>
      <c r="K311" s="47">
        <v>96</v>
      </c>
      <c r="L311" s="47">
        <v>93.666666666666671</v>
      </c>
      <c r="M311" s="47">
        <v>101.5</v>
      </c>
      <c r="N311" s="47">
        <v>110</v>
      </c>
      <c r="O311" s="47">
        <v>69</v>
      </c>
      <c r="P311" s="47">
        <v>69.52</v>
      </c>
      <c r="Q311" s="47"/>
      <c r="R311" s="47">
        <v>90.334722408925927</v>
      </c>
      <c r="S311" s="47">
        <v>93.98720047626135</v>
      </c>
      <c r="T311" s="47"/>
      <c r="U311" s="47">
        <v>97.75</v>
      </c>
      <c r="V311" s="47"/>
      <c r="W311" s="47">
        <v>84.127831002033602</v>
      </c>
      <c r="X311" s="47">
        <v>86</v>
      </c>
      <c r="Y311" s="47">
        <v>99.182709391526117</v>
      </c>
      <c r="Z311" s="47">
        <v>81.693333333333328</v>
      </c>
      <c r="AA311" s="47">
        <v>90.303333333333327</v>
      </c>
      <c r="AB311" s="47">
        <v>95.294000000000011</v>
      </c>
      <c r="AC311" s="47">
        <v>114.41560901685925</v>
      </c>
      <c r="AD311" s="48">
        <v>80.433001755412519</v>
      </c>
      <c r="AE311" s="45">
        <v>94.733632304729369</v>
      </c>
      <c r="AF311" s="46">
        <f t="shared" si="71"/>
        <v>94.729272790289656</v>
      </c>
      <c r="AG311" s="15">
        <f t="shared" si="99"/>
        <v>-1.8217846466641284E-3</v>
      </c>
      <c r="AH311" s="30">
        <f t="shared" si="100"/>
        <v>90.752452852031979</v>
      </c>
      <c r="AI311" s="31">
        <f t="shared" si="101"/>
        <v>4.3820522898061091E-2</v>
      </c>
    </row>
    <row r="312" spans="1:35">
      <c r="A312" s="35">
        <v>48</v>
      </c>
      <c r="B312" s="13">
        <v>43800</v>
      </c>
      <c r="C312" s="47">
        <v>97.887500000000003</v>
      </c>
      <c r="D312" s="47">
        <v>104.81644339912056</v>
      </c>
      <c r="E312" s="47"/>
      <c r="F312" s="47"/>
      <c r="G312" s="47">
        <v>107.86772727272728</v>
      </c>
      <c r="H312" s="47"/>
      <c r="I312" s="47">
        <v>102.8</v>
      </c>
      <c r="J312" s="47">
        <v>77.662857142857135</v>
      </c>
      <c r="K312" s="47">
        <v>96</v>
      </c>
      <c r="L312" s="47">
        <v>98</v>
      </c>
      <c r="M312" s="47">
        <v>101.5</v>
      </c>
      <c r="N312" s="47"/>
      <c r="O312" s="47">
        <v>72.400000000000006</v>
      </c>
      <c r="P312" s="47"/>
      <c r="Q312" s="47"/>
      <c r="R312" s="47">
        <v>95.673410857923855</v>
      </c>
      <c r="S312" s="47">
        <v>93.721167096039778</v>
      </c>
      <c r="T312" s="47"/>
      <c r="U312" s="47">
        <v>97.75</v>
      </c>
      <c r="V312" s="47"/>
      <c r="W312" s="47">
        <v>84.751649878430001</v>
      </c>
      <c r="X312" s="47">
        <v>81.333333333333329</v>
      </c>
      <c r="Y312" s="47">
        <v>110.30257407523575</v>
      </c>
      <c r="Z312" s="47">
        <v>85.18</v>
      </c>
      <c r="AA312" s="47">
        <v>94.316666666666663</v>
      </c>
      <c r="AB312" s="47">
        <v>95.772000000000006</v>
      </c>
      <c r="AC312" s="47">
        <v>115.71979618077052</v>
      </c>
      <c r="AD312" s="48">
        <v>80.567908477559413</v>
      </c>
      <c r="AE312" s="45">
        <v>94.850034870557948</v>
      </c>
      <c r="AF312" s="46">
        <f t="shared" si="71"/>
        <v>94.751590345553083</v>
      </c>
      <c r="AG312" s="15">
        <f t="shared" si="99"/>
        <v>2.3559301793473779E-4</v>
      </c>
      <c r="AH312" s="30">
        <f t="shared" si="100"/>
        <v>90.126786435348166</v>
      </c>
      <c r="AI312" s="31">
        <f t="shared" si="101"/>
        <v>5.1314421529081028E-2</v>
      </c>
    </row>
    <row r="313" spans="1:35">
      <c r="A313" s="35">
        <v>49</v>
      </c>
      <c r="B313" s="13">
        <v>43807</v>
      </c>
      <c r="C313" s="47">
        <v>99.637500000000003</v>
      </c>
      <c r="D313" s="47">
        <v>104.81644339912056</v>
      </c>
      <c r="E313" s="47"/>
      <c r="F313" s="47"/>
      <c r="G313" s="47">
        <v>106.12863636363636</v>
      </c>
      <c r="H313" s="47"/>
      <c r="I313" s="47">
        <v>101.16666666666667</v>
      </c>
      <c r="J313" s="47">
        <v>79.971666666666678</v>
      </c>
      <c r="K313" s="47">
        <v>95</v>
      </c>
      <c r="L313" s="47">
        <v>61.5</v>
      </c>
      <c r="M313" s="47">
        <v>101.5</v>
      </c>
      <c r="N313" s="47">
        <v>105</v>
      </c>
      <c r="O313" s="47">
        <v>83</v>
      </c>
      <c r="P313" s="47">
        <v>74.150000000000006</v>
      </c>
      <c r="Q313" s="47"/>
      <c r="R313" s="47">
        <v>92.933638033785897</v>
      </c>
      <c r="S313" s="47">
        <v>97.056240346467177</v>
      </c>
      <c r="T313" s="47"/>
      <c r="U313" s="47">
        <v>99</v>
      </c>
      <c r="V313" s="47"/>
      <c r="W313" s="47">
        <v>87.28451635026029</v>
      </c>
      <c r="X313" s="47">
        <v>81.333333333333329</v>
      </c>
      <c r="Y313" s="47">
        <v>111.50627615062761</v>
      </c>
      <c r="Z313" s="47">
        <v>84.4</v>
      </c>
      <c r="AA313" s="47">
        <v>89.723333333333343</v>
      </c>
      <c r="AB313" s="47">
        <v>95.95</v>
      </c>
      <c r="AC313" s="47">
        <v>116.0200159087812</v>
      </c>
      <c r="AD313" s="48">
        <v>84.150947864492679</v>
      </c>
      <c r="AE313" s="45">
        <v>94.671103861371932</v>
      </c>
      <c r="AF313" s="46">
        <f t="shared" si="71"/>
        <v>94.744630168802743</v>
      </c>
      <c r="AG313" s="15">
        <f t="shared" si="99"/>
        <v>-7.345709686725754E-5</v>
      </c>
      <c r="AH313" s="30">
        <f t="shared" si="100"/>
        <v>89.995123824793993</v>
      </c>
      <c r="AI313" s="31">
        <f t="shared" si="101"/>
        <v>5.2775152054407685E-2</v>
      </c>
    </row>
    <row r="314" spans="1:35">
      <c r="A314" s="35">
        <v>50</v>
      </c>
      <c r="B314" s="13">
        <v>43814</v>
      </c>
      <c r="C314" s="47">
        <v>99.637500000000003</v>
      </c>
      <c r="D314" s="47">
        <v>104.81644339912056</v>
      </c>
      <c r="E314" s="47"/>
      <c r="F314" s="47"/>
      <c r="G314" s="47">
        <v>106.12863636363636</v>
      </c>
      <c r="H314" s="47"/>
      <c r="I314" s="47">
        <v>101.16666666666667</v>
      </c>
      <c r="J314" s="47">
        <v>79.971666666666678</v>
      </c>
      <c r="K314" s="47">
        <v>95</v>
      </c>
      <c r="L314" s="47">
        <v>61.5</v>
      </c>
      <c r="M314" s="47">
        <v>101.5</v>
      </c>
      <c r="N314" s="47">
        <v>105</v>
      </c>
      <c r="O314" s="47">
        <v>83</v>
      </c>
      <c r="P314" s="47">
        <v>74.150000000000006</v>
      </c>
      <c r="Q314" s="47"/>
      <c r="R314" s="47">
        <v>92.923644900848601</v>
      </c>
      <c r="S314" s="47">
        <v>97.451725710810393</v>
      </c>
      <c r="T314" s="47"/>
      <c r="U314" s="47">
        <v>99</v>
      </c>
      <c r="V314" s="47"/>
      <c r="W314" s="47">
        <v>87.378489288333412</v>
      </c>
      <c r="X314" s="47">
        <v>81.333333333333329</v>
      </c>
      <c r="Y314" s="47">
        <v>111.51794120723926</v>
      </c>
      <c r="Z314" s="47">
        <v>84.4</v>
      </c>
      <c r="AA314" s="47">
        <v>89.723333333333343</v>
      </c>
      <c r="AB314" s="47">
        <v>95.95</v>
      </c>
      <c r="AC314" s="47">
        <v>116.78948543720291</v>
      </c>
      <c r="AD314" s="48">
        <v>85.103223643243751</v>
      </c>
      <c r="AE314" s="45">
        <v>94.712751774478363</v>
      </c>
      <c r="AF314" s="46">
        <f t="shared" si="71"/>
        <v>96.549709153705521</v>
      </c>
      <c r="AG314" s="15">
        <f t="shared" si="99"/>
        <v>1.9052045289392555E-2</v>
      </c>
      <c r="AH314" s="30">
        <f t="shared" si="100"/>
        <v>89.835144161174981</v>
      </c>
      <c r="AI314" s="31">
        <f t="shared" si="101"/>
        <v>7.4743187148270274E-2</v>
      </c>
    </row>
    <row r="315" spans="1:35">
      <c r="A315" s="35">
        <v>51</v>
      </c>
      <c r="B315" s="13">
        <v>43821</v>
      </c>
      <c r="C315" s="47">
        <v>99.637500000000003</v>
      </c>
      <c r="D315" s="47">
        <v>104.81644339912056</v>
      </c>
      <c r="E315" s="47"/>
      <c r="F315" s="47"/>
      <c r="G315" s="47">
        <v>108.04363636363638</v>
      </c>
      <c r="H315" s="47"/>
      <c r="I315" s="47">
        <v>96.714285714285708</v>
      </c>
      <c r="J315" s="47"/>
      <c r="K315" s="47">
        <v>94.666666666666671</v>
      </c>
      <c r="L315" s="47"/>
      <c r="M315" s="47">
        <v>103.7</v>
      </c>
      <c r="N315" s="47"/>
      <c r="O315" s="47">
        <v>83.75</v>
      </c>
      <c r="P315" s="47"/>
      <c r="Q315" s="47"/>
      <c r="R315" s="47">
        <v>90.934314278298373</v>
      </c>
      <c r="S315" s="47"/>
      <c r="T315" s="47"/>
      <c r="U315" s="47"/>
      <c r="V315" s="47">
        <v>98</v>
      </c>
      <c r="W315" s="47"/>
      <c r="X315" s="47">
        <v>81.333333333333329</v>
      </c>
      <c r="Y315" s="47"/>
      <c r="Z315" s="47">
        <v>86.716666666666654</v>
      </c>
      <c r="AA315" s="47">
        <v>93.196666666666673</v>
      </c>
      <c r="AB315" s="47">
        <v>95.954000000000008</v>
      </c>
      <c r="AC315" s="47">
        <v>116.92492239566884</v>
      </c>
      <c r="AD315" s="48">
        <v>79.822299856395446</v>
      </c>
      <c r="AE315" s="45">
        <v>100.26527182526624</v>
      </c>
      <c r="AF315" s="46">
        <f t="shared" si="71"/>
        <v>96.35259675791319</v>
      </c>
      <c r="AG315" s="15">
        <f t="shared" si="99"/>
        <v>-2.0415638485096984E-3</v>
      </c>
      <c r="AH315" s="30">
        <f t="shared" si="100"/>
        <v>89.919388188211414</v>
      </c>
      <c r="AI315" s="31">
        <f t="shared" si="101"/>
        <v>7.1544176393152775E-2</v>
      </c>
    </row>
    <row r="316" spans="1:35">
      <c r="A316" s="37">
        <v>52</v>
      </c>
      <c r="B316" s="38">
        <v>43828</v>
      </c>
      <c r="C316" s="49">
        <v>99.637500000000003</v>
      </c>
      <c r="D316" s="49">
        <v>104.81644339912056</v>
      </c>
      <c r="E316" s="49"/>
      <c r="F316" s="49"/>
      <c r="G316" s="49"/>
      <c r="H316" s="49"/>
      <c r="I316" s="49">
        <v>96.285714285714292</v>
      </c>
      <c r="J316" s="49"/>
      <c r="K316" s="49">
        <v>92.666666666666671</v>
      </c>
      <c r="L316" s="49"/>
      <c r="M316" s="49"/>
      <c r="N316" s="49"/>
      <c r="O316" s="49">
        <v>86.666666666666671</v>
      </c>
      <c r="P316" s="49"/>
      <c r="Q316" s="49"/>
      <c r="R316" s="49">
        <v>93.982942717077435</v>
      </c>
      <c r="S316" s="49"/>
      <c r="T316" s="49"/>
      <c r="U316" s="49"/>
      <c r="V316" s="49">
        <v>98</v>
      </c>
      <c r="W316" s="49">
        <v>88.853936804544816</v>
      </c>
      <c r="X316" s="49">
        <v>84</v>
      </c>
      <c r="Y316" s="49"/>
      <c r="Z316" s="49">
        <v>87.4</v>
      </c>
      <c r="AA316" s="49">
        <v>108.66333333333334</v>
      </c>
      <c r="AB316" s="49">
        <v>94.963999999999999</v>
      </c>
      <c r="AC316" s="49">
        <v>116.20900404579497</v>
      </c>
      <c r="AD316" s="50"/>
      <c r="AE316" s="51">
        <v>94.079766673994968</v>
      </c>
      <c r="AF316" s="52">
        <f t="shared" si="71"/>
        <v>96.870873828750163</v>
      </c>
      <c r="AG316" s="39">
        <f t="shared" si="99"/>
        <v>5.3789631860067981E-3</v>
      </c>
      <c r="AH316" s="40">
        <f t="shared" si="100"/>
        <v>86.312865280659977</v>
      </c>
      <c r="AI316" s="41">
        <f t="shared" si="101"/>
        <v>0.12232253573970862</v>
      </c>
    </row>
    <row r="317" spans="1:35">
      <c r="A317" s="35">
        <v>1</v>
      </c>
      <c r="B317" s="13">
        <v>43835</v>
      </c>
      <c r="C317" s="47">
        <f>'[1]data $'!C1388</f>
        <v>99.637500000000003</v>
      </c>
      <c r="D317" s="47">
        <f>'[1]data $'!D1388</f>
        <v>104.81644339912056</v>
      </c>
      <c r="E317" s="47">
        <f>'[1]data $'!E1388</f>
        <v>0</v>
      </c>
      <c r="F317" s="47">
        <f>'[1]data $'!F1388</f>
        <v>0</v>
      </c>
      <c r="G317" s="47">
        <f>'[1]data $'!G1388</f>
        <v>106.7645</v>
      </c>
      <c r="H317" s="47">
        <f>'[1]data $'!H1388</f>
        <v>0</v>
      </c>
      <c r="I317" s="47">
        <f>'[1]data $'!I1388</f>
        <v>0</v>
      </c>
      <c r="J317" s="47">
        <f>'[1]data $'!J1388</f>
        <v>0</v>
      </c>
      <c r="K317" s="47">
        <f>'[1]data $'!K1388</f>
        <v>92.666666666666671</v>
      </c>
      <c r="L317" s="47">
        <f>'[1]data $'!L1388</f>
        <v>101.36500000000001</v>
      </c>
      <c r="M317" s="47">
        <f>'[1]data $'!M1388</f>
        <v>105.38</v>
      </c>
      <c r="N317" s="47">
        <f>'[1]data $'!N1388</f>
        <v>105</v>
      </c>
      <c r="O317" s="47">
        <f>'[1]data $'!O1388</f>
        <v>83.75</v>
      </c>
      <c r="P317" s="47">
        <f>'[1]data $'!P1388</f>
        <v>55.41</v>
      </c>
      <c r="Q317" s="47">
        <f>'[1]data $'!Q1388</f>
        <v>0</v>
      </c>
      <c r="R317" s="47">
        <f>'[1]data $'!R1388</f>
        <v>96.986134607982663</v>
      </c>
      <c r="S317" s="47">
        <f>'[1]data $'!S1388</f>
        <v>95.866537873299535</v>
      </c>
      <c r="T317" s="47">
        <f>'[1]data $'!T1388</f>
        <v>0</v>
      </c>
      <c r="U317" s="47">
        <f>'[1]data $'!U1388</f>
        <v>99</v>
      </c>
      <c r="V317" s="47">
        <f>'[1]data $'!V1388</f>
        <v>98</v>
      </c>
      <c r="W317" s="47">
        <f>'[1]data $'!W1388</f>
        <v>89.149021362790592</v>
      </c>
      <c r="X317" s="47">
        <f>'[1]data $'!X1388</f>
        <v>82.666666666666671</v>
      </c>
      <c r="Y317" s="47">
        <f>'[1]data $'!Y1388</f>
        <v>109.35995646531876</v>
      </c>
      <c r="Z317" s="47">
        <f>'[1]data $'!Z1388</f>
        <v>86.19</v>
      </c>
      <c r="AA317" s="47">
        <f>'[1]data $'!AA1388</f>
        <v>94.73</v>
      </c>
      <c r="AB317" s="47">
        <f>'[1]data $'!AB1388</f>
        <v>97.084000000000003</v>
      </c>
      <c r="AC317" s="47">
        <f>'[1]data $'!AC1388</f>
        <v>115.43970480824869</v>
      </c>
      <c r="AD317" s="48">
        <f>'[1]data $'!AD1388</f>
        <v>0</v>
      </c>
      <c r="AE317" s="45">
        <v>96.267582986989297</v>
      </c>
      <c r="AF317" s="46">
        <f t="shared" si="71"/>
        <v>95.467803657331999</v>
      </c>
      <c r="AG317" s="15">
        <f t="shared" si="99"/>
        <v>-1.448392190513873E-2</v>
      </c>
      <c r="AH317" s="30">
        <f t="shared" si="100"/>
        <v>86.932699239594186</v>
      </c>
      <c r="AI317" s="31">
        <f t="shared" si="101"/>
        <v>9.8180598237428612E-2</v>
      </c>
    </row>
    <row r="318" spans="1:35">
      <c r="A318" s="35">
        <v>2</v>
      </c>
      <c r="B318" s="13">
        <v>43842</v>
      </c>
      <c r="C318" s="47">
        <f>'[1]data $'!C1389</f>
        <v>99.637500000000003</v>
      </c>
      <c r="D318" s="47">
        <f>'[1]data $'!D1389</f>
        <v>104.81644339912056</v>
      </c>
      <c r="E318" s="47">
        <f>'[1]data $'!E1389</f>
        <v>0</v>
      </c>
      <c r="F318" s="47">
        <f>'[1]data $'!F1389</f>
        <v>0</v>
      </c>
      <c r="G318" s="47">
        <f>'[1]data $'!G1389</f>
        <v>106.7645</v>
      </c>
      <c r="H318" s="47">
        <f>'[1]data $'!H1389</f>
        <v>0</v>
      </c>
      <c r="I318" s="47">
        <f>'[1]data $'!I1389</f>
        <v>0</v>
      </c>
      <c r="J318" s="47">
        <f>'[1]data $'!J1389</f>
        <v>78.512857142857143</v>
      </c>
      <c r="K318" s="47">
        <f>'[1]data $'!K1389</f>
        <v>92.666666666666671</v>
      </c>
      <c r="L318" s="47">
        <f>'[1]data $'!L1389</f>
        <v>101.36500000000001</v>
      </c>
      <c r="M318" s="47">
        <f>'[1]data $'!M1389</f>
        <v>105.38</v>
      </c>
      <c r="N318" s="47">
        <f>'[1]data $'!N1389</f>
        <v>105</v>
      </c>
      <c r="O318" s="47">
        <f>'[1]data $'!O1389</f>
        <v>83.75</v>
      </c>
      <c r="P318" s="47">
        <f>'[1]data $'!P1389</f>
        <v>55.41</v>
      </c>
      <c r="Q318" s="47">
        <f>'[1]data $'!Q1389</f>
        <v>0</v>
      </c>
      <c r="R318" s="47">
        <f>'[1]data $'!R1389</f>
        <v>96.986134607982663</v>
      </c>
      <c r="S318" s="47">
        <f>'[1]data $'!S1389</f>
        <v>95.866537873299535</v>
      </c>
      <c r="T318" s="47">
        <f>'[1]data $'!T1389</f>
        <v>0</v>
      </c>
      <c r="U318" s="47">
        <f>'[1]data $'!U1389</f>
        <v>99</v>
      </c>
      <c r="V318" s="47">
        <f>'[1]data $'!V1389</f>
        <v>98</v>
      </c>
      <c r="W318" s="47">
        <f>'[1]data $'!W1389</f>
        <v>89.149021362790592</v>
      </c>
      <c r="X318" s="47">
        <f>'[1]data $'!X1389</f>
        <v>82.666666666666671</v>
      </c>
      <c r="Y318" s="47">
        <f>'[1]data $'!Y1389</f>
        <v>109.35995646531876</v>
      </c>
      <c r="Z318" s="47">
        <f>'[1]data $'!Z1389</f>
        <v>86.19</v>
      </c>
      <c r="AA318" s="47">
        <f>'[1]data $'!AA1389</f>
        <v>94.73</v>
      </c>
      <c r="AB318" s="47">
        <f>'[1]data $'!AB1389</f>
        <v>97.084000000000003</v>
      </c>
      <c r="AC318" s="47">
        <f>'[1]data $'!AC1389</f>
        <v>115.43970480824869</v>
      </c>
      <c r="AD318" s="48">
        <f>'[1]data $'!AD1389</f>
        <v>0</v>
      </c>
      <c r="AE318" s="45">
        <v>96.056061311011703</v>
      </c>
      <c r="AF318" s="46">
        <f t="shared" si="71"/>
        <v>97.005125862030226</v>
      </c>
      <c r="AG318" s="15">
        <f t="shared" si="99"/>
        <v>1.6103043600083494E-2</v>
      </c>
      <c r="AH318" s="30">
        <f t="shared" si="100"/>
        <v>87.640681630300719</v>
      </c>
      <c r="AI318" s="31">
        <f>(AF318-AF265)/AF265</f>
        <v>0.10685042673711774</v>
      </c>
    </row>
    <row r="319" spans="1:35">
      <c r="A319" s="35">
        <v>3</v>
      </c>
      <c r="B319" s="13">
        <v>43849</v>
      </c>
      <c r="C319" s="47">
        <f>'[1]data $'!C1390</f>
        <v>101.3875</v>
      </c>
      <c r="D319" s="47">
        <f>'[1]data $'!D1390</f>
        <v>104.81644339912056</v>
      </c>
      <c r="E319" s="47">
        <f>'[1]data $'!E1390</f>
        <v>0</v>
      </c>
      <c r="F319" s="47">
        <f>'[1]data $'!F1390</f>
        <v>0</v>
      </c>
      <c r="G319" s="47">
        <f>'[1]data $'!G1390</f>
        <v>108.42954545454545</v>
      </c>
      <c r="H319" s="47">
        <f>'[1]data $'!H1390</f>
        <v>0</v>
      </c>
      <c r="I319" s="47">
        <f>'[1]data $'!I1390</f>
        <v>97.333333333333329</v>
      </c>
      <c r="J319" s="47">
        <f>'[1]data $'!J1390</f>
        <v>82.692499999999995</v>
      </c>
      <c r="K319" s="47">
        <f>'[1]data $'!K1390</f>
        <v>102</v>
      </c>
      <c r="L319" s="47">
        <f>'[1]data $'!L1390</f>
        <v>92</v>
      </c>
      <c r="M319" s="47">
        <f>'[1]data $'!M1390</f>
        <v>110.75</v>
      </c>
      <c r="N319" s="47">
        <f>'[1]data $'!N1390</f>
        <v>0</v>
      </c>
      <c r="O319" s="47">
        <f>'[1]data $'!O1390</f>
        <v>79.666666666666671</v>
      </c>
      <c r="P319" s="47">
        <f>'[1]data $'!P1390</f>
        <v>86.12</v>
      </c>
      <c r="Q319" s="47">
        <f>'[1]data $'!Q1390</f>
        <v>0</v>
      </c>
      <c r="R319" s="47">
        <f>'[1]data $'!R1390</f>
        <v>97.340611471133926</v>
      </c>
      <c r="S319" s="47">
        <f>'[1]data $'!S1390</f>
        <v>100.73502388827637</v>
      </c>
      <c r="T319" s="47">
        <f>'[1]data $'!T1390</f>
        <v>0</v>
      </c>
      <c r="U319" s="47">
        <f>'[1]data $'!U1390</f>
        <v>100.5</v>
      </c>
      <c r="V319" s="47">
        <f>'[1]data $'!V1390</f>
        <v>98</v>
      </c>
      <c r="W319" s="47">
        <f>'[1]data $'!W1390</f>
        <v>96.183350249014566</v>
      </c>
      <c r="X319" s="47">
        <f>'[1]data $'!X1390</f>
        <v>88.333333333333329</v>
      </c>
      <c r="Y319" s="47">
        <f>'[1]data $'!Y1390</f>
        <v>113.2774093676129</v>
      </c>
      <c r="Z319" s="47">
        <f>'[1]data $'!Z1390</f>
        <v>86.43</v>
      </c>
      <c r="AA319" s="47">
        <f>'[1]data $'!AA1390</f>
        <v>106.69</v>
      </c>
      <c r="AB319" s="47">
        <f>'[1]data $'!AB1390</f>
        <v>98.50800000000001</v>
      </c>
      <c r="AC319" s="47">
        <f>'[1]data $'!AC1390</f>
        <v>115.34692587324166</v>
      </c>
      <c r="AD319" s="48">
        <f>'[1]data $'!AD1390</f>
        <v>87.1911168556489</v>
      </c>
      <c r="AE319" s="45">
        <v>98.691733288089651</v>
      </c>
      <c r="AF319" s="46">
        <f t="shared" si="71"/>
        <v>97.632985927517055</v>
      </c>
      <c r="AG319" s="15">
        <f t="shared" ref="AG319" si="102">(AF319-AF318)/AF318</f>
        <v>6.472442150941898E-3</v>
      </c>
      <c r="AH319" s="30">
        <f t="shared" ref="AH319" si="103">AF266</f>
        <v>92.686913183208674</v>
      </c>
      <c r="AI319" s="31">
        <f t="shared" ref="AI319" si="104">(AF319-AF266)/AF266</f>
        <v>5.3363226527263621E-2</v>
      </c>
    </row>
    <row r="320" spans="1:35">
      <c r="A320" s="35">
        <v>4</v>
      </c>
      <c r="B320" s="13">
        <v>43856</v>
      </c>
      <c r="C320" s="47">
        <f>'[1]data $'!C1391</f>
        <v>101.3875</v>
      </c>
      <c r="D320" s="47">
        <f>'[1]data $'!D1391</f>
        <v>104.81644339912056</v>
      </c>
      <c r="E320" s="47">
        <f>'[1]data $'!E1391</f>
        <v>0</v>
      </c>
      <c r="F320" s="47">
        <f>'[1]data $'!F1391</f>
        <v>0</v>
      </c>
      <c r="G320" s="47">
        <f>'[1]data $'!G1391</f>
        <v>108.13047619047617</v>
      </c>
      <c r="H320" s="47">
        <f>'[1]data $'!H1391</f>
        <v>0</v>
      </c>
      <c r="I320" s="47">
        <f>'[1]data $'!I1391</f>
        <v>98.333333333333329</v>
      </c>
      <c r="J320" s="47">
        <f>'[1]data $'!J1391</f>
        <v>90.012</v>
      </c>
      <c r="K320" s="47">
        <f>'[1]data $'!K1391</f>
        <v>105</v>
      </c>
      <c r="L320" s="47">
        <f>'[1]data $'!L1391</f>
        <v>25</v>
      </c>
      <c r="M320" s="47">
        <f>'[1]data $'!M1391</f>
        <v>111</v>
      </c>
      <c r="N320" s="47">
        <f>'[1]data $'!N1391</f>
        <v>0</v>
      </c>
      <c r="O320" s="47">
        <f>'[1]data $'!O1391</f>
        <v>78</v>
      </c>
      <c r="P320" s="47">
        <f>'[1]data $'!P1391</f>
        <v>84.314999999999998</v>
      </c>
      <c r="Q320" s="47">
        <f>'[1]data $'!Q1391</f>
        <v>0</v>
      </c>
      <c r="R320" s="47">
        <f>'[1]data $'!R1391</f>
        <v>98.994378373535824</v>
      </c>
      <c r="S320" s="47">
        <f>'[1]data $'!S1391</f>
        <v>100.23808815213833</v>
      </c>
      <c r="T320" s="47">
        <f>'[1]data $'!T1391</f>
        <v>0</v>
      </c>
      <c r="U320" s="47">
        <f>'[1]data $'!U1391</f>
        <v>102.75</v>
      </c>
      <c r="V320" s="47">
        <f>'[1]data $'!V1391</f>
        <v>98</v>
      </c>
      <c r="W320" s="47">
        <f>'[1]data $'!W1391</f>
        <v>99.455734367046489</v>
      </c>
      <c r="X320" s="47">
        <f>'[1]data $'!X1391</f>
        <v>88.333333333333329</v>
      </c>
      <c r="Y320" s="47">
        <f>'[1]data $'!Y1391</f>
        <v>112.97307475051781</v>
      </c>
      <c r="Z320" s="47">
        <f>'[1]data $'!Z1391</f>
        <v>87.023333333333326</v>
      </c>
      <c r="AA320" s="47">
        <f>'[1]data $'!AA1391</f>
        <v>115.925</v>
      </c>
      <c r="AB320" s="47">
        <f>'[1]data $'!AB1391</f>
        <v>101.00749999999999</v>
      </c>
      <c r="AC320" s="47">
        <f>'[1]data $'!AC1391</f>
        <v>114.84107324202994</v>
      </c>
      <c r="AD320" s="48">
        <f>'[1]data $'!AD1391</f>
        <v>99.779986478953418</v>
      </c>
      <c r="AE320" s="45">
        <v>98.151163183449839</v>
      </c>
      <c r="AF320" s="46">
        <f t="shared" ref="AF320:AF321" si="105">SUM(AE319:AE321)/3</f>
        <v>98.667632157179824</v>
      </c>
      <c r="AG320" s="15">
        <f t="shared" ref="AG320:AG321" si="106">(AF320-AF319)/AF319</f>
        <v>1.0597301924483727E-2</v>
      </c>
      <c r="AH320" s="30">
        <f t="shared" ref="AH320:AH321" si="107">AF267</f>
        <v>93.661450583862646</v>
      </c>
      <c r="AI320" s="31">
        <f t="shared" ref="AI320:AI321" si="108">(AF320-AF267)/AF267</f>
        <v>5.3449754857626729E-2</v>
      </c>
    </row>
    <row r="321" spans="1:35">
      <c r="A321" s="35">
        <v>5</v>
      </c>
      <c r="B321" s="13">
        <v>43863</v>
      </c>
      <c r="C321" s="47"/>
      <c r="D321" s="47">
        <v>104.81644339912056</v>
      </c>
      <c r="E321" s="47"/>
      <c r="F321" s="47"/>
      <c r="G321" s="47">
        <v>112.16318181818183</v>
      </c>
      <c r="H321" s="47"/>
      <c r="I321" s="47">
        <v>98.333333333333329</v>
      </c>
      <c r="J321" s="47">
        <v>92.577142857142846</v>
      </c>
      <c r="K321" s="47">
        <v>105.26666666666667</v>
      </c>
      <c r="L321" s="47"/>
      <c r="M321" s="47">
        <v>112.5</v>
      </c>
      <c r="N321" s="47">
        <v>100</v>
      </c>
      <c r="O321" s="47">
        <v>82.833333333333329</v>
      </c>
      <c r="P321" s="47"/>
      <c r="Q321" s="47"/>
      <c r="R321" s="47">
        <v>94.146522804330189</v>
      </c>
      <c r="S321" s="47">
        <v>102.00476809709579</v>
      </c>
      <c r="T321" s="47"/>
      <c r="U321" s="47">
        <v>102.25</v>
      </c>
      <c r="V321" s="47"/>
      <c r="W321" s="47">
        <v>90.422099378785404</v>
      </c>
      <c r="X321" s="47">
        <v>88</v>
      </c>
      <c r="Y321" s="47">
        <v>112.83232154071592</v>
      </c>
      <c r="Z321" s="47">
        <v>85.25</v>
      </c>
      <c r="AA321" s="47">
        <v>99.185000000000002</v>
      </c>
      <c r="AB321" s="47">
        <v>101.39249999999998</v>
      </c>
      <c r="AC321" s="47">
        <v>114.97709856701567</v>
      </c>
      <c r="AD321" s="48">
        <v>99.491583811458383</v>
      </c>
      <c r="AE321" s="45">
        <v>99.16</v>
      </c>
      <c r="AF321" s="46">
        <f t="shared" si="105"/>
        <v>99.520387727816612</v>
      </c>
      <c r="AG321" s="15">
        <f t="shared" si="106"/>
        <v>8.6427083734849173E-3</v>
      </c>
      <c r="AH321" s="30">
        <f t="shared" si="107"/>
        <v>94.686306032256695</v>
      </c>
      <c r="AI321" s="31">
        <f t="shared" si="108"/>
        <v>5.1053651770015133E-2</v>
      </c>
    </row>
    <row r="322" spans="1:35">
      <c r="A322" s="35">
        <v>6</v>
      </c>
      <c r="B322" s="13">
        <v>43870</v>
      </c>
      <c r="C322" s="47">
        <v>104.5</v>
      </c>
      <c r="D322" s="47">
        <v>104.81644339912056</v>
      </c>
      <c r="E322" s="47"/>
      <c r="F322" s="47"/>
      <c r="G322" s="47">
        <v>111.29000000000005</v>
      </c>
      <c r="H322" s="47"/>
      <c r="I322" s="47">
        <v>98.333333333333329</v>
      </c>
      <c r="J322" s="47">
        <v>90.62222222222222</v>
      </c>
      <c r="K322" s="47">
        <v>106.66666666666667</v>
      </c>
      <c r="L322" s="47">
        <v>98.5</v>
      </c>
      <c r="M322" s="47">
        <v>113.5</v>
      </c>
      <c r="N322" s="47">
        <v>100</v>
      </c>
      <c r="O322" s="47">
        <v>88.4</v>
      </c>
      <c r="P322" s="47">
        <v>77.319999999999993</v>
      </c>
      <c r="Q322" s="47"/>
      <c r="R322" s="47">
        <v>97.501441733835819</v>
      </c>
      <c r="S322" s="47">
        <v>100.54192897018649</v>
      </c>
      <c r="T322" s="47"/>
      <c r="U322" s="47">
        <v>101</v>
      </c>
      <c r="V322" s="47">
        <v>98</v>
      </c>
      <c r="W322" s="47">
        <v>101.29325575369251</v>
      </c>
      <c r="X322" s="47">
        <v>88</v>
      </c>
      <c r="Y322" s="47">
        <v>114.36365544014268</v>
      </c>
      <c r="Z322" s="47">
        <v>83.426666666666662</v>
      </c>
      <c r="AA322" s="47">
        <v>111.91000000000001</v>
      </c>
      <c r="AB322" s="47">
        <v>100.315</v>
      </c>
      <c r="AC322" s="47">
        <v>113.27964629717353</v>
      </c>
      <c r="AD322" s="48">
        <v>100.73908174692049</v>
      </c>
      <c r="AE322" s="45">
        <v>101.25</v>
      </c>
      <c r="AF322" s="46">
        <f t="shared" ref="AF322:AF325" si="109">SUM(AE321:AE323)/3</f>
        <v>100.95171387061646</v>
      </c>
      <c r="AG322" s="15">
        <f t="shared" ref="AG322:AG325" si="110">(AF322-AF321)/AF321</f>
        <v>1.4382240418058396E-2</v>
      </c>
      <c r="AH322" s="30">
        <f t="shared" ref="AH322:AH325" si="111">AF269</f>
        <v>95.022091098611028</v>
      </c>
      <c r="AI322" s="31">
        <f t="shared" ref="AI322:AI325" si="112">(AF322-AF269)/AF269</f>
        <v>6.240257084904445E-2</v>
      </c>
    </row>
    <row r="323" spans="1:35">
      <c r="A323" s="35">
        <v>7</v>
      </c>
      <c r="B323" s="13">
        <v>43877</v>
      </c>
      <c r="C323" s="47">
        <v>104.5</v>
      </c>
      <c r="D323" s="47">
        <v>104.81644339912056</v>
      </c>
      <c r="E323" s="47"/>
      <c r="F323" s="47"/>
      <c r="G323" s="47">
        <v>112.30904761904765</v>
      </c>
      <c r="H323" s="47"/>
      <c r="I323" s="47">
        <v>98.333333333333329</v>
      </c>
      <c r="J323" s="47">
        <v>91.872857142857143</v>
      </c>
      <c r="K323" s="47">
        <v>108.66666666666667</v>
      </c>
      <c r="L323" s="47">
        <v>101</v>
      </c>
      <c r="M323" s="47">
        <v>115</v>
      </c>
      <c r="N323" s="47">
        <v>100</v>
      </c>
      <c r="O323" s="47">
        <v>84.666666666666671</v>
      </c>
      <c r="P323" s="47"/>
      <c r="Q323" s="47"/>
      <c r="R323" s="47">
        <v>93.674929206984032</v>
      </c>
      <c r="S323" s="47">
        <v>102.76904366397721</v>
      </c>
      <c r="T323" s="47"/>
      <c r="U323" s="47">
        <v>101.25</v>
      </c>
      <c r="V323" s="47">
        <v>98</v>
      </c>
      <c r="W323" s="47">
        <v>109.37830781172819</v>
      </c>
      <c r="X323" s="47">
        <v>86.333333333333329</v>
      </c>
      <c r="Y323" s="47">
        <v>108.6158043866093</v>
      </c>
      <c r="Z323" s="47">
        <v>89.085000000000008</v>
      </c>
      <c r="AA323" s="47">
        <v>102.93666666666667</v>
      </c>
      <c r="AB323" s="47">
        <v>95.4</v>
      </c>
      <c r="AC323" s="47">
        <v>113.49290391103733</v>
      </c>
      <c r="AD323" s="48">
        <v>92.591304347826082</v>
      </c>
      <c r="AE323" s="45">
        <v>102.44514161184941</v>
      </c>
      <c r="AF323" s="46">
        <f t="shared" si="109"/>
        <v>101.97290943772735</v>
      </c>
      <c r="AG323" s="15">
        <f t="shared" si="110"/>
        <v>1.01156833099406E-2</v>
      </c>
      <c r="AH323" s="30">
        <f t="shared" si="111"/>
        <v>96.475008423035931</v>
      </c>
      <c r="AI323" s="31">
        <f t="shared" si="112"/>
        <v>5.6987826221103023E-2</v>
      </c>
    </row>
    <row r="324" spans="1:35">
      <c r="A324" s="35">
        <v>8</v>
      </c>
      <c r="B324" s="13">
        <v>43884</v>
      </c>
      <c r="C324" s="47">
        <v>104.5</v>
      </c>
      <c r="D324" s="47">
        <v>104.81644339912056</v>
      </c>
      <c r="E324" s="47"/>
      <c r="F324" s="47"/>
      <c r="G324" s="47">
        <v>113.53545454545456</v>
      </c>
      <c r="H324" s="47"/>
      <c r="I324" s="47">
        <v>101.8</v>
      </c>
      <c r="J324" s="47">
        <v>91.506249999999994</v>
      </c>
      <c r="K324" s="47">
        <v>109.06666666666666</v>
      </c>
      <c r="L324" s="47">
        <v>101</v>
      </c>
      <c r="M324" s="47">
        <v>115</v>
      </c>
      <c r="N324" s="47">
        <v>100</v>
      </c>
      <c r="O324" s="47">
        <v>80.75</v>
      </c>
      <c r="P324" s="47"/>
      <c r="Q324" s="47"/>
      <c r="R324" s="47">
        <v>93.831800791999456</v>
      </c>
      <c r="S324" s="47">
        <v>99.473372781065081</v>
      </c>
      <c r="T324" s="47"/>
      <c r="U324" s="47">
        <v>100.25</v>
      </c>
      <c r="V324" s="47">
        <v>98</v>
      </c>
      <c r="W324" s="47">
        <v>102.276707530648</v>
      </c>
      <c r="X324" s="47">
        <v>86.333333333333329</v>
      </c>
      <c r="Y324" s="47">
        <v>117.23879197148753</v>
      </c>
      <c r="Z324" s="47">
        <v>88.594999999999999</v>
      </c>
      <c r="AA324" s="47">
        <v>112</v>
      </c>
      <c r="AB324" s="47">
        <v>98.984999999999985</v>
      </c>
      <c r="AC324" s="47">
        <v>113.47517730496453</v>
      </c>
      <c r="AD324" s="48">
        <v>102.39742366412213</v>
      </c>
      <c r="AE324" s="45">
        <v>102.22358670133262</v>
      </c>
      <c r="AF324" s="46">
        <f t="shared" si="109"/>
        <v>101.97584010471439</v>
      </c>
      <c r="AG324" s="15">
        <f t="shared" si="110"/>
        <v>2.8739662359349504E-5</v>
      </c>
      <c r="AH324" s="30">
        <f t="shared" si="111"/>
        <v>98.498059053146392</v>
      </c>
      <c r="AI324" s="31">
        <f t="shared" si="112"/>
        <v>3.5308117591347686E-2</v>
      </c>
    </row>
    <row r="325" spans="1:35">
      <c r="A325" s="35">
        <v>9</v>
      </c>
      <c r="B325" s="13">
        <v>43891</v>
      </c>
      <c r="C325" s="47">
        <v>104.5</v>
      </c>
      <c r="D325" s="47">
        <v>102.25994477962982</v>
      </c>
      <c r="E325" s="47"/>
      <c r="F325" s="47"/>
      <c r="G325" s="47">
        <v>112.41590909090911</v>
      </c>
      <c r="H325" s="47"/>
      <c r="I325" s="47">
        <v>101.8</v>
      </c>
      <c r="J325" s="47">
        <v>89.172499999999999</v>
      </c>
      <c r="K325" s="47">
        <v>108.26666666666667</v>
      </c>
      <c r="L325" s="47">
        <v>84.25</v>
      </c>
      <c r="M325" s="47">
        <v>115</v>
      </c>
      <c r="N325" s="47">
        <v>100</v>
      </c>
      <c r="O325" s="47">
        <v>76.400000000000006</v>
      </c>
      <c r="P325" s="47"/>
      <c r="Q325" s="47"/>
      <c r="R325" s="47">
        <v>82.479061976549417</v>
      </c>
      <c r="S325" s="47">
        <v>99.598073115228885</v>
      </c>
      <c r="T325" s="47"/>
      <c r="U325" s="47">
        <v>98.75</v>
      </c>
      <c r="V325" s="47">
        <v>98</v>
      </c>
      <c r="W325" s="47">
        <v>99.016788795102499</v>
      </c>
      <c r="X325" s="47">
        <v>84.666666666666671</v>
      </c>
      <c r="Y325" s="47">
        <v>112.26611226611227</v>
      </c>
      <c r="Z325" s="47">
        <v>77.47</v>
      </c>
      <c r="AA325" s="47">
        <v>94.394999999999996</v>
      </c>
      <c r="AB325" s="47">
        <v>99.012499999999989</v>
      </c>
      <c r="AC325" s="47">
        <v>113.69259816112385</v>
      </c>
      <c r="AD325" s="48">
        <v>86.193305488558138</v>
      </c>
      <c r="AE325" s="45">
        <v>101.25879200096117</v>
      </c>
      <c r="AF325" s="46">
        <f t="shared" si="109"/>
        <v>101.93958439925738</v>
      </c>
      <c r="AG325" s="15">
        <f t="shared" si="110"/>
        <v>-3.5553230470844477E-4</v>
      </c>
      <c r="AH325" s="30">
        <f t="shared" si="111"/>
        <v>100.69808277187859</v>
      </c>
      <c r="AI325" s="31">
        <f t="shared" si="112"/>
        <v>1.2328949997899095E-2</v>
      </c>
    </row>
    <row r="326" spans="1:35">
      <c r="A326" s="35">
        <v>10</v>
      </c>
      <c r="B326" s="13">
        <v>43898</v>
      </c>
      <c r="C326" s="47">
        <v>104.5</v>
      </c>
      <c r="D326" s="47">
        <v>102.77124450352797</v>
      </c>
      <c r="E326" s="47"/>
      <c r="F326" s="47"/>
      <c r="G326" s="47">
        <v>112.48347826086957</v>
      </c>
      <c r="H326" s="47"/>
      <c r="I326" s="47">
        <v>102.8</v>
      </c>
      <c r="J326" s="47">
        <v>84.743749999999991</v>
      </c>
      <c r="K326" s="47">
        <v>108.66666666666667</v>
      </c>
      <c r="L326" s="47">
        <v>134</v>
      </c>
      <c r="M326" s="47">
        <v>115</v>
      </c>
      <c r="N326" s="47">
        <v>100</v>
      </c>
      <c r="O326" s="47">
        <v>76.5</v>
      </c>
      <c r="P326" s="47"/>
      <c r="Q326" s="47"/>
      <c r="R326" s="47">
        <v>93.051198184366868</v>
      </c>
      <c r="S326" s="47">
        <v>97.106047065832598</v>
      </c>
      <c r="T326" s="47"/>
      <c r="U326" s="47">
        <v>97.25</v>
      </c>
      <c r="V326" s="47">
        <v>98</v>
      </c>
      <c r="W326" s="47">
        <v>105.04543447442423</v>
      </c>
      <c r="X326" s="47">
        <v>84.666666666666671</v>
      </c>
      <c r="Y326" s="47">
        <v>103.51278320515485</v>
      </c>
      <c r="Z326" s="47">
        <v>84.664999999999992</v>
      </c>
      <c r="AA326" s="47">
        <v>123.7775</v>
      </c>
      <c r="AB326" s="47">
        <v>99.402500000000003</v>
      </c>
      <c r="AC326" s="47">
        <v>113.99077876913879</v>
      </c>
      <c r="AD326" s="48">
        <v>95.725164416753202</v>
      </c>
      <c r="AE326" s="45">
        <v>102.33637449547835</v>
      </c>
      <c r="AF326" s="46">
        <f t="shared" ref="AF326:AF327" si="113">SUM(AE325:AE327)/3</f>
        <v>101.78553978385339</v>
      </c>
      <c r="AG326" s="15">
        <f t="shared" ref="AG326:AG327" si="114">(AF326-AF325)/AF325</f>
        <v>-1.5111363883990097E-3</v>
      </c>
      <c r="AH326" s="30">
        <f t="shared" ref="AH326:AH327" si="115">AF273</f>
        <v>102.47677611114831</v>
      </c>
      <c r="AI326" s="31">
        <f t="shared" ref="AI326:AI327" si="116">(AF326-AF273)/AF273</f>
        <v>-6.7452973593274254E-3</v>
      </c>
    </row>
    <row r="327" spans="1:35">
      <c r="A327" s="35">
        <v>11</v>
      </c>
      <c r="B327" s="13">
        <v>43905</v>
      </c>
      <c r="C327" s="47">
        <v>104.825</v>
      </c>
      <c r="D327" s="47">
        <v>100.72604560793538</v>
      </c>
      <c r="E327" s="47"/>
      <c r="F327" s="47"/>
      <c r="G327" s="47">
        <v>114.58434782608694</v>
      </c>
      <c r="H327" s="47"/>
      <c r="I327" s="47">
        <v>101.2</v>
      </c>
      <c r="J327" s="47">
        <v>86.188571428571422</v>
      </c>
      <c r="K327" s="47">
        <v>108.66666666666667</v>
      </c>
      <c r="L327" s="47">
        <v>91.174999999999997</v>
      </c>
      <c r="M327" s="47">
        <v>115</v>
      </c>
      <c r="N327" s="47">
        <v>100</v>
      </c>
      <c r="O327" s="47">
        <v>72.099999999999994</v>
      </c>
      <c r="P327" s="47"/>
      <c r="Q327" s="47"/>
      <c r="R327" s="47">
        <v>91.71052631578948</v>
      </c>
      <c r="S327" s="47">
        <v>98.045532011309135</v>
      </c>
      <c r="T327" s="47"/>
      <c r="U327" s="47">
        <v>97.25</v>
      </c>
      <c r="V327" s="47"/>
      <c r="W327" s="47">
        <v>99.543567513016356</v>
      </c>
      <c r="X327" s="47">
        <v>82.333333333333329</v>
      </c>
      <c r="Y327" s="47">
        <v>103.7064692095493</v>
      </c>
      <c r="Z327" s="47">
        <v>78.959999999999994</v>
      </c>
      <c r="AA327" s="47">
        <v>111.99</v>
      </c>
      <c r="AB327" s="47">
        <v>100.265</v>
      </c>
      <c r="AC327" s="47">
        <v>112.22788257071609</v>
      </c>
      <c r="AD327" s="48">
        <v>92.192771628132661</v>
      </c>
      <c r="AE327" s="45">
        <v>101.76145285512069</v>
      </c>
      <c r="AF327" s="46">
        <f t="shared" si="113"/>
        <v>100.75295566907954</v>
      </c>
      <c r="AG327" s="15">
        <f t="shared" si="114"/>
        <v>-1.0144703432006134E-2</v>
      </c>
      <c r="AH327" s="30">
        <f t="shared" si="115"/>
        <v>103.82393817412446</v>
      </c>
      <c r="AI327" s="31">
        <f t="shared" si="116"/>
        <v>-2.9578751866400403E-2</v>
      </c>
    </row>
    <row r="328" spans="1:35">
      <c r="A328" s="35">
        <v>12</v>
      </c>
      <c r="B328" s="13">
        <v>43912</v>
      </c>
      <c r="C328" s="47">
        <v>104.825</v>
      </c>
      <c r="D328" s="47">
        <v>101.23734533183352</v>
      </c>
      <c r="E328" s="47"/>
      <c r="F328" s="47"/>
      <c r="G328" s="47">
        <v>113.92571428571429</v>
      </c>
      <c r="H328" s="47"/>
      <c r="I328" s="47">
        <v>101.2</v>
      </c>
      <c r="J328" s="47">
        <v>88.884285714285724</v>
      </c>
      <c r="K328" s="47">
        <v>107.60000000000001</v>
      </c>
      <c r="L328" s="47">
        <v>92.433333333333337</v>
      </c>
      <c r="M328" s="47"/>
      <c r="N328" s="47">
        <v>100</v>
      </c>
      <c r="O328" s="47">
        <v>76.285714285714292</v>
      </c>
      <c r="P328" s="47"/>
      <c r="Q328" s="47"/>
      <c r="R328" s="47">
        <v>94.023834560112164</v>
      </c>
      <c r="S328" s="47">
        <v>94.354884008313206</v>
      </c>
      <c r="T328" s="47"/>
      <c r="U328" s="47">
        <v>99</v>
      </c>
      <c r="V328" s="47">
        <v>98</v>
      </c>
      <c r="W328" s="47">
        <v>92.974300499956158</v>
      </c>
      <c r="X328" s="47">
        <v>82.333333333333329</v>
      </c>
      <c r="Y328" s="47">
        <v>116.73031272577148</v>
      </c>
      <c r="Z328" s="47">
        <v>70.884999999999991</v>
      </c>
      <c r="AA328" s="47">
        <v>100.09</v>
      </c>
      <c r="AB328" s="47">
        <v>99.083999999999989</v>
      </c>
      <c r="AC328" s="47">
        <v>108.79669066769486</v>
      </c>
      <c r="AD328" s="48">
        <v>93.238156691939565</v>
      </c>
      <c r="AE328" s="45">
        <v>98.161039656639545</v>
      </c>
      <c r="AF328" s="46">
        <f t="shared" ref="AF328:AF334" si="117">SUM(AE327:AE329)/3</f>
        <v>99.90692476194495</v>
      </c>
      <c r="AG328" s="15">
        <f t="shared" ref="AG328:AG334" si="118">(AF328-AF327)/AF327</f>
        <v>-8.3970827606621966E-3</v>
      </c>
      <c r="AH328" s="30">
        <f t="shared" ref="AH328:AH334" si="119">AF275</f>
        <v>105.0061743516253</v>
      </c>
      <c r="AI328" s="31">
        <f t="shared" ref="AI328:AI334" si="120">(AF328-AF275)/AF275</f>
        <v>-4.8561426231994019E-2</v>
      </c>
    </row>
    <row r="329" spans="1:35">
      <c r="A329" s="35">
        <v>13</v>
      </c>
      <c r="B329" s="13">
        <v>43919</v>
      </c>
      <c r="C329" s="47">
        <v>104.825</v>
      </c>
      <c r="D329" s="47">
        <v>101.23734533183352</v>
      </c>
      <c r="E329" s="47"/>
      <c r="F329" s="47"/>
      <c r="G329" s="47">
        <v>116.83695652173915</v>
      </c>
      <c r="H329" s="47"/>
      <c r="I329" s="47">
        <v>101.2</v>
      </c>
      <c r="J329" s="47">
        <v>84.48</v>
      </c>
      <c r="K329" s="47">
        <v>110</v>
      </c>
      <c r="L329" s="47">
        <v>97.44</v>
      </c>
      <c r="M329" s="47"/>
      <c r="N329" s="47">
        <v>100</v>
      </c>
      <c r="O329" s="47">
        <v>73.5</v>
      </c>
      <c r="P329" s="47"/>
      <c r="Q329" s="47"/>
      <c r="R329" s="47">
        <v>96.914756180341143</v>
      </c>
      <c r="S329" s="47">
        <v>99.000910823779066</v>
      </c>
      <c r="T329" s="47"/>
      <c r="U329" s="47">
        <v>95</v>
      </c>
      <c r="V329" s="47">
        <v>98</v>
      </c>
      <c r="W329" s="47">
        <v>98.583544635831089</v>
      </c>
      <c r="X329" s="47">
        <v>82.333333333333329</v>
      </c>
      <c r="Y329" s="47">
        <v>118.96141512361643</v>
      </c>
      <c r="Z329" s="47">
        <v>82.664999999999992</v>
      </c>
      <c r="AA329" s="47">
        <v>99.41</v>
      </c>
      <c r="AB329" s="47">
        <v>96.671999999999997</v>
      </c>
      <c r="AC329" s="47">
        <v>111.71678628751401</v>
      </c>
      <c r="AD329" s="48">
        <v>91.542781451153829</v>
      </c>
      <c r="AE329" s="45">
        <v>99.798281774074596</v>
      </c>
      <c r="AF329" s="46">
        <f t="shared" si="117"/>
        <v>99.376075483091952</v>
      </c>
      <c r="AG329" s="15">
        <f t="shared" si="118"/>
        <v>-5.3134382838615872E-3</v>
      </c>
      <c r="AH329" s="30">
        <f t="shared" si="119"/>
        <v>105.37710001589949</v>
      </c>
      <c r="AI329" s="31">
        <f t="shared" si="120"/>
        <v>-5.6948089593489369E-2</v>
      </c>
    </row>
    <row r="330" spans="1:35">
      <c r="A330" s="35">
        <v>14</v>
      </c>
      <c r="B330" s="13">
        <v>43926</v>
      </c>
      <c r="C330" s="47">
        <v>104.825</v>
      </c>
      <c r="D330" s="47">
        <v>101.74864505573167</v>
      </c>
      <c r="E330" s="47"/>
      <c r="F330" s="47"/>
      <c r="G330" s="47">
        <v>119.43000000000002</v>
      </c>
      <c r="H330" s="47"/>
      <c r="I330" s="47">
        <v>101.2</v>
      </c>
      <c r="J330" s="47">
        <v>79.257142857142867</v>
      </c>
      <c r="K330" s="47">
        <v>103.06666666666666</v>
      </c>
      <c r="L330" s="47">
        <v>115.90000000000002</v>
      </c>
      <c r="M330" s="47"/>
      <c r="N330" s="47">
        <v>100</v>
      </c>
      <c r="O330" s="47">
        <v>71.75</v>
      </c>
      <c r="P330" s="47"/>
      <c r="Q330" s="47"/>
      <c r="R330" s="47">
        <v>99.665814822095541</v>
      </c>
      <c r="S330" s="47">
        <v>88.756770131691098</v>
      </c>
      <c r="T330" s="47"/>
      <c r="U330" s="47">
        <v>96.25</v>
      </c>
      <c r="V330" s="47">
        <v>98</v>
      </c>
      <c r="W330" s="47">
        <v>100.2253977285161</v>
      </c>
      <c r="X330" s="47">
        <v>75</v>
      </c>
      <c r="Y330" s="47">
        <v>123.13741721854305</v>
      </c>
      <c r="Z330" s="47">
        <v>80.723333333333343</v>
      </c>
      <c r="AA330" s="47">
        <v>124.27500000000001</v>
      </c>
      <c r="AB330" s="47">
        <v>99.492500000000007</v>
      </c>
      <c r="AC330" s="47">
        <v>110.83146478744335</v>
      </c>
      <c r="AD330" s="48">
        <v>84.624678018646435</v>
      </c>
      <c r="AE330" s="45">
        <v>100.16890501856174</v>
      </c>
      <c r="AF330" s="46">
        <f t="shared" si="117"/>
        <v>100.0565210896179</v>
      </c>
      <c r="AG330" s="15">
        <f t="shared" si="118"/>
        <v>6.8471772830445742E-3</v>
      </c>
      <c r="AH330" s="30">
        <f t="shared" si="119"/>
        <v>103.9306562321557</v>
      </c>
      <c r="AI330" s="31">
        <f t="shared" si="120"/>
        <v>-3.7276153956768289E-2</v>
      </c>
    </row>
    <row r="331" spans="1:35">
      <c r="A331" s="35">
        <v>15</v>
      </c>
      <c r="B331" s="13">
        <v>43933</v>
      </c>
      <c r="C331" s="47">
        <v>104.825</v>
      </c>
      <c r="D331" s="47">
        <v>101.74864505573167</v>
      </c>
      <c r="E331" s="47"/>
      <c r="F331" s="47"/>
      <c r="G331" s="47">
        <v>118.88000000000002</v>
      </c>
      <c r="H331" s="47"/>
      <c r="I331" s="47">
        <v>102.25</v>
      </c>
      <c r="J331" s="47">
        <v>82.5</v>
      </c>
      <c r="K331" s="47">
        <v>102.66666666666667</v>
      </c>
      <c r="L331" s="47">
        <v>199.85</v>
      </c>
      <c r="M331" s="47"/>
      <c r="N331" s="47">
        <v>100</v>
      </c>
      <c r="O331" s="47">
        <v>70</v>
      </c>
      <c r="P331" s="47"/>
      <c r="Q331" s="47"/>
      <c r="R331" s="47">
        <v>96.392382948986722</v>
      </c>
      <c r="S331" s="47">
        <v>94.677311112353891</v>
      </c>
      <c r="T331" s="47"/>
      <c r="U331" s="47">
        <v>93.25</v>
      </c>
      <c r="V331" s="47"/>
      <c r="W331" s="47">
        <v>86.059911220860158</v>
      </c>
      <c r="X331" s="47">
        <v>75</v>
      </c>
      <c r="Y331" s="47">
        <v>134.63727620821692</v>
      </c>
      <c r="Z331" s="47">
        <v>77.19</v>
      </c>
      <c r="AA331" s="47">
        <v>113.77499999999999</v>
      </c>
      <c r="AB331" s="47">
        <v>99.127499999999998</v>
      </c>
      <c r="AC331" s="47">
        <v>111.4706278878798</v>
      </c>
      <c r="AD331" s="48">
        <v>90.773387215783316</v>
      </c>
      <c r="AE331" s="45">
        <v>100.20237647621735</v>
      </c>
      <c r="AF331" s="46">
        <f t="shared" si="117"/>
        <v>99.470033697166045</v>
      </c>
      <c r="AG331" s="15">
        <f t="shared" si="118"/>
        <v>-5.8615609064256481E-3</v>
      </c>
      <c r="AH331" s="30">
        <f t="shared" si="119"/>
        <v>103.30360536946118</v>
      </c>
      <c r="AI331" s="31">
        <f t="shared" si="120"/>
        <v>-3.7109756804561869E-2</v>
      </c>
    </row>
    <row r="332" spans="1:35">
      <c r="A332" s="35">
        <v>16</v>
      </c>
      <c r="B332" s="13">
        <v>43940</v>
      </c>
      <c r="C332" s="47">
        <v>104.825</v>
      </c>
      <c r="D332" s="47">
        <v>101.74864505573167</v>
      </c>
      <c r="E332" s="47"/>
      <c r="F332" s="47"/>
      <c r="G332" s="47">
        <v>115.79555555555554</v>
      </c>
      <c r="H332" s="47"/>
      <c r="I332" s="47"/>
      <c r="J332" s="47">
        <v>82.679999999999993</v>
      </c>
      <c r="K332" s="47">
        <v>102.66666666666667</v>
      </c>
      <c r="L332" s="47">
        <v>95.75</v>
      </c>
      <c r="M332" s="47"/>
      <c r="N332" s="47">
        <v>100</v>
      </c>
      <c r="O332" s="47">
        <v>62.166666666666664</v>
      </c>
      <c r="P332" s="47">
        <v>59.21</v>
      </c>
      <c r="Q332" s="47"/>
      <c r="R332" s="47">
        <v>100.0526246546507</v>
      </c>
      <c r="S332" s="47">
        <v>94.982263416866928</v>
      </c>
      <c r="T332" s="47"/>
      <c r="U332" s="47">
        <v>93.25</v>
      </c>
      <c r="V332" s="47">
        <v>98</v>
      </c>
      <c r="W332" s="47">
        <v>93.623034799505376</v>
      </c>
      <c r="X332" s="47">
        <v>75</v>
      </c>
      <c r="Y332" s="47">
        <v>136.43974944700557</v>
      </c>
      <c r="Z332" s="47">
        <v>77.75</v>
      </c>
      <c r="AA332" s="47">
        <v>119.02666666666666</v>
      </c>
      <c r="AB332" s="47">
        <v>99.919999999999987</v>
      </c>
      <c r="AC332" s="47">
        <v>111.54476024304761</v>
      </c>
      <c r="AD332" s="48">
        <v>92.413065176737845</v>
      </c>
      <c r="AE332" s="45">
        <v>98.038819596718994</v>
      </c>
      <c r="AF332" s="46">
        <f t="shared" si="117"/>
        <v>98.281305477682508</v>
      </c>
      <c r="AG332" s="15">
        <f t="shared" si="118"/>
        <v>-1.1950616434921384E-2</v>
      </c>
      <c r="AH332" s="30">
        <f t="shared" si="119"/>
        <v>101.0161052066223</v>
      </c>
      <c r="AI332" s="31">
        <f t="shared" si="120"/>
        <v>-2.707290806100596E-2</v>
      </c>
    </row>
    <row r="333" spans="1:35">
      <c r="A333" s="35">
        <v>17</v>
      </c>
      <c r="B333" s="13">
        <v>43947</v>
      </c>
      <c r="C333" s="47">
        <v>104.825</v>
      </c>
      <c r="D333" s="47">
        <v>101.74864505573167</v>
      </c>
      <c r="E333" s="47"/>
      <c r="F333" s="47"/>
      <c r="G333" s="47">
        <v>116.63809523809525</v>
      </c>
      <c r="H333" s="47"/>
      <c r="I333" s="47">
        <v>102.25</v>
      </c>
      <c r="J333" s="47">
        <v>83.00833333333334</v>
      </c>
      <c r="K333" s="47">
        <v>102.66666666666667</v>
      </c>
      <c r="L333" s="47">
        <v>101.8925</v>
      </c>
      <c r="M333" s="47"/>
      <c r="N333" s="47">
        <v>100</v>
      </c>
      <c r="O333" s="47">
        <v>58.625</v>
      </c>
      <c r="P333" s="47">
        <v>65.34</v>
      </c>
      <c r="Q333" s="47"/>
      <c r="R333" s="47">
        <v>97.491749174917487</v>
      </c>
      <c r="S333" s="47">
        <v>91.622611954910369</v>
      </c>
      <c r="T333" s="47"/>
      <c r="U333" s="47">
        <v>92</v>
      </c>
      <c r="V333" s="47">
        <v>98</v>
      </c>
      <c r="W333" s="47">
        <v>74.924524559818423</v>
      </c>
      <c r="X333" s="47">
        <v>74.333333333333329</v>
      </c>
      <c r="Y333" s="47">
        <v>126.58750645327827</v>
      </c>
      <c r="Z333" s="47">
        <v>71.83</v>
      </c>
      <c r="AA333" s="47">
        <v>107.49000000000001</v>
      </c>
      <c r="AB333" s="47">
        <v>100.7825</v>
      </c>
      <c r="AC333" s="47">
        <v>110.6692504798729</v>
      </c>
      <c r="AD333" s="48">
        <v>72.227637614678898</v>
      </c>
      <c r="AE333" s="45">
        <v>96.602720360111192</v>
      </c>
      <c r="AF333" s="46">
        <f t="shared" si="117"/>
        <v>98.483721026742373</v>
      </c>
      <c r="AG333" s="15">
        <f t="shared" si="118"/>
        <v>2.0595529137108228E-3</v>
      </c>
      <c r="AH333" s="30">
        <f t="shared" si="119"/>
        <v>102.17385706422681</v>
      </c>
      <c r="AI333" s="31">
        <f t="shared" si="120"/>
        <v>-3.6116244835161744E-2</v>
      </c>
    </row>
    <row r="334" spans="1:35">
      <c r="A334" s="35">
        <v>18</v>
      </c>
      <c r="B334" s="13">
        <v>43954</v>
      </c>
      <c r="C334" s="47">
        <v>104.825</v>
      </c>
      <c r="D334" s="47">
        <v>101.74864505573167</v>
      </c>
      <c r="E334" s="47"/>
      <c r="F334" s="47"/>
      <c r="G334" s="47">
        <v>113.90409090909093</v>
      </c>
      <c r="H334" s="47"/>
      <c r="I334" s="47">
        <v>102.25</v>
      </c>
      <c r="J334" s="47">
        <v>81.428571428571431</v>
      </c>
      <c r="K334" s="47">
        <v>102.66666666666667</v>
      </c>
      <c r="L334" s="47">
        <v>101.92</v>
      </c>
      <c r="M334" s="47">
        <v>115</v>
      </c>
      <c r="N334" s="47">
        <v>100</v>
      </c>
      <c r="O334" s="47">
        <v>64.625</v>
      </c>
      <c r="P334" s="47"/>
      <c r="Q334" s="47"/>
      <c r="R334" s="47">
        <v>91.023268112110003</v>
      </c>
      <c r="S334" s="47">
        <v>93.843341302207847</v>
      </c>
      <c r="T334" s="47"/>
      <c r="U334" s="47">
        <v>92</v>
      </c>
      <c r="V334" s="47"/>
      <c r="W334" s="47">
        <v>93.305752387658998</v>
      </c>
      <c r="X334" s="47">
        <v>74.333333333333329</v>
      </c>
      <c r="Y334" s="47">
        <v>124.90967275730361</v>
      </c>
      <c r="Z334" s="47">
        <v>73.260000000000005</v>
      </c>
      <c r="AA334" s="47">
        <v>90.923333333333332</v>
      </c>
      <c r="AB334" s="47">
        <v>98.682500000000005</v>
      </c>
      <c r="AC334" s="47">
        <v>118.00729160843939</v>
      </c>
      <c r="AD334" s="48">
        <v>81.860422531987453</v>
      </c>
      <c r="AE334" s="45">
        <v>100.80962312339695</v>
      </c>
      <c r="AF334" s="46">
        <f t="shared" si="117"/>
        <v>98.84184918340371</v>
      </c>
      <c r="AG334" s="15">
        <f t="shared" si="118"/>
        <v>3.6364198359654844E-3</v>
      </c>
      <c r="AH334" s="30">
        <f t="shared" si="119"/>
        <v>101.23713356376209</v>
      </c>
      <c r="AI334" s="31">
        <f t="shared" si="120"/>
        <v>-2.3660136315986825E-2</v>
      </c>
    </row>
    <row r="335" spans="1:35">
      <c r="A335" s="35">
        <v>19</v>
      </c>
      <c r="B335" s="13">
        <v>43961</v>
      </c>
      <c r="C335" s="47">
        <v>101.3875</v>
      </c>
      <c r="D335" s="47">
        <v>101.23734533183352</v>
      </c>
      <c r="E335" s="47"/>
      <c r="F335" s="47"/>
      <c r="G335" s="47">
        <v>113.04086956521738</v>
      </c>
      <c r="H335" s="47"/>
      <c r="I335" s="47">
        <v>100.4</v>
      </c>
      <c r="J335" s="47">
        <v>80.701428571428565</v>
      </c>
      <c r="K335" s="47">
        <v>102.66666666666667</v>
      </c>
      <c r="L335" s="47"/>
      <c r="M335" s="47">
        <v>120</v>
      </c>
      <c r="N335" s="47">
        <v>100</v>
      </c>
      <c r="O335" s="47">
        <v>73.400000000000006</v>
      </c>
      <c r="P335" s="47"/>
      <c r="Q335" s="47"/>
      <c r="R335" s="47">
        <v>91.191435934712217</v>
      </c>
      <c r="S335" s="47">
        <v>94.999427524616436</v>
      </c>
      <c r="T335" s="47"/>
      <c r="U335" s="47">
        <v>93.25</v>
      </c>
      <c r="V335" s="47"/>
      <c r="W335" s="47">
        <v>84.126949215914834</v>
      </c>
      <c r="X335" s="47">
        <v>77</v>
      </c>
      <c r="Y335" s="47">
        <v>128.53736913029957</v>
      </c>
      <c r="Z335" s="47">
        <v>71.819999999999993</v>
      </c>
      <c r="AA335" s="47">
        <v>92.884</v>
      </c>
      <c r="AB335" s="47">
        <v>98.87</v>
      </c>
      <c r="AC335" s="47"/>
      <c r="AD335" s="48">
        <v>75.321795194220257</v>
      </c>
      <c r="AE335" s="45">
        <v>99.113204066702963</v>
      </c>
      <c r="AF335" s="46">
        <f t="shared" ref="AF335:AF340" si="121">SUM(AE334:AE336)/3</f>
        <v>99.880776011255705</v>
      </c>
      <c r="AG335" s="15">
        <f t="shared" ref="AG335:AG340" si="122">(AF335-AF334)/AF334</f>
        <v>1.0511001528555362E-2</v>
      </c>
      <c r="AH335" s="30">
        <f t="shared" ref="AH335:AH340" si="123">AF282</f>
        <v>101.45758436212667</v>
      </c>
      <c r="AI335" s="31">
        <f t="shared" ref="AI335:AI340" si="124">(AF335-AF282)/AF282</f>
        <v>-1.5541552273144526E-2</v>
      </c>
    </row>
    <row r="336" spans="1:35">
      <c r="A336" s="35">
        <v>20</v>
      </c>
      <c r="B336" s="13">
        <v>43968</v>
      </c>
      <c r="C336" s="47">
        <v>101.3875</v>
      </c>
      <c r="D336" s="47">
        <v>101.23734533183352</v>
      </c>
      <c r="E336" s="47"/>
      <c r="F336" s="47"/>
      <c r="G336" s="47">
        <v>114.16761904761904</v>
      </c>
      <c r="H336" s="47"/>
      <c r="I336" s="47">
        <v>100.4</v>
      </c>
      <c r="J336" s="47">
        <v>77.857142857142861</v>
      </c>
      <c r="K336" s="47">
        <v>102.26666666666667</v>
      </c>
      <c r="L336" s="47"/>
      <c r="M336" s="47">
        <v>120</v>
      </c>
      <c r="N336" s="47">
        <v>100</v>
      </c>
      <c r="O336" s="47">
        <v>72.099999999999994</v>
      </c>
      <c r="P336" s="47"/>
      <c r="Q336" s="47"/>
      <c r="R336" s="47">
        <v>91.64135745411329</v>
      </c>
      <c r="S336" s="47">
        <v>90.803868493768675</v>
      </c>
      <c r="T336" s="47"/>
      <c r="U336" s="47">
        <v>93.75</v>
      </c>
      <c r="V336" s="47"/>
      <c r="W336" s="47">
        <v>81.753018292237826</v>
      </c>
      <c r="X336" s="47">
        <v>75.333333333333329</v>
      </c>
      <c r="Y336" s="47">
        <v>124.03100775193798</v>
      </c>
      <c r="Z336" s="47">
        <v>71.28</v>
      </c>
      <c r="AA336" s="47">
        <v>137.88000000000002</v>
      </c>
      <c r="AB336" s="47">
        <v>100.30000000000001</v>
      </c>
      <c r="AC336" s="47">
        <v>117.61794683856742</v>
      </c>
      <c r="AD336" s="48">
        <v>80.962201254308155</v>
      </c>
      <c r="AE336" s="45">
        <v>99.71950084366722</v>
      </c>
      <c r="AF336" s="46">
        <f t="shared" si="121"/>
        <v>99.461009665899681</v>
      </c>
      <c r="AG336" s="15">
        <f t="shared" si="122"/>
        <v>-4.2026740491956111E-3</v>
      </c>
      <c r="AH336" s="30">
        <f t="shared" si="123"/>
        <v>99.715238817373248</v>
      </c>
      <c r="AI336" s="31">
        <f t="shared" si="124"/>
        <v>-2.5495516481606481E-3</v>
      </c>
    </row>
    <row r="337" spans="1:35">
      <c r="A337" s="35">
        <v>21</v>
      </c>
      <c r="B337" s="13">
        <v>43975</v>
      </c>
      <c r="C337" s="47">
        <v>101.3875</v>
      </c>
      <c r="D337" s="47">
        <v>101.23734533183352</v>
      </c>
      <c r="E337" s="47"/>
      <c r="F337" s="47"/>
      <c r="G337" s="47">
        <v>113.6204761904762</v>
      </c>
      <c r="H337" s="47"/>
      <c r="I337" s="47">
        <v>100.4</v>
      </c>
      <c r="J337" s="47">
        <v>74.897142857142853</v>
      </c>
      <c r="K337" s="47">
        <v>101.16666666666667</v>
      </c>
      <c r="L337" s="47"/>
      <c r="M337" s="47">
        <v>120</v>
      </c>
      <c r="N337" s="47">
        <v>100</v>
      </c>
      <c r="O337" s="47">
        <v>71</v>
      </c>
      <c r="P337" s="47">
        <v>73.099999999999994</v>
      </c>
      <c r="Q337" s="47"/>
      <c r="R337" s="47">
        <v>94.633682458758727</v>
      </c>
      <c r="S337" s="47">
        <v>90.7421150278293</v>
      </c>
      <c r="T337" s="47"/>
      <c r="U337" s="47">
        <v>93.75</v>
      </c>
      <c r="V337" s="47"/>
      <c r="W337" s="47">
        <v>83.717864205669088</v>
      </c>
      <c r="X337" s="47">
        <v>74.3333333333333</v>
      </c>
      <c r="Y337" s="47">
        <v>125.54720409680348</v>
      </c>
      <c r="Z337" s="47">
        <v>78.069999999999993</v>
      </c>
      <c r="AA337" s="47">
        <v>93.786666666666676</v>
      </c>
      <c r="AB337" s="47">
        <v>99.685000000000002</v>
      </c>
      <c r="AC337" s="47">
        <v>118.43371023954835</v>
      </c>
      <c r="AD337" s="48">
        <v>68.788741832802813</v>
      </c>
      <c r="AE337" s="45">
        <v>99.550324087328889</v>
      </c>
      <c r="AF337" s="46">
        <f t="shared" si="121"/>
        <v>99.226982111823304</v>
      </c>
      <c r="AG337" s="15">
        <f t="shared" si="122"/>
        <v>-2.3529577556320905E-3</v>
      </c>
      <c r="AH337" s="30">
        <f t="shared" si="123"/>
        <v>98.769805439944093</v>
      </c>
      <c r="AI337" s="31">
        <f t="shared" si="124"/>
        <v>4.6287088431817541E-3</v>
      </c>
    </row>
    <row r="338" spans="1:35">
      <c r="A338" s="35">
        <v>22</v>
      </c>
      <c r="B338" s="13">
        <v>43982</v>
      </c>
      <c r="C338" s="47">
        <v>101.3875</v>
      </c>
      <c r="D338" s="47">
        <v>101.23734533183352</v>
      </c>
      <c r="E338" s="47"/>
      <c r="F338" s="47"/>
      <c r="G338" s="47">
        <v>110.42272727272729</v>
      </c>
      <c r="H338" s="47"/>
      <c r="I338" s="47">
        <v>100.25</v>
      </c>
      <c r="J338" s="47">
        <v>73.571428571428569</v>
      </c>
      <c r="K338" s="47">
        <v>100.66666666666667</v>
      </c>
      <c r="L338" s="47"/>
      <c r="M338" s="47">
        <v>112</v>
      </c>
      <c r="N338" s="47">
        <v>100</v>
      </c>
      <c r="O338" s="47">
        <v>76.25</v>
      </c>
      <c r="P338" s="47">
        <v>69.305000000000007</v>
      </c>
      <c r="Q338" s="47"/>
      <c r="R338" s="47">
        <v>88.669301712779969</v>
      </c>
      <c r="S338" s="47">
        <v>91.182020929833584</v>
      </c>
      <c r="T338" s="47"/>
      <c r="U338" s="47">
        <v>93</v>
      </c>
      <c r="V338" s="47"/>
      <c r="W338" s="47">
        <v>96.853668459834552</v>
      </c>
      <c r="X338" s="47">
        <v>74.333333333333329</v>
      </c>
      <c r="Y338" s="47">
        <v>122.84505006710023</v>
      </c>
      <c r="Z338" s="47">
        <v>71.525000000000006</v>
      </c>
      <c r="AA338" s="47">
        <v>93.38</v>
      </c>
      <c r="AB338" s="47">
        <v>99.407499999999999</v>
      </c>
      <c r="AC338" s="47">
        <v>119.86474529136645</v>
      </c>
      <c r="AD338" s="48">
        <v>74.277260164051356</v>
      </c>
      <c r="AE338" s="45">
        <v>98.411121404473803</v>
      </c>
      <c r="AF338" s="46">
        <f t="shared" si="121"/>
        <v>98.521098320137298</v>
      </c>
      <c r="AG338" s="15">
        <f t="shared" si="122"/>
        <v>-7.1138290882465198E-3</v>
      </c>
      <c r="AH338" s="30">
        <f t="shared" si="123"/>
        <v>98.517240743766095</v>
      </c>
      <c r="AI338" s="31">
        <f t="shared" si="124"/>
        <v>3.91563582382133E-5</v>
      </c>
    </row>
    <row r="339" spans="1:35">
      <c r="A339" s="35">
        <v>23</v>
      </c>
      <c r="B339" s="13">
        <v>43989</v>
      </c>
      <c r="C339" s="47">
        <v>101.3875</v>
      </c>
      <c r="D339" s="47">
        <v>101.23734533183352</v>
      </c>
      <c r="E339" s="47"/>
      <c r="F339" s="47"/>
      <c r="G339" s="47">
        <v>112.55904761904763</v>
      </c>
      <c r="H339" s="47"/>
      <c r="I339" s="47">
        <v>100.25</v>
      </c>
      <c r="J339" s="47">
        <v>74.201250000000002</v>
      </c>
      <c r="K339" s="47">
        <v>98.666666666666671</v>
      </c>
      <c r="L339" s="47">
        <v>101.35333333333334</v>
      </c>
      <c r="M339" s="47">
        <v>112</v>
      </c>
      <c r="N339" s="47">
        <v>100</v>
      </c>
      <c r="O339" s="47">
        <v>83.5</v>
      </c>
      <c r="P339" s="47"/>
      <c r="Q339" s="47"/>
      <c r="R339" s="47">
        <v>91.911521954440417</v>
      </c>
      <c r="S339" s="47">
        <v>90.748042910988701</v>
      </c>
      <c r="T339" s="47"/>
      <c r="U339" s="47">
        <v>91.75</v>
      </c>
      <c r="V339" s="47">
        <v>98</v>
      </c>
      <c r="W339" s="47">
        <v>81.357612909041748</v>
      </c>
      <c r="X339" s="47">
        <v>74.333333333333329</v>
      </c>
      <c r="Y339" s="47">
        <v>116.80069460236082</v>
      </c>
      <c r="Z339" s="47">
        <v>71.89</v>
      </c>
      <c r="AA339" s="47">
        <v>107.54333333333334</v>
      </c>
      <c r="AB339" s="47">
        <v>98.625</v>
      </c>
      <c r="AC339" s="47">
        <v>109.72238221403065</v>
      </c>
      <c r="AD339" s="48">
        <v>76.085744550370734</v>
      </c>
      <c r="AE339" s="45">
        <v>97.601849468609188</v>
      </c>
      <c r="AF339" s="46">
        <f t="shared" si="121"/>
        <v>98.22138234263349</v>
      </c>
      <c r="AG339" s="15">
        <f t="shared" si="122"/>
        <v>-3.0421501852314187E-3</v>
      </c>
      <c r="AH339" s="30">
        <f t="shared" si="123"/>
        <v>98.236823513691036</v>
      </c>
      <c r="AI339" s="31">
        <f t="shared" si="124"/>
        <v>-1.5718312650239493E-4</v>
      </c>
    </row>
    <row r="340" spans="1:35">
      <c r="A340" s="35">
        <v>24</v>
      </c>
      <c r="B340" s="13">
        <v>43996</v>
      </c>
      <c r="C340" s="47">
        <v>101.3875</v>
      </c>
      <c r="D340" s="47">
        <v>101.23734533183352</v>
      </c>
      <c r="E340" s="47"/>
      <c r="F340" s="47"/>
      <c r="G340" s="47">
        <v>112.80500000000001</v>
      </c>
      <c r="H340" s="47"/>
      <c r="I340" s="47">
        <v>100.25</v>
      </c>
      <c r="J340" s="47">
        <v>75.714285714285708</v>
      </c>
      <c r="K340" s="47">
        <v>94.666666666666671</v>
      </c>
      <c r="L340" s="47">
        <v>101.24333333333334</v>
      </c>
      <c r="M340" s="47">
        <v>112</v>
      </c>
      <c r="N340" s="47">
        <v>105</v>
      </c>
      <c r="O340" s="47">
        <v>67.45</v>
      </c>
      <c r="P340" s="47"/>
      <c r="Q340" s="47"/>
      <c r="R340" s="47">
        <v>93.88833828873473</v>
      </c>
      <c r="S340" s="47">
        <v>91.48518679619157</v>
      </c>
      <c r="T340" s="47"/>
      <c r="U340" s="47">
        <v>89.5</v>
      </c>
      <c r="V340" s="47">
        <v>98</v>
      </c>
      <c r="W340" s="47">
        <v>95.910930268953024</v>
      </c>
      <c r="X340" s="47">
        <v>74.333333333333329</v>
      </c>
      <c r="Y340" s="47">
        <v>128.24490640190299</v>
      </c>
      <c r="Z340" s="47">
        <v>69.33</v>
      </c>
      <c r="AA340" s="47">
        <v>84.56</v>
      </c>
      <c r="AB340" s="47">
        <v>99.487499999999997</v>
      </c>
      <c r="AC340" s="47">
        <v>108.86229027404828</v>
      </c>
      <c r="AD340" s="48">
        <v>75.046004572575711</v>
      </c>
      <c r="AE340" s="45">
        <v>98.651176154817477</v>
      </c>
      <c r="AF340" s="46">
        <f t="shared" si="121"/>
        <v>97.954148017949322</v>
      </c>
      <c r="AG340" s="15">
        <f t="shared" si="122"/>
        <v>-2.7207347148908261E-3</v>
      </c>
      <c r="AH340" s="30">
        <f t="shared" si="123"/>
        <v>94.528035429843996</v>
      </c>
      <c r="AI340" s="31">
        <f t="shared" si="124"/>
        <v>3.6244406990221315E-2</v>
      </c>
    </row>
    <row r="341" spans="1:35">
      <c r="A341" s="35">
        <v>25</v>
      </c>
      <c r="B341" s="13">
        <v>44003</v>
      </c>
      <c r="C341" s="47">
        <v>101.3875</v>
      </c>
      <c r="D341" s="47">
        <v>101.23734533183352</v>
      </c>
      <c r="E341" s="47"/>
      <c r="F341" s="47"/>
      <c r="G341" s="47">
        <v>111.1909523809524</v>
      </c>
      <c r="H341" s="47"/>
      <c r="I341" s="47">
        <v>100.25</v>
      </c>
      <c r="J341" s="47">
        <v>75.296250000000001</v>
      </c>
      <c r="K341" s="47">
        <v>91.666666666666671</v>
      </c>
      <c r="L341" s="47">
        <v>101.67666666666666</v>
      </c>
      <c r="M341" s="47">
        <v>110</v>
      </c>
      <c r="N341" s="47">
        <v>105</v>
      </c>
      <c r="O341" s="47">
        <v>65</v>
      </c>
      <c r="P341" s="47"/>
      <c r="Q341" s="47"/>
      <c r="R341" s="47">
        <v>93.224494122947675</v>
      </c>
      <c r="S341" s="47">
        <v>86.947640245900061</v>
      </c>
      <c r="T341" s="47"/>
      <c r="U341" s="47">
        <v>87.5</v>
      </c>
      <c r="V341" s="47">
        <v>98</v>
      </c>
      <c r="W341" s="47">
        <v>92.57807542126757</v>
      </c>
      <c r="X341" s="47">
        <v>74.333333333333329</v>
      </c>
      <c r="Y341" s="47">
        <v>126.87785423511664</v>
      </c>
      <c r="Z341" s="47">
        <v>72.55</v>
      </c>
      <c r="AA341" s="47">
        <v>118.42</v>
      </c>
      <c r="AB341" s="47">
        <v>99.765000000000001</v>
      </c>
      <c r="AC341" s="47">
        <v>108.31556503198294</v>
      </c>
      <c r="AD341" s="48">
        <v>83.388871610313842</v>
      </c>
      <c r="AE341" s="45">
        <v>97.609418430421329</v>
      </c>
      <c r="AF341" s="46">
        <f t="shared" ref="AF341:AF345" si="125">SUM(AE340:AE342)/3</f>
        <v>97.591020536983649</v>
      </c>
      <c r="AG341" s="15">
        <f t="shared" ref="AG341:AG345" si="126">(AF341-AF340)/AF340</f>
        <v>-3.7071169349472857E-3</v>
      </c>
      <c r="AH341" s="30">
        <f t="shared" ref="AH341:AH345" si="127">AF288</f>
        <v>94.401310328383488</v>
      </c>
      <c r="AI341" s="31">
        <f t="shared" ref="AI341:AI345" si="128">(AF341-AF288)/AF288</f>
        <v>3.3788834048007026E-2</v>
      </c>
    </row>
    <row r="342" spans="1:35">
      <c r="A342" s="35">
        <v>26</v>
      </c>
      <c r="B342" s="13">
        <v>44010</v>
      </c>
      <c r="C342" s="47">
        <v>101.3875</v>
      </c>
      <c r="D342" s="47">
        <v>101.23734533183352</v>
      </c>
      <c r="E342" s="47"/>
      <c r="F342" s="47"/>
      <c r="G342" s="47">
        <v>108.36</v>
      </c>
      <c r="H342" s="47"/>
      <c r="I342" s="47">
        <v>100.25</v>
      </c>
      <c r="J342" s="47">
        <v>75.625</v>
      </c>
      <c r="K342" s="47">
        <v>91</v>
      </c>
      <c r="L342" s="47">
        <v>106</v>
      </c>
      <c r="M342" s="47">
        <v>110</v>
      </c>
      <c r="N342" s="47">
        <v>105</v>
      </c>
      <c r="O342" s="47">
        <v>60.9</v>
      </c>
      <c r="P342" s="47"/>
      <c r="Q342" s="47"/>
      <c r="R342" s="47">
        <v>87.022598123430683</v>
      </c>
      <c r="S342" s="47">
        <v>82.216734866657248</v>
      </c>
      <c r="T342" s="47"/>
      <c r="U342" s="47">
        <v>85.5</v>
      </c>
      <c r="V342" s="47">
        <v>98</v>
      </c>
      <c r="W342" s="47">
        <v>86.444359841444026</v>
      </c>
      <c r="X342" s="47">
        <v>74.333333333333329</v>
      </c>
      <c r="Y342" s="47">
        <v>125.98099958694755</v>
      </c>
      <c r="Z342" s="47">
        <v>76.884999999999991</v>
      </c>
      <c r="AA342" s="47">
        <v>91.84</v>
      </c>
      <c r="AB342" s="47">
        <v>100.4825</v>
      </c>
      <c r="AC342" s="47">
        <v>109.02112239546084</v>
      </c>
      <c r="AD342" s="48">
        <v>81.148968746186185</v>
      </c>
      <c r="AE342" s="45">
        <v>96.512467025712127</v>
      </c>
      <c r="AF342" s="46">
        <f t="shared" si="125"/>
        <v>96.595229494470416</v>
      </c>
      <c r="AG342" s="15">
        <f t="shared" si="126"/>
        <v>-1.0203715844285715E-2</v>
      </c>
      <c r="AH342" s="30">
        <f t="shared" si="127"/>
        <v>93.967831884597274</v>
      </c>
      <c r="AI342" s="31">
        <f t="shared" si="128"/>
        <v>2.796060691386253E-2</v>
      </c>
    </row>
    <row r="343" spans="1:35">
      <c r="A343" s="35">
        <v>27</v>
      </c>
      <c r="B343" s="13">
        <v>44017</v>
      </c>
      <c r="C343" s="47">
        <v>101.3875</v>
      </c>
      <c r="D343" s="47">
        <v>100.72604560793538</v>
      </c>
      <c r="E343" s="47"/>
      <c r="F343" s="47"/>
      <c r="G343" s="47">
        <v>107.352</v>
      </c>
      <c r="H343" s="47"/>
      <c r="I343" s="47">
        <v>100.25</v>
      </c>
      <c r="J343" s="47">
        <v>75.025555555555556</v>
      </c>
      <c r="K343" s="47">
        <v>87.666666666666671</v>
      </c>
      <c r="L343" s="47">
        <v>92.556666666666672</v>
      </c>
      <c r="M343" s="47">
        <v>110</v>
      </c>
      <c r="N343" s="47">
        <v>105</v>
      </c>
      <c r="O343" s="47">
        <v>56.1</v>
      </c>
      <c r="P343" s="47">
        <v>66.59</v>
      </c>
      <c r="Q343" s="47"/>
      <c r="R343" s="47">
        <v>89.213676344157136</v>
      </c>
      <c r="S343" s="47">
        <v>83.982764014903722</v>
      </c>
      <c r="T343" s="47"/>
      <c r="U343" s="47">
        <v>79.25</v>
      </c>
      <c r="V343" s="47">
        <v>98</v>
      </c>
      <c r="W343" s="47">
        <v>86.611533303531516</v>
      </c>
      <c r="X343" s="47">
        <v>74.33</v>
      </c>
      <c r="Y343" s="47">
        <v>119.01561369041465</v>
      </c>
      <c r="Z343" s="47">
        <v>64.87</v>
      </c>
      <c r="AA343" s="47">
        <v>84.025000000000006</v>
      </c>
      <c r="AB343" s="47">
        <v>97.112499999999997</v>
      </c>
      <c r="AC343" s="47">
        <v>109.09351555406892</v>
      </c>
      <c r="AD343" s="48"/>
      <c r="AE343" s="45">
        <v>95.663803027277851</v>
      </c>
      <c r="AF343" s="46">
        <f t="shared" si="125"/>
        <v>95.582597593551824</v>
      </c>
      <c r="AG343" s="15">
        <f t="shared" si="126"/>
        <v>-1.0483249599573238E-2</v>
      </c>
      <c r="AH343" s="30">
        <f t="shared" si="127"/>
        <v>97.12161251378997</v>
      </c>
      <c r="AI343" s="31">
        <f t="shared" si="128"/>
        <v>-1.5846266144104903E-2</v>
      </c>
    </row>
    <row r="344" spans="1:35">
      <c r="A344" s="35">
        <v>28</v>
      </c>
      <c r="B344" s="13">
        <v>44024</v>
      </c>
      <c r="C344" s="47">
        <v>101.3875</v>
      </c>
      <c r="D344" s="47">
        <v>100.21474588403723</v>
      </c>
      <c r="E344" s="47"/>
      <c r="F344" s="47"/>
      <c r="G344" s="47">
        <v>107.20333333333333</v>
      </c>
      <c r="H344" s="47"/>
      <c r="I344" s="47">
        <v>97.25</v>
      </c>
      <c r="J344" s="47">
        <v>77.328333333333333</v>
      </c>
      <c r="K344" s="47">
        <v>88.333333333333329</v>
      </c>
      <c r="L344" s="47">
        <v>101.49666666666667</v>
      </c>
      <c r="M344" s="47">
        <v>105</v>
      </c>
      <c r="N344" s="47">
        <v>105</v>
      </c>
      <c r="O344" s="47">
        <v>49</v>
      </c>
      <c r="P344" s="47">
        <v>63.86</v>
      </c>
      <c r="Q344" s="47"/>
      <c r="R344" s="47">
        <v>88.635308166920993</v>
      </c>
      <c r="S344" s="47">
        <v>82.239943542695841</v>
      </c>
      <c r="T344" s="47"/>
      <c r="U344" s="47">
        <v>83.75</v>
      </c>
      <c r="V344" s="47">
        <v>98</v>
      </c>
      <c r="W344" s="47">
        <v>80.9539805172993</v>
      </c>
      <c r="X344" s="47">
        <v>74.33</v>
      </c>
      <c r="Y344" s="47">
        <v>121.88068087919353</v>
      </c>
      <c r="Z344" s="47">
        <v>69.010000000000005</v>
      </c>
      <c r="AA344" s="47">
        <v>90.334999999999994</v>
      </c>
      <c r="AB344" s="47">
        <v>98.265000000000001</v>
      </c>
      <c r="AC344" s="47">
        <v>109.88746753871308</v>
      </c>
      <c r="AD344" s="48">
        <v>88.053092409793095</v>
      </c>
      <c r="AE344" s="45">
        <v>94.571522727665439</v>
      </c>
      <c r="AF344" s="46">
        <f t="shared" si="125"/>
        <v>95.027549856682128</v>
      </c>
      <c r="AG344" s="15">
        <f t="shared" si="126"/>
        <v>-5.8069957381775587E-3</v>
      </c>
      <c r="AH344" s="30">
        <f t="shared" si="127"/>
        <v>96.298786204095961</v>
      </c>
      <c r="AI344" s="31">
        <f t="shared" si="128"/>
        <v>-1.3200959197134328E-2</v>
      </c>
    </row>
    <row r="345" spans="1:35">
      <c r="A345" s="35">
        <v>29</v>
      </c>
      <c r="B345" s="13">
        <v>44031</v>
      </c>
      <c r="C345" s="47">
        <v>101.3875</v>
      </c>
      <c r="D345" s="47">
        <v>101.74864505573167</v>
      </c>
      <c r="E345" s="47"/>
      <c r="F345" s="47"/>
      <c r="G345" s="47">
        <v>107.5365</v>
      </c>
      <c r="H345" s="47"/>
      <c r="I345" s="47">
        <v>97.25</v>
      </c>
      <c r="J345" s="47">
        <v>85.591250000000002</v>
      </c>
      <c r="K345" s="47">
        <v>88.333333333333329</v>
      </c>
      <c r="L345" s="47">
        <v>100.6</v>
      </c>
      <c r="M345" s="47">
        <v>105</v>
      </c>
      <c r="N345" s="47">
        <v>105</v>
      </c>
      <c r="O345" s="47">
        <v>55.8</v>
      </c>
      <c r="P345" s="47">
        <v>62.1</v>
      </c>
      <c r="Q345" s="47"/>
      <c r="R345" s="47">
        <v>81.081798396942517</v>
      </c>
      <c r="S345" s="47">
        <v>81.389798915499327</v>
      </c>
      <c r="T345" s="47"/>
      <c r="U345" s="47">
        <v>87.5</v>
      </c>
      <c r="V345" s="47">
        <v>98</v>
      </c>
      <c r="W345" s="47">
        <v>81.686253561253565</v>
      </c>
      <c r="X345" s="47">
        <v>74.333333333333329</v>
      </c>
      <c r="Y345" s="47">
        <v>119.7530609295315</v>
      </c>
      <c r="Z345" s="47">
        <v>66</v>
      </c>
      <c r="AA345" s="47">
        <v>80.400000000000006</v>
      </c>
      <c r="AB345" s="47">
        <v>98.644999999999996</v>
      </c>
      <c r="AC345" s="47">
        <v>110.2415458937198</v>
      </c>
      <c r="AD345" s="48">
        <v>85.730949105914732</v>
      </c>
      <c r="AE345" s="45">
        <v>94.84732381510311</v>
      </c>
      <c r="AF345" s="46">
        <f t="shared" si="125"/>
        <v>94.518376294157932</v>
      </c>
      <c r="AG345" s="15">
        <f t="shared" si="126"/>
        <v>-5.3581678501878442E-3</v>
      </c>
      <c r="AH345" s="30">
        <f t="shared" si="127"/>
        <v>97.372572823749167</v>
      </c>
      <c r="AI345" s="31">
        <f t="shared" si="128"/>
        <v>-2.9312119900102879E-2</v>
      </c>
    </row>
    <row r="346" spans="1:35">
      <c r="A346" s="35">
        <v>30</v>
      </c>
      <c r="B346" s="13">
        <v>44038</v>
      </c>
      <c r="C346" s="47">
        <v>101.3875</v>
      </c>
      <c r="D346" s="47">
        <v>101.74864505573167</v>
      </c>
      <c r="E346" s="47"/>
      <c r="F346" s="47"/>
      <c r="G346" s="47">
        <v>105.31099999999999</v>
      </c>
      <c r="H346" s="47"/>
      <c r="I346" s="47">
        <v>91.8</v>
      </c>
      <c r="J346" s="47">
        <v>86.935714285714283</v>
      </c>
      <c r="K346" s="47">
        <v>87.666666666666671</v>
      </c>
      <c r="L346" s="47">
        <v>101.55666666666667</v>
      </c>
      <c r="M346" s="47">
        <v>105</v>
      </c>
      <c r="N346" s="47">
        <v>105</v>
      </c>
      <c r="O346" s="47">
        <v>57.125</v>
      </c>
      <c r="P346" s="47">
        <v>62.33</v>
      </c>
      <c r="Q346" s="47"/>
      <c r="R346" s="47">
        <v>82.696270690686703</v>
      </c>
      <c r="S346" s="47">
        <v>83.657251446834238</v>
      </c>
      <c r="T346" s="47"/>
      <c r="U346" s="47">
        <v>87.5</v>
      </c>
      <c r="V346" s="47">
        <v>98</v>
      </c>
      <c r="W346" s="47">
        <v>79.064815024580312</v>
      </c>
      <c r="X346" s="47">
        <v>73.333333333333329</v>
      </c>
      <c r="Y346" s="47">
        <v>120.46324061627547</v>
      </c>
      <c r="Z346" s="47">
        <v>69.58</v>
      </c>
      <c r="AA346" s="47">
        <v>107.08</v>
      </c>
      <c r="AB346" s="47">
        <v>98.564999999999998</v>
      </c>
      <c r="AC346" s="47">
        <v>111.36009353078722</v>
      </c>
      <c r="AD346" s="48">
        <v>78.378748834914191</v>
      </c>
      <c r="AE346" s="45">
        <v>94.136282339705261</v>
      </c>
      <c r="AF346" s="46">
        <f t="shared" ref="AF346:AF351" si="129">SUM(AE345:AE347)/3</f>
        <v>93.972598344487935</v>
      </c>
      <c r="AG346" s="15">
        <f t="shared" ref="AG346:AG351" si="130">(AF346-AF345)/AF345</f>
        <v>-5.7743051781956071E-3</v>
      </c>
      <c r="AH346" s="30">
        <f t="shared" ref="AH346:AH351" si="131">AF293</f>
        <v>95.460133430073427</v>
      </c>
      <c r="AI346" s="31">
        <f t="shared" ref="AI346:AI351" si="132">(AF346-AF293)/AF293</f>
        <v>-1.5582788669315478E-2</v>
      </c>
    </row>
    <row r="347" spans="1:35">
      <c r="A347" s="35">
        <v>31</v>
      </c>
      <c r="B347" s="13">
        <v>44045</v>
      </c>
      <c r="C347" s="47">
        <v>101.3875</v>
      </c>
      <c r="D347" s="47">
        <v>101.74864505573167</v>
      </c>
      <c r="E347" s="47"/>
      <c r="F347" s="47"/>
      <c r="G347" s="47">
        <v>106.4845</v>
      </c>
      <c r="H347" s="47"/>
      <c r="I347" s="47">
        <v>92.2</v>
      </c>
      <c r="J347" s="47">
        <v>92.013333333333321</v>
      </c>
      <c r="K347" s="47">
        <v>88.333333333333329</v>
      </c>
      <c r="L347" s="47">
        <v>100.97666666666667</v>
      </c>
      <c r="M347" s="47">
        <v>102</v>
      </c>
      <c r="N347" s="47">
        <v>105</v>
      </c>
      <c r="O347" s="47">
        <v>63.25</v>
      </c>
      <c r="P347" s="47">
        <v>66.709999999999994</v>
      </c>
      <c r="Q347" s="47"/>
      <c r="R347" s="47">
        <v>85.737179487179475</v>
      </c>
      <c r="S347" s="47">
        <v>84.071180555555543</v>
      </c>
      <c r="T347" s="47"/>
      <c r="U347" s="47">
        <v>87.5</v>
      </c>
      <c r="V347" s="47">
        <v>98</v>
      </c>
      <c r="W347" s="47">
        <v>63.861161524500901</v>
      </c>
      <c r="X347" s="47">
        <v>73.333333333333329</v>
      </c>
      <c r="Y347" s="47">
        <v>118.89978889854711</v>
      </c>
      <c r="Z347" s="47">
        <v>70.045000000000002</v>
      </c>
      <c r="AA347" s="47">
        <v>73.136666666666656</v>
      </c>
      <c r="AB347" s="47">
        <v>98.237499999999983</v>
      </c>
      <c r="AC347" s="47">
        <v>110.70361314860091</v>
      </c>
      <c r="AD347" s="48">
        <v>78.911685204059012</v>
      </c>
      <c r="AE347" s="45">
        <v>92.934188878655405</v>
      </c>
      <c r="AF347" s="46">
        <f t="shared" si="129"/>
        <v>93.502776699965807</v>
      </c>
      <c r="AG347" s="15">
        <f t="shared" si="130"/>
        <v>-4.9995600079061307E-3</v>
      </c>
      <c r="AH347" s="30">
        <f t="shared" si="131"/>
        <v>97.327207830951849</v>
      </c>
      <c r="AI347" s="31">
        <f t="shared" si="132"/>
        <v>-3.9294573595789549E-2</v>
      </c>
    </row>
    <row r="348" spans="1:35">
      <c r="A348" s="35">
        <v>32</v>
      </c>
      <c r="B348" s="13">
        <v>44052</v>
      </c>
      <c r="C348" s="47">
        <v>101.3875</v>
      </c>
      <c r="D348" s="47">
        <v>101.74864505573167</v>
      </c>
      <c r="E348" s="47"/>
      <c r="F348" s="47"/>
      <c r="G348" s="47">
        <v>106.499</v>
      </c>
      <c r="H348" s="47"/>
      <c r="I348" s="47">
        <v>92.2</v>
      </c>
      <c r="J348" s="47">
        <v>87.935714285714283</v>
      </c>
      <c r="K348" s="47">
        <v>88.333333333333329</v>
      </c>
      <c r="L348" s="47">
        <v>101.38666666666666</v>
      </c>
      <c r="M348" s="47">
        <v>100</v>
      </c>
      <c r="N348" s="47">
        <v>105</v>
      </c>
      <c r="O348" s="47">
        <v>48.625</v>
      </c>
      <c r="P348" s="47">
        <v>66.69</v>
      </c>
      <c r="Q348" s="47"/>
      <c r="R348" s="47">
        <v>81.614890198178898</v>
      </c>
      <c r="S348" s="47">
        <v>83.804118649452676</v>
      </c>
      <c r="T348" s="47"/>
      <c r="U348" s="47">
        <v>87.5</v>
      </c>
      <c r="V348" s="47"/>
      <c r="W348" s="47">
        <v>76.917840854945197</v>
      </c>
      <c r="X348" s="47">
        <v>75</v>
      </c>
      <c r="Y348" s="47">
        <v>129.23904052936311</v>
      </c>
      <c r="Z348" s="47">
        <v>64.375</v>
      </c>
      <c r="AA348" s="47">
        <v>86.339999999999989</v>
      </c>
      <c r="AB348" s="47">
        <v>99.302500000000009</v>
      </c>
      <c r="AC348" s="47">
        <v>110.64799108224689</v>
      </c>
      <c r="AD348" s="48">
        <v>75.597280996967768</v>
      </c>
      <c r="AE348" s="45">
        <v>93.437858881536755</v>
      </c>
      <c r="AF348" s="46">
        <f t="shared" si="129"/>
        <v>93.001634516519402</v>
      </c>
      <c r="AG348" s="15">
        <f t="shared" si="130"/>
        <v>-5.3596502813438671E-3</v>
      </c>
      <c r="AH348" s="30">
        <f t="shared" si="131"/>
        <v>95.217417960703884</v>
      </c>
      <c r="AI348" s="31">
        <f t="shared" si="132"/>
        <v>-2.3270778515533077E-2</v>
      </c>
    </row>
    <row r="349" spans="1:35">
      <c r="A349" s="35">
        <v>33</v>
      </c>
      <c r="B349" s="13">
        <v>44059</v>
      </c>
      <c r="C349" s="47">
        <v>101.3875</v>
      </c>
      <c r="D349" s="47">
        <v>101.74864505573167</v>
      </c>
      <c r="E349" s="47"/>
      <c r="F349" s="47"/>
      <c r="G349" s="47">
        <v>104.79470588235294</v>
      </c>
      <c r="H349" s="47"/>
      <c r="I349" s="47">
        <v>94.5</v>
      </c>
      <c r="J349" s="47">
        <v>84.233333333333334</v>
      </c>
      <c r="K349" s="47">
        <v>87.933333333333337</v>
      </c>
      <c r="L349" s="47">
        <v>101.55</v>
      </c>
      <c r="M349" s="47">
        <v>100</v>
      </c>
      <c r="N349" s="47"/>
      <c r="O349" s="47">
        <v>59.25</v>
      </c>
      <c r="P349" s="47">
        <v>63.86</v>
      </c>
      <c r="Q349" s="47"/>
      <c r="R349" s="47">
        <v>84.193011647254565</v>
      </c>
      <c r="S349" s="47">
        <v>85.604325515321946</v>
      </c>
      <c r="T349" s="47"/>
      <c r="U349" s="47">
        <v>87.5</v>
      </c>
      <c r="V349" s="47"/>
      <c r="W349" s="47">
        <v>68.800036390101894</v>
      </c>
      <c r="X349" s="47">
        <v>75.5</v>
      </c>
      <c r="Y349" s="47">
        <v>113.86200049640108</v>
      </c>
      <c r="Z349" s="47">
        <v>67.84</v>
      </c>
      <c r="AA349" s="47">
        <v>73.444999999999993</v>
      </c>
      <c r="AB349" s="47">
        <v>99.272499999999994</v>
      </c>
      <c r="AC349" s="47">
        <v>111.55934908708684</v>
      </c>
      <c r="AD349" s="48">
        <v>76.34654893238762</v>
      </c>
      <c r="AE349" s="45">
        <v>92.632855789366019</v>
      </c>
      <c r="AF349" s="46">
        <f t="shared" si="129"/>
        <v>93.009344571915747</v>
      </c>
      <c r="AG349" s="15">
        <f t="shared" si="130"/>
        <v>8.2902364420006297E-5</v>
      </c>
      <c r="AH349" s="30">
        <f t="shared" si="131"/>
        <v>96.3319851355201</v>
      </c>
      <c r="AI349" s="31">
        <f t="shared" si="132"/>
        <v>-3.4491561228911172E-2</v>
      </c>
    </row>
    <row r="350" spans="1:35">
      <c r="A350" s="35">
        <v>34</v>
      </c>
      <c r="B350" s="13">
        <v>44066</v>
      </c>
      <c r="C350" s="47">
        <v>101.3875</v>
      </c>
      <c r="D350" s="47">
        <v>101.74864505573167</v>
      </c>
      <c r="E350" s="47"/>
      <c r="F350" s="47"/>
      <c r="G350" s="47">
        <v>106.50411764705883</v>
      </c>
      <c r="H350" s="47"/>
      <c r="I350" s="47">
        <v>94</v>
      </c>
      <c r="J350" s="47">
        <v>82.148571428571429</v>
      </c>
      <c r="K350" s="47">
        <v>87.066666666666663</v>
      </c>
      <c r="L350" s="47">
        <v>101.00666666666666</v>
      </c>
      <c r="M350" s="47">
        <v>100</v>
      </c>
      <c r="N350" s="47"/>
      <c r="O350" s="47">
        <v>58.2</v>
      </c>
      <c r="P350" s="47"/>
      <c r="Q350" s="47"/>
      <c r="R350" s="47">
        <v>82.806943043685976</v>
      </c>
      <c r="S350" s="47">
        <v>84.270384428779352</v>
      </c>
      <c r="T350" s="47"/>
      <c r="U350" s="47">
        <v>86.25</v>
      </c>
      <c r="V350" s="47"/>
      <c r="W350" s="47">
        <v>70.023227216832908</v>
      </c>
      <c r="X350" s="47"/>
      <c r="Y350" s="47">
        <v>122.02682316959765</v>
      </c>
      <c r="Z350" s="47">
        <v>59.113333333333337</v>
      </c>
      <c r="AA350" s="47">
        <v>82.039999999999992</v>
      </c>
      <c r="AB350" s="47">
        <v>98.515000000000001</v>
      </c>
      <c r="AC350" s="47">
        <v>109.70015933561875</v>
      </c>
      <c r="AD350" s="48">
        <v>76.203519900635442</v>
      </c>
      <c r="AE350" s="45">
        <v>92.957319044844525</v>
      </c>
      <c r="AF350" s="46">
        <f t="shared" si="129"/>
        <v>92.631706390005391</v>
      </c>
      <c r="AG350" s="15">
        <f t="shared" si="130"/>
        <v>-4.060217644242861E-3</v>
      </c>
      <c r="AH350" s="30">
        <f t="shared" si="131"/>
        <v>93.850631732672085</v>
      </c>
      <c r="AI350" s="31">
        <f t="shared" si="132"/>
        <v>-1.2987929011908303E-2</v>
      </c>
    </row>
    <row r="351" spans="1:35">
      <c r="A351" s="35">
        <v>35</v>
      </c>
      <c r="B351" s="13">
        <v>44073</v>
      </c>
      <c r="C351" s="47">
        <v>101.3875</v>
      </c>
      <c r="D351" s="47">
        <v>99.192146436240918</v>
      </c>
      <c r="E351" s="47"/>
      <c r="F351" s="47"/>
      <c r="G351" s="47">
        <v>106.23176470588236</v>
      </c>
      <c r="H351" s="47"/>
      <c r="I351" s="47">
        <v>94</v>
      </c>
      <c r="J351" s="47">
        <v>81.350000000000009</v>
      </c>
      <c r="K351" s="47">
        <v>87.666666666666671</v>
      </c>
      <c r="L351" s="47">
        <v>106</v>
      </c>
      <c r="M351" s="47">
        <v>100</v>
      </c>
      <c r="N351" s="47"/>
      <c r="O351" s="47">
        <v>51.3</v>
      </c>
      <c r="P351" s="47">
        <v>53.47</v>
      </c>
      <c r="Q351" s="47"/>
      <c r="R351" s="47">
        <v>82.976801041694344</v>
      </c>
      <c r="S351" s="47">
        <v>81.50879262879937</v>
      </c>
      <c r="T351" s="47"/>
      <c r="U351" s="47">
        <v>87.5</v>
      </c>
      <c r="V351" s="47"/>
      <c r="W351" s="47">
        <v>71.829609256018003</v>
      </c>
      <c r="X351" s="47">
        <v>75.5</v>
      </c>
      <c r="Y351" s="47">
        <v>115.04698956934834</v>
      </c>
      <c r="Z351" s="47">
        <v>60.473333333333329</v>
      </c>
      <c r="AA351" s="47">
        <v>74.924999999999997</v>
      </c>
      <c r="AB351" s="47">
        <v>98.965000000000003</v>
      </c>
      <c r="AC351" s="47"/>
      <c r="AD351" s="48">
        <v>82.310485447740348</v>
      </c>
      <c r="AE351" s="45">
        <v>92.304944335805629</v>
      </c>
      <c r="AF351" s="46">
        <f t="shared" si="129"/>
        <v>93.061123317749733</v>
      </c>
      <c r="AG351" s="15">
        <f t="shared" si="130"/>
        <v>4.6357445466498936E-3</v>
      </c>
      <c r="AH351" s="30">
        <f t="shared" si="131"/>
        <v>93.279596085666356</v>
      </c>
      <c r="AI351" s="31">
        <f t="shared" si="132"/>
        <v>-2.34212815111229E-3</v>
      </c>
    </row>
    <row r="352" spans="1:35">
      <c r="A352" s="35">
        <v>36</v>
      </c>
      <c r="B352" s="13">
        <v>44080</v>
      </c>
      <c r="C352" s="47">
        <v>101.3875</v>
      </c>
      <c r="D352" s="47">
        <v>99.70344616013908</v>
      </c>
      <c r="E352" s="47"/>
      <c r="F352" s="47"/>
      <c r="G352" s="47">
        <v>105.06375000000001</v>
      </c>
      <c r="H352" s="47"/>
      <c r="I352" s="47">
        <v>94</v>
      </c>
      <c r="J352" s="47">
        <v>79.285714285714292</v>
      </c>
      <c r="K352" s="47">
        <v>87.666666666666671</v>
      </c>
      <c r="L352" s="47">
        <v>96.72999999999999</v>
      </c>
      <c r="M352" s="47">
        <v>100</v>
      </c>
      <c r="N352" s="47"/>
      <c r="O352" s="47">
        <v>49.5</v>
      </c>
      <c r="P352" s="47"/>
      <c r="Q352" s="47"/>
      <c r="R352" s="47">
        <v>79.888527635856946</v>
      </c>
      <c r="S352" s="47">
        <v>79.169110459433043</v>
      </c>
      <c r="T352" s="47"/>
      <c r="U352" s="47">
        <v>88</v>
      </c>
      <c r="V352" s="47"/>
      <c r="W352" s="47">
        <v>58.054168831462192</v>
      </c>
      <c r="X352" s="47">
        <v>73.666666666666671</v>
      </c>
      <c r="Y352" s="47"/>
      <c r="Z352" s="47">
        <v>66.234999999999999</v>
      </c>
      <c r="AA352" s="47">
        <v>87.134999999999991</v>
      </c>
      <c r="AB352" s="47">
        <v>99.29</v>
      </c>
      <c r="AC352" s="47"/>
      <c r="AD352" s="48">
        <v>75.994839288719362</v>
      </c>
      <c r="AE352" s="45">
        <v>93.92110657259903</v>
      </c>
      <c r="AF352" s="46">
        <f t="shared" ref="AF352:AF356" si="133">SUM(AE351:AE353)/3</f>
        <v>93.595808861013097</v>
      </c>
      <c r="AG352" s="15">
        <f t="shared" ref="AG352:AG356" si="134">(AF352-AF351)/AF351</f>
        <v>5.7455307243361306E-3</v>
      </c>
      <c r="AH352" s="30">
        <f t="shared" ref="AH352:AH356" si="135">AF299</f>
        <v>93.858656976783536</v>
      </c>
      <c r="AI352" s="31">
        <f t="shared" ref="AI352:AI356" si="136">(AF352-AF299)/AF299</f>
        <v>-2.8004674713751282E-3</v>
      </c>
    </row>
    <row r="353" spans="1:35">
      <c r="A353" s="35">
        <v>37</v>
      </c>
      <c r="B353" s="13">
        <v>44087</v>
      </c>
      <c r="C353" s="47">
        <v>101.3875</v>
      </c>
      <c r="D353" s="47">
        <v>99.70344616013908</v>
      </c>
      <c r="E353" s="47"/>
      <c r="F353" s="47"/>
      <c r="G353" s="47">
        <v>105.7729411764706</v>
      </c>
      <c r="H353" s="47"/>
      <c r="I353" s="47">
        <v>94</v>
      </c>
      <c r="J353" s="47">
        <v>80</v>
      </c>
      <c r="K353" s="47">
        <v>86.666666666666671</v>
      </c>
      <c r="L353" s="47">
        <v>96.58</v>
      </c>
      <c r="M353" s="47">
        <v>100</v>
      </c>
      <c r="N353" s="47">
        <v>95</v>
      </c>
      <c r="O353" s="47">
        <v>55.75</v>
      </c>
      <c r="P353" s="47"/>
      <c r="Q353" s="47"/>
      <c r="R353" s="47">
        <v>77.418070850471011</v>
      </c>
      <c r="S353" s="47">
        <v>76.793349168646074</v>
      </c>
      <c r="T353" s="47"/>
      <c r="U353" s="47">
        <v>87.5</v>
      </c>
      <c r="V353" s="47"/>
      <c r="W353" s="47"/>
      <c r="X353" s="47">
        <v>73.666666666666671</v>
      </c>
      <c r="Y353" s="47">
        <v>141.0074311945491</v>
      </c>
      <c r="Z353" s="47">
        <v>65.495000000000005</v>
      </c>
      <c r="AA353" s="47">
        <v>68.25</v>
      </c>
      <c r="AB353" s="47">
        <v>99.307500000000005</v>
      </c>
      <c r="AC353" s="47">
        <v>112.12308226377249</v>
      </c>
      <c r="AD353" s="48">
        <v>73.63904356370783</v>
      </c>
      <c r="AE353" s="45">
        <v>94.561375674634604</v>
      </c>
      <c r="AF353" s="46">
        <f t="shared" si="133"/>
        <v>93.654452344750666</v>
      </c>
      <c r="AG353" s="15">
        <f t="shared" si="134"/>
        <v>6.2656100151506659E-4</v>
      </c>
      <c r="AH353" s="30">
        <f t="shared" si="135"/>
        <v>94.193497255191076</v>
      </c>
      <c r="AI353" s="31">
        <f t="shared" si="136"/>
        <v>-5.7227401694197383E-3</v>
      </c>
    </row>
    <row r="354" spans="1:35">
      <c r="A354" s="35">
        <v>38</v>
      </c>
      <c r="B354" s="13">
        <v>44094</v>
      </c>
      <c r="C354" s="47">
        <v>101.3875</v>
      </c>
      <c r="D354" s="47">
        <v>99.192146436240918</v>
      </c>
      <c r="E354" s="47"/>
      <c r="F354" s="47"/>
      <c r="G354" s="47">
        <v>107.63050000000003</v>
      </c>
      <c r="H354" s="47"/>
      <c r="I354" s="47">
        <v>94.5</v>
      </c>
      <c r="J354" s="47">
        <v>79.285714285714292</v>
      </c>
      <c r="K354" s="47">
        <v>86.933333333333337</v>
      </c>
      <c r="L354" s="47">
        <v>86.77</v>
      </c>
      <c r="M354" s="47">
        <v>102</v>
      </c>
      <c r="N354" s="47">
        <v>90</v>
      </c>
      <c r="O354" s="47">
        <v>58.3</v>
      </c>
      <c r="P354" s="47"/>
      <c r="Q354" s="47"/>
      <c r="R354" s="47">
        <v>80.484764910233622</v>
      </c>
      <c r="S354" s="47">
        <v>79.032838631077638</v>
      </c>
      <c r="T354" s="47"/>
      <c r="U354" s="47">
        <v>86.5</v>
      </c>
      <c r="V354" s="47"/>
      <c r="W354" s="47">
        <v>66.511137531124518</v>
      </c>
      <c r="X354" s="47">
        <v>73.666666666666671</v>
      </c>
      <c r="Y354" s="47">
        <v>120.37037037037037</v>
      </c>
      <c r="Z354" s="47">
        <v>64.606666666666669</v>
      </c>
      <c r="AA354" s="47">
        <v>83.5</v>
      </c>
      <c r="AB354" s="47">
        <v>99.804999999999993</v>
      </c>
      <c r="AC354" s="47"/>
      <c r="AD354" s="48">
        <v>76.204523107177977</v>
      </c>
      <c r="AE354" s="45">
        <v>92.480874787018351</v>
      </c>
      <c r="AF354" s="46">
        <f t="shared" si="133"/>
        <v>93.183040214510811</v>
      </c>
      <c r="AG354" s="15">
        <f t="shared" si="134"/>
        <v>-5.0335260998008273E-3</v>
      </c>
      <c r="AH354" s="30">
        <f t="shared" si="135"/>
        <v>95.146425181128166</v>
      </c>
      <c r="AI354" s="31">
        <f t="shared" si="136"/>
        <v>-2.0635404460858112E-2</v>
      </c>
    </row>
    <row r="355" spans="1:35">
      <c r="A355" s="35">
        <v>39</v>
      </c>
      <c r="B355" s="13">
        <v>44101</v>
      </c>
      <c r="C355" s="47">
        <v>101.3875</v>
      </c>
      <c r="D355" s="47">
        <v>100.72604560793538</v>
      </c>
      <c r="E355" s="47"/>
      <c r="F355" s="47"/>
      <c r="G355" s="47">
        <v>107.58700000000002</v>
      </c>
      <c r="H355" s="47"/>
      <c r="I355" s="47">
        <v>94</v>
      </c>
      <c r="J355" s="47">
        <v>78.971666666666664</v>
      </c>
      <c r="K355" s="47">
        <v>87.333333333333329</v>
      </c>
      <c r="L355" s="47">
        <v>96.5</v>
      </c>
      <c r="M355" s="47">
        <v>102</v>
      </c>
      <c r="N355" s="47">
        <v>90</v>
      </c>
      <c r="O355" s="47">
        <v>57.625</v>
      </c>
      <c r="P355" s="47"/>
      <c r="Q355" s="47"/>
      <c r="R355" s="47">
        <v>85.661326625182056</v>
      </c>
      <c r="S355" s="47">
        <v>78.353683632871451</v>
      </c>
      <c r="T355" s="47"/>
      <c r="U355" s="47">
        <v>86.5</v>
      </c>
      <c r="V355" s="47"/>
      <c r="W355" s="47">
        <v>65.24186960457466</v>
      </c>
      <c r="X355" s="47">
        <v>74.333333333333329</v>
      </c>
      <c r="Y355" s="47">
        <v>118.65449697466926</v>
      </c>
      <c r="Z355" s="47">
        <v>63.579999999999991</v>
      </c>
      <c r="AA355" s="47">
        <v>102.13</v>
      </c>
      <c r="AB355" s="47">
        <v>99.407500000000013</v>
      </c>
      <c r="AC355" s="47"/>
      <c r="AD355" s="48">
        <v>77.476213443241107</v>
      </c>
      <c r="AE355" s="45">
        <v>92.506870181879506</v>
      </c>
      <c r="AF355" s="46">
        <f t="shared" si="133"/>
        <v>93.166366416349206</v>
      </c>
      <c r="AG355" s="15">
        <f t="shared" si="134"/>
        <v>-1.789359750789574E-4</v>
      </c>
      <c r="AH355" s="30">
        <f t="shared" si="135"/>
        <v>95.187263756111804</v>
      </c>
      <c r="AI355" s="31">
        <f t="shared" si="136"/>
        <v>-2.1230753569516699E-2</v>
      </c>
    </row>
    <row r="356" spans="1:35">
      <c r="A356" s="35">
        <v>40</v>
      </c>
      <c r="B356" s="13">
        <v>44108</v>
      </c>
      <c r="C356" s="47">
        <v>101.3875</v>
      </c>
      <c r="D356" s="47">
        <v>98.68084671234277</v>
      </c>
      <c r="E356" s="47"/>
      <c r="F356" s="47"/>
      <c r="G356" s="47">
        <v>109.36875000000001</v>
      </c>
      <c r="H356" s="47"/>
      <c r="I356" s="47">
        <v>94</v>
      </c>
      <c r="J356" s="47">
        <v>79.108571428571423</v>
      </c>
      <c r="K356" s="47">
        <v>87.333333333333329</v>
      </c>
      <c r="L356" s="47">
        <v>96.674999999999997</v>
      </c>
      <c r="M356" s="47">
        <v>102</v>
      </c>
      <c r="N356" s="47">
        <v>90</v>
      </c>
      <c r="O356" s="47">
        <v>53</v>
      </c>
      <c r="P356" s="47"/>
      <c r="Q356" s="47"/>
      <c r="R356" s="47">
        <v>83.829168319449963</v>
      </c>
      <c r="S356" s="47">
        <v>78.982466864875391</v>
      </c>
      <c r="T356" s="47"/>
      <c r="U356" s="47">
        <v>85.25</v>
      </c>
      <c r="V356" s="47"/>
      <c r="W356" s="47">
        <v>75.664849226660735</v>
      </c>
      <c r="X356" s="47">
        <v>76.666666666666671</v>
      </c>
      <c r="Y356" s="47">
        <v>116.53672548215019</v>
      </c>
      <c r="Z356" s="47">
        <v>62.266666666666673</v>
      </c>
      <c r="AA356" s="47">
        <v>79.569999999999993</v>
      </c>
      <c r="AB356" s="47">
        <v>99.864999999999995</v>
      </c>
      <c r="AC356" s="47">
        <v>111.51326142313525</v>
      </c>
      <c r="AD356" s="48">
        <v>77.146919744717437</v>
      </c>
      <c r="AE356" s="45">
        <v>94.51135428014976</v>
      </c>
      <c r="AF356" s="46">
        <f t="shared" si="133"/>
        <v>93.386677505903393</v>
      </c>
      <c r="AG356" s="15">
        <f t="shared" si="134"/>
        <v>2.364706256436398E-3</v>
      </c>
      <c r="AH356" s="30">
        <f t="shared" si="135"/>
        <v>96.034413972879534</v>
      </c>
      <c r="AI356" s="31">
        <f t="shared" si="136"/>
        <v>-2.7570704682218103E-2</v>
      </c>
    </row>
    <row r="357" spans="1:35">
      <c r="A357" s="35">
        <v>41</v>
      </c>
      <c r="B357" s="13">
        <v>44115</v>
      </c>
      <c r="C357" s="47">
        <v>101.3875</v>
      </c>
      <c r="D357" s="47">
        <v>97.658247264546475</v>
      </c>
      <c r="E357" s="47"/>
      <c r="F357" s="47"/>
      <c r="G357" s="47">
        <v>106.69714285714285</v>
      </c>
      <c r="H357" s="47"/>
      <c r="I357" s="47">
        <v>94</v>
      </c>
      <c r="J357" s="47">
        <v>74.116249999999994</v>
      </c>
      <c r="K357" s="47">
        <v>87.333333333333329</v>
      </c>
      <c r="L357" s="47">
        <v>97.85</v>
      </c>
      <c r="M357" s="47">
        <v>100</v>
      </c>
      <c r="N357" s="47">
        <v>90</v>
      </c>
      <c r="O357" s="47">
        <v>50.4</v>
      </c>
      <c r="P357" s="47"/>
      <c r="Q357" s="47"/>
      <c r="R357" s="47">
        <v>75.052854122621568</v>
      </c>
      <c r="S357" s="47">
        <v>79.808660624370589</v>
      </c>
      <c r="T357" s="47"/>
      <c r="U357" s="47">
        <v>83.75</v>
      </c>
      <c r="V357" s="47"/>
      <c r="W357" s="47">
        <v>69.241576165733775</v>
      </c>
      <c r="X357" s="47">
        <v>79.666666666666671</v>
      </c>
      <c r="Y357" s="47">
        <v>116.69879814594528</v>
      </c>
      <c r="Z357" s="47">
        <v>62.185000000000002</v>
      </c>
      <c r="AA357" s="47">
        <v>91.92</v>
      </c>
      <c r="AB357" s="47">
        <v>98.712500000000006</v>
      </c>
      <c r="AC357" s="47">
        <v>110.22514071294559</v>
      </c>
      <c r="AD357" s="48">
        <v>67.839292579777009</v>
      </c>
      <c r="AE357" s="45">
        <v>93.141808055680968</v>
      </c>
      <c r="AF357" s="46">
        <f t="shared" ref="AF357:AF360" si="137">SUM(AE356:AE358)/3</f>
        <v>93.19085780526585</v>
      </c>
      <c r="AG357" s="15">
        <f t="shared" ref="AG357:AG360" si="138">(AF357-AF356)/AF356</f>
        <v>-2.096869766302203E-3</v>
      </c>
      <c r="AH357" s="30">
        <f t="shared" ref="AH357:AH360" si="139">AF304</f>
        <v>96.209910288653404</v>
      </c>
      <c r="AI357" s="31">
        <f t="shared" ref="AI357:AI360" si="140">(AF357-AF304)/AF304</f>
        <v>-3.1379849272592124E-2</v>
      </c>
    </row>
    <row r="358" spans="1:35">
      <c r="A358" s="35">
        <v>42</v>
      </c>
      <c r="B358" s="13">
        <v>44122</v>
      </c>
      <c r="C358" s="47">
        <v>101.3875</v>
      </c>
      <c r="D358" s="47">
        <v>97.146947540648327</v>
      </c>
      <c r="E358" s="47"/>
      <c r="F358" s="47"/>
      <c r="G358" s="47">
        <v>107.25750000000001</v>
      </c>
      <c r="H358" s="47"/>
      <c r="I358" s="47">
        <v>94</v>
      </c>
      <c r="J358" s="47">
        <v>80.768888888888895</v>
      </c>
      <c r="K358" s="47">
        <v>90.666666666666671</v>
      </c>
      <c r="L358" s="47">
        <v>96.64</v>
      </c>
      <c r="M358" s="47">
        <v>100</v>
      </c>
      <c r="N358" s="47"/>
      <c r="O358" s="47">
        <v>48.9</v>
      </c>
      <c r="P358" s="47"/>
      <c r="Q358" s="47"/>
      <c r="R358" s="47">
        <v>80.851512833364112</v>
      </c>
      <c r="S358" s="47">
        <v>74.800226744930242</v>
      </c>
      <c r="T358" s="47"/>
      <c r="U358" s="47">
        <v>85.5</v>
      </c>
      <c r="V358" s="47">
        <v>98</v>
      </c>
      <c r="W358" s="47">
        <v>57.047029014162895</v>
      </c>
      <c r="X358" s="47">
        <v>83</v>
      </c>
      <c r="Y358" s="47">
        <v>116.16938377934994</v>
      </c>
      <c r="Z358" s="47">
        <v>62.59</v>
      </c>
      <c r="AA358" s="47">
        <v>109.935</v>
      </c>
      <c r="AB358" s="47">
        <v>97.844999999999999</v>
      </c>
      <c r="AC358" s="47"/>
      <c r="AD358" s="48">
        <v>72.168222234494934</v>
      </c>
      <c r="AE358" s="45">
        <v>91.919411079966792</v>
      </c>
      <c r="AF358" s="46">
        <f t="shared" si="137"/>
        <v>92.001815114862211</v>
      </c>
      <c r="AG358" s="15">
        <f t="shared" si="138"/>
        <v>-1.2759220361382387E-2</v>
      </c>
      <c r="AH358" s="30">
        <f t="shared" si="139"/>
        <v>96.030605055182676</v>
      </c>
      <c r="AI358" s="31">
        <f t="shared" si="140"/>
        <v>-4.1953187090775654E-2</v>
      </c>
    </row>
    <row r="359" spans="1:35">
      <c r="A359" s="35">
        <v>43</v>
      </c>
      <c r="B359" s="13">
        <v>44129</v>
      </c>
      <c r="C359" s="47">
        <v>101.3875</v>
      </c>
      <c r="D359" s="47">
        <v>95.613048368953883</v>
      </c>
      <c r="E359" s="47"/>
      <c r="F359" s="47"/>
      <c r="G359" s="47">
        <v>105.97619047619048</v>
      </c>
      <c r="H359" s="47"/>
      <c r="I359" s="47">
        <v>93.5</v>
      </c>
      <c r="J359" s="47">
        <v>83.8</v>
      </c>
      <c r="K359" s="47">
        <v>90</v>
      </c>
      <c r="L359" s="47">
        <v>90.89</v>
      </c>
      <c r="M359" s="47">
        <v>100</v>
      </c>
      <c r="N359" s="47"/>
      <c r="O359" s="47">
        <v>48</v>
      </c>
      <c r="P359" s="47"/>
      <c r="Q359" s="47"/>
      <c r="R359" s="47">
        <v>79.234179553491316</v>
      </c>
      <c r="S359" s="47">
        <v>69.828122142987752</v>
      </c>
      <c r="T359" s="47"/>
      <c r="U359" s="47">
        <v>82.25</v>
      </c>
      <c r="V359" s="47">
        <v>98</v>
      </c>
      <c r="W359" s="47">
        <v>51.54751763755106</v>
      </c>
      <c r="X359" s="47">
        <v>83</v>
      </c>
      <c r="Y359" s="47">
        <v>115.81862946245384</v>
      </c>
      <c r="Z359" s="47">
        <v>56.526666666666664</v>
      </c>
      <c r="AA359" s="47">
        <v>151.54</v>
      </c>
      <c r="AB359" s="47">
        <v>97.495000000000005</v>
      </c>
      <c r="AC359" s="47"/>
      <c r="AD359" s="48">
        <v>63.99754079292812</v>
      </c>
      <c r="AE359" s="45">
        <v>90.944226208938829</v>
      </c>
      <c r="AF359" s="46">
        <f t="shared" si="137"/>
        <v>91.165624023522298</v>
      </c>
      <c r="AG359" s="15">
        <f t="shared" si="138"/>
        <v>-9.0888542828850387E-3</v>
      </c>
      <c r="AH359" s="30">
        <f t="shared" si="139"/>
        <v>95.505629769982605</v>
      </c>
      <c r="AI359" s="31">
        <f t="shared" si="140"/>
        <v>-4.5442407499043255E-2</v>
      </c>
    </row>
    <row r="360" spans="1:35">
      <c r="A360" s="35">
        <v>44</v>
      </c>
      <c r="B360" s="13">
        <v>44136</v>
      </c>
      <c r="C360" s="47">
        <v>101.3875</v>
      </c>
      <c r="D360" s="47">
        <v>96.124348092852031</v>
      </c>
      <c r="E360" s="47"/>
      <c r="F360" s="47"/>
      <c r="G360" s="47">
        <v>105.7895</v>
      </c>
      <c r="H360" s="47"/>
      <c r="I360" s="47">
        <v>93.5</v>
      </c>
      <c r="J360" s="47">
        <v>76.471111111111114</v>
      </c>
      <c r="K360" s="47">
        <v>89.333333333333329</v>
      </c>
      <c r="L360" s="47">
        <v>96.674999999999997</v>
      </c>
      <c r="M360" s="47"/>
      <c r="N360" s="47"/>
      <c r="O360" s="47">
        <v>58.7</v>
      </c>
      <c r="P360" s="47">
        <v>47.814999999999998</v>
      </c>
      <c r="Q360" s="47"/>
      <c r="R360" s="47">
        <v>73.880892644922739</v>
      </c>
      <c r="S360" s="47">
        <v>72.749094202898547</v>
      </c>
      <c r="T360" s="47"/>
      <c r="U360" s="47">
        <v>79.5</v>
      </c>
      <c r="V360" s="47">
        <v>98</v>
      </c>
      <c r="W360" s="47">
        <v>72.687939426717151</v>
      </c>
      <c r="X360" s="47">
        <v>83</v>
      </c>
      <c r="Y360" s="47">
        <v>117.22836454636828</v>
      </c>
      <c r="Z360" s="47">
        <v>53.185000000000002</v>
      </c>
      <c r="AA360" s="47">
        <v>135.20499999999998</v>
      </c>
      <c r="AB360" s="47">
        <v>98.582499999999996</v>
      </c>
      <c r="AC360" s="47"/>
      <c r="AD360" s="48">
        <v>63.679088797965278</v>
      </c>
      <c r="AE360" s="45">
        <v>90.633234781661244</v>
      </c>
      <c r="AF360" s="46">
        <f t="shared" si="137"/>
        <v>90.712489822592318</v>
      </c>
      <c r="AG360" s="15">
        <f t="shared" si="138"/>
        <v>-4.9704502742510068E-3</v>
      </c>
      <c r="AH360" s="30">
        <f t="shared" si="139"/>
        <v>95.116444326741842</v>
      </c>
      <c r="AI360" s="31">
        <f t="shared" si="140"/>
        <v>-4.6300663731932201E-2</v>
      </c>
    </row>
    <row r="361" spans="1:35">
      <c r="A361" s="35">
        <v>45</v>
      </c>
      <c r="B361" s="13">
        <v>44143</v>
      </c>
      <c r="C361" s="47">
        <v>101.3875</v>
      </c>
      <c r="D361" s="47">
        <v>95.101748645055736</v>
      </c>
      <c r="E361" s="47"/>
      <c r="F361" s="47"/>
      <c r="G361" s="47">
        <v>105.34333333333336</v>
      </c>
      <c r="H361" s="47"/>
      <c r="I361" s="47">
        <v>92.25</v>
      </c>
      <c r="J361" s="47">
        <v>68.38000000000001</v>
      </c>
      <c r="K361" s="47">
        <v>89.333333333333329</v>
      </c>
      <c r="L361" s="47">
        <v>96.12</v>
      </c>
      <c r="M361" s="47"/>
      <c r="N361" s="47"/>
      <c r="O361" s="47">
        <v>68.5</v>
      </c>
      <c r="P361" s="47">
        <v>41.344999999999999</v>
      </c>
      <c r="Q361" s="47"/>
      <c r="R361" s="47">
        <v>73.757249927169681</v>
      </c>
      <c r="S361" s="47">
        <v>66.160839877409202</v>
      </c>
      <c r="T361" s="47"/>
      <c r="U361" s="47">
        <v>83.75</v>
      </c>
      <c r="V361" s="47">
        <v>98</v>
      </c>
      <c r="W361" s="47">
        <v>73.780298666194</v>
      </c>
      <c r="X361" s="47">
        <v>83</v>
      </c>
      <c r="Y361" s="47">
        <v>115.00986679822398</v>
      </c>
      <c r="Z361" s="47">
        <v>62</v>
      </c>
      <c r="AA361" s="47">
        <v>113</v>
      </c>
      <c r="AB361" s="47">
        <v>97.697499999999991</v>
      </c>
      <c r="AC361" s="47"/>
      <c r="AD361" s="48">
        <v>65.942509673852953</v>
      </c>
      <c r="AE361" s="45">
        <v>90.560008477176908</v>
      </c>
      <c r="AF361" s="46">
        <f t="shared" ref="AF361:AF364" si="141">SUM(AE360:AE362)/3</f>
        <v>90.808133875389331</v>
      </c>
      <c r="AG361" s="15">
        <f t="shared" ref="AG361:AG364" si="142">(AF361-AF360)/AF360</f>
        <v>1.0543647626039749E-3</v>
      </c>
      <c r="AH361" s="30">
        <f t="shared" ref="AH361:AH364" si="143">AF308</f>
        <v>95.175050884816969</v>
      </c>
      <c r="AI361" s="31">
        <f t="shared" ref="AI361:AI364" si="144">(AF361-AF308)/AF308</f>
        <v>-4.5883001572676663E-2</v>
      </c>
    </row>
    <row r="362" spans="1:35">
      <c r="A362" s="35">
        <v>46</v>
      </c>
      <c r="B362" s="13">
        <v>44150</v>
      </c>
      <c r="C362" s="47">
        <v>101.3875</v>
      </c>
      <c r="D362" s="47">
        <v>93.05654974946313</v>
      </c>
      <c r="E362" s="47"/>
      <c r="F362" s="47"/>
      <c r="G362" s="47">
        <v>105.82523809523809</v>
      </c>
      <c r="H362" s="47"/>
      <c r="I362" s="47">
        <v>92.25</v>
      </c>
      <c r="J362" s="47">
        <v>70.438749999999999</v>
      </c>
      <c r="K362" s="47">
        <v>89.333333333333329</v>
      </c>
      <c r="L362" s="47">
        <v>90.679999999999993</v>
      </c>
      <c r="M362" s="47">
        <v>95</v>
      </c>
      <c r="N362" s="47">
        <v>95</v>
      </c>
      <c r="O362" s="47">
        <v>43.8</v>
      </c>
      <c r="P362" s="47">
        <v>35.53</v>
      </c>
      <c r="Q362" s="47"/>
      <c r="R362" s="47">
        <v>73.037046820313009</v>
      </c>
      <c r="S362" s="47">
        <v>67.685810810810821</v>
      </c>
      <c r="T362" s="47"/>
      <c r="U362" s="47">
        <v>84.75</v>
      </c>
      <c r="V362" s="47">
        <v>98</v>
      </c>
      <c r="W362" s="47">
        <v>78.53228178051063</v>
      </c>
      <c r="X362" s="47">
        <v>76.666666666666671</v>
      </c>
      <c r="Y362" s="47">
        <v>121.19220261692995</v>
      </c>
      <c r="Z362" s="47">
        <v>57.423333333333339</v>
      </c>
      <c r="AA362" s="47">
        <v>92.375</v>
      </c>
      <c r="AB362" s="47">
        <v>100.84</v>
      </c>
      <c r="AC362" s="47"/>
      <c r="AD362" s="48">
        <v>64.373642288196962</v>
      </c>
      <c r="AE362" s="45">
        <v>91.231158367329868</v>
      </c>
      <c r="AF362" s="46">
        <f t="shared" si="141"/>
        <v>90.983620466769011</v>
      </c>
      <c r="AG362" s="15">
        <f t="shared" si="142"/>
        <v>1.9324985977631755E-3</v>
      </c>
      <c r="AH362" s="30">
        <f t="shared" si="143"/>
        <v>94.893550587328093</v>
      </c>
      <c r="AI362" s="31">
        <f t="shared" si="144"/>
        <v>-4.1203328322728043E-2</v>
      </c>
    </row>
    <row r="363" spans="1:35">
      <c r="A363" s="35">
        <v>47</v>
      </c>
      <c r="B363" s="13">
        <v>44157</v>
      </c>
      <c r="C363" s="47">
        <v>101.3875</v>
      </c>
      <c r="D363" s="47">
        <v>94.07914919725944</v>
      </c>
      <c r="E363" s="47"/>
      <c r="F363" s="47"/>
      <c r="G363" s="47">
        <v>106.46909090909089</v>
      </c>
      <c r="H363" s="47"/>
      <c r="I363" s="47">
        <v>91</v>
      </c>
      <c r="J363" s="47">
        <v>71.971249999999998</v>
      </c>
      <c r="K363" s="47">
        <v>88.933333333333337</v>
      </c>
      <c r="L363" s="47">
        <v>96.734999999999999</v>
      </c>
      <c r="M363" s="47">
        <v>95</v>
      </c>
      <c r="N363" s="47">
        <v>97</v>
      </c>
      <c r="O363" s="47">
        <v>53.2</v>
      </c>
      <c r="P363" s="47">
        <v>29.88</v>
      </c>
      <c r="Q363" s="47"/>
      <c r="R363" s="47">
        <v>75.011565659903511</v>
      </c>
      <c r="S363" s="47">
        <v>72.28964625473354</v>
      </c>
      <c r="T363" s="47"/>
      <c r="U363" s="47">
        <v>86</v>
      </c>
      <c r="V363" s="47">
        <v>98</v>
      </c>
      <c r="W363" s="47">
        <v>73.802388513664624</v>
      </c>
      <c r="X363" s="47">
        <v>74</v>
      </c>
      <c r="Y363" s="47">
        <v>117.06886645325454</v>
      </c>
      <c r="Z363" s="47">
        <v>60.78</v>
      </c>
      <c r="AA363" s="47">
        <v>93.289999999999992</v>
      </c>
      <c r="AB363" s="47">
        <v>100.8</v>
      </c>
      <c r="AC363" s="47"/>
      <c r="AD363" s="48">
        <v>71.225581239231133</v>
      </c>
      <c r="AE363" s="45">
        <v>91.159694555800215</v>
      </c>
      <c r="AF363" s="46">
        <f t="shared" si="141"/>
        <v>91.704815355059694</v>
      </c>
      <c r="AG363" s="15">
        <f t="shared" si="142"/>
        <v>7.926645308141949E-3</v>
      </c>
      <c r="AH363" s="30">
        <f t="shared" si="143"/>
        <v>94.902164095774538</v>
      </c>
      <c r="AI363" s="31">
        <f t="shared" si="144"/>
        <v>-3.3690999264127469E-2</v>
      </c>
    </row>
    <row r="364" spans="1:35">
      <c r="A364" s="35">
        <v>48</v>
      </c>
      <c r="B364" s="13">
        <v>44164</v>
      </c>
      <c r="C364" s="47">
        <v>101.3875</v>
      </c>
      <c r="D364" s="47">
        <v>94.07914919725944</v>
      </c>
      <c r="E364" s="47"/>
      <c r="F364" s="47"/>
      <c r="G364" s="47">
        <v>107.37809523809526</v>
      </c>
      <c r="H364" s="47"/>
      <c r="I364" s="47">
        <v>89.8</v>
      </c>
      <c r="J364" s="47">
        <v>80.411249999999995</v>
      </c>
      <c r="K364" s="47">
        <v>88.066666666666663</v>
      </c>
      <c r="L364" s="47">
        <v>96.9</v>
      </c>
      <c r="M364" s="47">
        <v>95</v>
      </c>
      <c r="N364" s="47">
        <v>97</v>
      </c>
      <c r="O364" s="47">
        <v>62.333333333333336</v>
      </c>
      <c r="P364" s="47"/>
      <c r="Q364" s="47"/>
      <c r="R364" s="47">
        <v>77.099216433714531</v>
      </c>
      <c r="S364" s="47">
        <v>69.653635306495374</v>
      </c>
      <c r="T364" s="47"/>
      <c r="U364" s="47">
        <v>88.75</v>
      </c>
      <c r="V364" s="47">
        <v>98</v>
      </c>
      <c r="W364" s="47">
        <v>85.514015210768207</v>
      </c>
      <c r="X364" s="47">
        <v>74</v>
      </c>
      <c r="Y364" s="47">
        <v>117.76049894343802</v>
      </c>
      <c r="Z364" s="47">
        <v>73.623333333333335</v>
      </c>
      <c r="AA364" s="47">
        <v>93.706666666666663</v>
      </c>
      <c r="AB364" s="47">
        <v>100.02000000000001</v>
      </c>
      <c r="AC364" s="47"/>
      <c r="AD364" s="48">
        <v>77.759950932543461</v>
      </c>
      <c r="AE364" s="45">
        <v>92.723593142049012</v>
      </c>
      <c r="AF364" s="46">
        <f t="shared" si="141"/>
        <v>92.03022529089499</v>
      </c>
      <c r="AG364" s="15">
        <f t="shared" si="142"/>
        <v>3.548449823222308E-3</v>
      </c>
      <c r="AH364" s="30">
        <f t="shared" si="143"/>
        <v>94.729272790289656</v>
      </c>
      <c r="AI364" s="31">
        <f t="shared" si="144"/>
        <v>-2.8492222307773648E-2</v>
      </c>
    </row>
    <row r="365" spans="1:35">
      <c r="A365" s="35">
        <v>49</v>
      </c>
      <c r="B365" s="13">
        <v>44171</v>
      </c>
      <c r="C365" s="47">
        <v>101.3875</v>
      </c>
      <c r="D365" s="47">
        <v>94.590448921157588</v>
      </c>
      <c r="E365" s="47"/>
      <c r="F365" s="47"/>
      <c r="G365" s="47">
        <v>106.62454545454544</v>
      </c>
      <c r="H365" s="47"/>
      <c r="I365" s="47">
        <v>90.2</v>
      </c>
      <c r="J365" s="47">
        <v>85.53125</v>
      </c>
      <c r="K365" s="47">
        <v>87.933333333333337</v>
      </c>
      <c r="L365" s="47">
        <v>91.423333333333332</v>
      </c>
      <c r="M365" s="47">
        <v>95</v>
      </c>
      <c r="N365" s="47">
        <v>95</v>
      </c>
      <c r="O365" s="47">
        <v>59.875</v>
      </c>
      <c r="P365" s="47"/>
      <c r="Q365" s="47"/>
      <c r="R365" s="47">
        <v>85.066914005565138</v>
      </c>
      <c r="S365" s="47">
        <v>72.437062513398402</v>
      </c>
      <c r="T365" s="47"/>
      <c r="U365" s="47">
        <v>88.75</v>
      </c>
      <c r="V365" s="47">
        <v>98</v>
      </c>
      <c r="W365" s="47">
        <v>80.030402611047776</v>
      </c>
      <c r="X365" s="47">
        <v>74</v>
      </c>
      <c r="Y365" s="47">
        <v>113.79027293248511</v>
      </c>
      <c r="Z365" s="47">
        <v>76.916666666666671</v>
      </c>
      <c r="AA365" s="47">
        <v>88.79</v>
      </c>
      <c r="AB365" s="47">
        <v>100.63749999999999</v>
      </c>
      <c r="AC365" s="47"/>
      <c r="AD365" s="48">
        <v>76.702302692253767</v>
      </c>
      <c r="AE365" s="45">
        <v>92.207388174835785</v>
      </c>
      <c r="AF365" s="46">
        <f t="shared" ref="AF365:AF370" si="145">SUM(AE364:AE366)/3</f>
        <v>92.473591117030921</v>
      </c>
      <c r="AG365" s="15">
        <f t="shared" ref="AG365:AG370" si="146">(AF365-AF364)/AF364</f>
        <v>4.8176110048031755E-3</v>
      </c>
      <c r="AH365" s="30">
        <f t="shared" ref="AH365:AH370" si="147">AF312</f>
        <v>94.751590345553083</v>
      </c>
      <c r="AI365" s="31">
        <f t="shared" ref="AI365:AI370" si="148">(AF365-AF312)/AF312</f>
        <v>-2.4041804683324498E-2</v>
      </c>
    </row>
    <row r="366" spans="1:35">
      <c r="A366" s="35">
        <v>50</v>
      </c>
      <c r="B366" s="13">
        <v>44178</v>
      </c>
      <c r="C366" s="47">
        <v>99.287499999999994</v>
      </c>
      <c r="D366" s="47">
        <v>93.05654974946313</v>
      </c>
      <c r="E366" s="47"/>
      <c r="F366" s="47"/>
      <c r="G366" s="47">
        <v>106.395</v>
      </c>
      <c r="H366" s="47"/>
      <c r="I366" s="47">
        <v>90.8</v>
      </c>
      <c r="J366" s="47">
        <v>86.532499999999999</v>
      </c>
      <c r="K366" s="47">
        <v>88.333333333333329</v>
      </c>
      <c r="L366" s="47">
        <v>91.55</v>
      </c>
      <c r="M366" s="47">
        <v>95</v>
      </c>
      <c r="N366" s="47">
        <v>95</v>
      </c>
      <c r="O366" s="47">
        <v>63.375</v>
      </c>
      <c r="P366" s="47"/>
      <c r="Q366" s="47"/>
      <c r="R366" s="47">
        <v>88.794645815386659</v>
      </c>
      <c r="S366" s="47">
        <v>85.410802086852087</v>
      </c>
      <c r="T366" s="47"/>
      <c r="U366" s="47">
        <v>90</v>
      </c>
      <c r="V366" s="47">
        <v>98</v>
      </c>
      <c r="W366" s="47">
        <v>79.816872985753434</v>
      </c>
      <c r="X366" s="47">
        <v>76.666666666666671</v>
      </c>
      <c r="Y366" s="47">
        <v>115.10422014580551</v>
      </c>
      <c r="Z366" s="47">
        <v>78.664999999999992</v>
      </c>
      <c r="AA366" s="47">
        <v>105.5</v>
      </c>
      <c r="AB366" s="47">
        <v>100.8125</v>
      </c>
      <c r="AC366" s="47">
        <v>107.35387470091312</v>
      </c>
      <c r="AD366" s="82">
        <v>75.951701427003286</v>
      </c>
      <c r="AE366" s="66">
        <v>92.489792034207952</v>
      </c>
      <c r="AF366" s="46">
        <f t="shared" si="145"/>
        <v>92.243875858223461</v>
      </c>
      <c r="AG366" s="15">
        <f t="shared" si="146"/>
        <v>-2.4841174224189155E-3</v>
      </c>
      <c r="AH366" s="30">
        <f t="shared" si="147"/>
        <v>94.744630168802743</v>
      </c>
      <c r="AI366" s="31">
        <f t="shared" si="148"/>
        <v>-2.6394681219651051E-2</v>
      </c>
    </row>
    <row r="367" spans="1:35">
      <c r="A367" s="35">
        <v>51</v>
      </c>
      <c r="B367" s="13">
        <v>44185</v>
      </c>
      <c r="C367" s="47">
        <v>99.287499999999994</v>
      </c>
      <c r="D367" s="47">
        <v>96.124348092852031</v>
      </c>
      <c r="E367" s="47"/>
      <c r="F367" s="47"/>
      <c r="G367" s="47">
        <v>106.78045454545455</v>
      </c>
      <c r="H367" s="47"/>
      <c r="I367" s="47">
        <v>91.8</v>
      </c>
      <c r="J367" s="47">
        <v>87.243750000000006</v>
      </c>
      <c r="K367" s="47">
        <v>90</v>
      </c>
      <c r="L367" s="47">
        <v>86.24</v>
      </c>
      <c r="M367" s="47">
        <v>95</v>
      </c>
      <c r="N367" s="47"/>
      <c r="O367" s="47">
        <v>63.25</v>
      </c>
      <c r="P367" s="47"/>
      <c r="Q367" s="47"/>
      <c r="R367" s="47">
        <v>89.889132310960633</v>
      </c>
      <c r="S367" s="47"/>
      <c r="T367" s="47"/>
      <c r="U367" s="47">
        <v>90</v>
      </c>
      <c r="V367" s="47">
        <v>98</v>
      </c>
      <c r="W367" s="47">
        <v>79.350786754609089</v>
      </c>
      <c r="X367" s="47">
        <v>76.666666666666671</v>
      </c>
      <c r="Y367" s="47">
        <v>120.13553752952046</v>
      </c>
      <c r="Z367" s="47">
        <v>76.786666666666662</v>
      </c>
      <c r="AA367" s="47">
        <v>81.710000000000008</v>
      </c>
      <c r="AB367" s="47">
        <v>101.94000000000001</v>
      </c>
      <c r="AC367" s="47"/>
      <c r="AD367" s="82"/>
      <c r="AE367" s="66">
        <v>92.034447365626633</v>
      </c>
      <c r="AF367" s="46">
        <f t="shared" si="145"/>
        <v>92.410514161448148</v>
      </c>
      <c r="AG367" s="15">
        <f t="shared" si="146"/>
        <v>1.8064971975029097E-3</v>
      </c>
      <c r="AH367" s="30">
        <f t="shared" si="147"/>
        <v>96.549709153705521</v>
      </c>
      <c r="AI367" s="31">
        <f t="shared" si="148"/>
        <v>-4.2871128546517361E-2</v>
      </c>
    </row>
    <row r="368" spans="1:35">
      <c r="A368" s="35">
        <v>52</v>
      </c>
      <c r="B368" s="13">
        <v>44192</v>
      </c>
      <c r="C368" s="47">
        <v>99.287499999999994</v>
      </c>
      <c r="D368" s="47">
        <v>95.101748645055736</v>
      </c>
      <c r="E368" s="47"/>
      <c r="F368" s="47"/>
      <c r="G368" s="47">
        <v>108.46000000000001</v>
      </c>
      <c r="H368" s="47"/>
      <c r="I368" s="47">
        <v>92.8</v>
      </c>
      <c r="J368" s="47">
        <v>87.5</v>
      </c>
      <c r="K368" s="47">
        <v>90</v>
      </c>
      <c r="L368" s="47">
        <v>106</v>
      </c>
      <c r="M368" s="47">
        <v>95</v>
      </c>
      <c r="N368" s="47"/>
      <c r="O368" s="47">
        <v>63.5</v>
      </c>
      <c r="P368" s="47"/>
      <c r="Q368" s="47"/>
      <c r="R368" s="47">
        <v>91.023601166799267</v>
      </c>
      <c r="S368" s="47"/>
      <c r="T368" s="47"/>
      <c r="U368" s="47">
        <v>88.5</v>
      </c>
      <c r="V368" s="47">
        <v>98</v>
      </c>
      <c r="W368" s="47">
        <v>81.235038567248864</v>
      </c>
      <c r="X368" s="47">
        <v>74</v>
      </c>
      <c r="Y368" s="47">
        <v>120.72331244220692</v>
      </c>
      <c r="Z368" s="47">
        <v>76.27</v>
      </c>
      <c r="AA368" s="47">
        <v>84.77</v>
      </c>
      <c r="AB368" s="47">
        <v>100.655</v>
      </c>
      <c r="AC368" s="47"/>
      <c r="AD368" s="82"/>
      <c r="AE368" s="66">
        <v>92.707303084509888</v>
      </c>
      <c r="AF368" s="46">
        <f t="shared" si="145"/>
        <v>90.632302658498517</v>
      </c>
      <c r="AG368" s="15">
        <f t="shared" si="146"/>
        <v>-1.9242523635816605E-2</v>
      </c>
      <c r="AH368" s="30">
        <f t="shared" si="147"/>
        <v>96.35259675791319</v>
      </c>
      <c r="AI368" s="31">
        <f t="shared" si="148"/>
        <v>-5.9368343894113884E-2</v>
      </c>
    </row>
    <row r="369" spans="1:35">
      <c r="A369" s="37">
        <v>53</v>
      </c>
      <c r="B369" s="38">
        <v>44199</v>
      </c>
      <c r="C369" s="49">
        <v>99.287499999999994</v>
      </c>
      <c r="D369" s="49">
        <v>97.658247264546475</v>
      </c>
      <c r="E369" s="49"/>
      <c r="F369" s="49"/>
      <c r="G369" s="49"/>
      <c r="H369" s="49"/>
      <c r="I369" s="49">
        <v>92</v>
      </c>
      <c r="J369" s="49">
        <v>85.371428571428581</v>
      </c>
      <c r="K369" s="49">
        <v>89.833333333333329</v>
      </c>
      <c r="L369" s="49">
        <v>99.08</v>
      </c>
      <c r="M369" s="49">
        <v>95</v>
      </c>
      <c r="N369" s="49"/>
      <c r="O369" s="49">
        <v>66</v>
      </c>
      <c r="P369" s="49"/>
      <c r="Q369" s="49"/>
      <c r="R369" s="49">
        <v>91.720015375031494</v>
      </c>
      <c r="S369" s="49">
        <v>88.021562011357105</v>
      </c>
      <c r="T369" s="49"/>
      <c r="U369" s="49">
        <v>88.5</v>
      </c>
      <c r="V369" s="49"/>
      <c r="W369" s="49">
        <v>80.890791913127913</v>
      </c>
      <c r="X369" s="49">
        <v>74</v>
      </c>
      <c r="Y369" s="49">
        <v>119.36747543942408</v>
      </c>
      <c r="Z369" s="49">
        <v>80.155000000000001</v>
      </c>
      <c r="AA369" s="49">
        <v>104.00666666666666</v>
      </c>
      <c r="AB369" s="49">
        <v>99.852500000000006</v>
      </c>
      <c r="AC369" s="49"/>
      <c r="AD369" s="83"/>
      <c r="AE369" s="81">
        <v>87.155157525359044</v>
      </c>
      <c r="AF369" s="52">
        <f t="shared" si="145"/>
        <v>90.968745527490128</v>
      </c>
      <c r="AG369" s="39">
        <f t="shared" si="146"/>
        <v>3.7121739062431626E-3</v>
      </c>
      <c r="AH369" s="40">
        <f t="shared" si="147"/>
        <v>96.870873828750163</v>
      </c>
      <c r="AI369" s="41">
        <f t="shared" si="148"/>
        <v>-6.0927790449107636E-2</v>
      </c>
    </row>
    <row r="370" spans="1:35">
      <c r="A370" s="35">
        <v>1</v>
      </c>
      <c r="B370" s="13">
        <v>44206</v>
      </c>
      <c r="C370" s="47">
        <v>99.287499999999994</v>
      </c>
      <c r="D370" s="47">
        <v>99.192146436240918</v>
      </c>
      <c r="E370" s="47"/>
      <c r="F370" s="47"/>
      <c r="G370" s="47">
        <v>108.41714285714286</v>
      </c>
      <c r="H370" s="47"/>
      <c r="I370" s="47">
        <v>92.8</v>
      </c>
      <c r="J370" s="47">
        <v>86.71</v>
      </c>
      <c r="K370" s="47">
        <v>90.933333333333337</v>
      </c>
      <c r="L370" s="47">
        <v>89.23</v>
      </c>
      <c r="M370" s="47">
        <v>95</v>
      </c>
      <c r="N370" s="47"/>
      <c r="O370" s="47">
        <v>63.5</v>
      </c>
      <c r="P370" s="47">
        <v>71</v>
      </c>
      <c r="Q370" s="47"/>
      <c r="R370" s="47">
        <v>90.8670367433254</v>
      </c>
      <c r="S370" s="47">
        <v>86.268481511501165</v>
      </c>
      <c r="T370" s="47"/>
      <c r="U370" s="47">
        <v>89.25</v>
      </c>
      <c r="V370" s="47"/>
      <c r="W370" s="47">
        <v>93.485636398654762</v>
      </c>
      <c r="X370" s="47">
        <v>72</v>
      </c>
      <c r="Y370" s="47">
        <v>121.94120545245525</v>
      </c>
      <c r="Z370" s="47">
        <v>82.47</v>
      </c>
      <c r="AA370" s="47">
        <v>89.196666666666673</v>
      </c>
      <c r="AB370" s="47">
        <v>98.637499999999989</v>
      </c>
      <c r="AC370" s="47"/>
      <c r="AD370" s="82"/>
      <c r="AE370" s="67">
        <v>93.043775972601438</v>
      </c>
      <c r="AF370" s="46">
        <f t="shared" si="145"/>
        <v>92.386309367009758</v>
      </c>
      <c r="AG370" s="15">
        <f t="shared" si="146"/>
        <v>1.5582976672919515E-2</v>
      </c>
      <c r="AH370" s="30">
        <f t="shared" si="147"/>
        <v>95.467803657331999</v>
      </c>
      <c r="AI370" s="31">
        <f t="shared" si="148"/>
        <v>-3.2277837891639599E-2</v>
      </c>
    </row>
    <row r="371" spans="1:35">
      <c r="A371" s="35">
        <v>2</v>
      </c>
      <c r="B371" s="13">
        <v>44213</v>
      </c>
      <c r="C371" s="47">
        <v>101</v>
      </c>
      <c r="D371" s="47">
        <v>99.192146436240918</v>
      </c>
      <c r="E371" s="47"/>
      <c r="F371" s="47"/>
      <c r="G371" s="47">
        <v>108.29285714285717</v>
      </c>
      <c r="H371" s="47"/>
      <c r="I371" s="47">
        <v>96.25</v>
      </c>
      <c r="J371" s="47">
        <v>98.82</v>
      </c>
      <c r="K371" s="47">
        <v>93.333333333333329</v>
      </c>
      <c r="L371" s="47">
        <v>98.72999999999999</v>
      </c>
      <c r="M371" s="47">
        <v>100</v>
      </c>
      <c r="N371" s="47"/>
      <c r="O371" s="47">
        <v>63.25</v>
      </c>
      <c r="P371" s="47">
        <v>71</v>
      </c>
      <c r="Q371" s="47"/>
      <c r="R371" s="47">
        <v>91.095256969216535</v>
      </c>
      <c r="S371" s="47">
        <v>88.249853992268541</v>
      </c>
      <c r="T371" s="47"/>
      <c r="U371" s="47">
        <v>90.5</v>
      </c>
      <c r="V371" s="47"/>
      <c r="W371" s="47">
        <v>84.841005751559095</v>
      </c>
      <c r="X371" s="47">
        <v>71</v>
      </c>
      <c r="Y371" s="47"/>
      <c r="Z371" s="47">
        <v>76.069999999999993</v>
      </c>
      <c r="AA371" s="47">
        <v>98.96</v>
      </c>
      <c r="AB371" s="47">
        <v>98.702500000000001</v>
      </c>
      <c r="AC371" s="47"/>
      <c r="AD371" s="82"/>
      <c r="AE371" s="67">
        <v>96.959994603068836</v>
      </c>
      <c r="AF371" s="46">
        <f t="shared" ref="AF371:AF376" si="149">SUM(AE370:AE372)/3</f>
        <v>94.831830975694103</v>
      </c>
      <c r="AG371" s="15">
        <f t="shared" ref="AG371:AG376" si="150">(AF371-AF370)/AF370</f>
        <v>2.6470606147598927E-2</v>
      </c>
      <c r="AH371" s="30">
        <f t="shared" ref="AH371:AH376" si="151">AF318</f>
        <v>97.005125862030226</v>
      </c>
      <c r="AI371" s="31">
        <f t="shared" ref="AI371:AI376" si="152">(AF371-AF318)/AF318</f>
        <v>-2.2403918009726482E-2</v>
      </c>
    </row>
    <row r="372" spans="1:35">
      <c r="A372" s="35">
        <v>3</v>
      </c>
      <c r="B372" s="13">
        <v>44220</v>
      </c>
      <c r="C372" s="47">
        <v>100.35000000000001</v>
      </c>
      <c r="D372" s="47">
        <v>98.68084671234277</v>
      </c>
      <c r="E372" s="47"/>
      <c r="F372" s="47"/>
      <c r="G372" s="47">
        <v>108.30708333333335</v>
      </c>
      <c r="H372" s="47"/>
      <c r="I372" s="47">
        <v>98.25</v>
      </c>
      <c r="J372" s="47">
        <v>119.94714285714285</v>
      </c>
      <c r="K372" s="47">
        <v>93.333333333333329</v>
      </c>
      <c r="L372" s="47">
        <v>99.465000000000003</v>
      </c>
      <c r="M372" s="47">
        <v>102</v>
      </c>
      <c r="N372" s="47"/>
      <c r="O372" s="47">
        <v>65.5</v>
      </c>
      <c r="P372" s="47"/>
      <c r="Q372" s="47"/>
      <c r="R372" s="47">
        <v>85.062789160608048</v>
      </c>
      <c r="S372" s="47">
        <v>90.663999104594552</v>
      </c>
      <c r="T372" s="47"/>
      <c r="U372" s="47">
        <v>90.25</v>
      </c>
      <c r="V372" s="47"/>
      <c r="W372" s="47">
        <v>80.27117745782175</v>
      </c>
      <c r="X372" s="47">
        <v>73</v>
      </c>
      <c r="Y372" s="47">
        <v>121.46081247435373</v>
      </c>
      <c r="Z372" s="47">
        <v>80.06</v>
      </c>
      <c r="AA372" s="47">
        <v>86.823333333333338</v>
      </c>
      <c r="AB372" s="47">
        <v>99.017499999999998</v>
      </c>
      <c r="AC372" s="47"/>
      <c r="AD372" s="82"/>
      <c r="AE372" s="67">
        <v>94.491722351412037</v>
      </c>
      <c r="AF372" s="46">
        <f t="shared" si="149"/>
        <v>95.375019717574403</v>
      </c>
      <c r="AG372" s="15">
        <f t="shared" si="150"/>
        <v>5.7279157883129159E-3</v>
      </c>
      <c r="AH372" s="30">
        <f t="shared" si="151"/>
        <v>97.632985927517055</v>
      </c>
      <c r="AI372" s="31">
        <f t="shared" si="152"/>
        <v>-2.3127083418497212E-2</v>
      </c>
    </row>
    <row r="373" spans="1:35">
      <c r="A373" s="35">
        <v>4</v>
      </c>
      <c r="B373" s="13">
        <v>44227</v>
      </c>
      <c r="C373" s="47">
        <v>100.52499999999999</v>
      </c>
      <c r="D373" s="47">
        <v>99.192146436240918</v>
      </c>
      <c r="E373" s="47"/>
      <c r="F373" s="47"/>
      <c r="G373" s="47">
        <v>108.56863636363633</v>
      </c>
      <c r="H373" s="47"/>
      <c r="I373" s="47">
        <v>98.25</v>
      </c>
      <c r="J373" s="47">
        <v>91.973333333333315</v>
      </c>
      <c r="K373" s="47">
        <v>95.333333333333329</v>
      </c>
      <c r="L373" s="47">
        <v>99.025000000000006</v>
      </c>
      <c r="M373" s="47">
        <v>102</v>
      </c>
      <c r="N373" s="47"/>
      <c r="O373" s="47">
        <v>71.400000000000006</v>
      </c>
      <c r="P373" s="47"/>
      <c r="Q373" s="47"/>
      <c r="R373" s="47">
        <v>88.827790408713582</v>
      </c>
      <c r="S373" s="47">
        <v>88.134354591034409</v>
      </c>
      <c r="T373" s="47"/>
      <c r="U373" s="47">
        <v>93.25</v>
      </c>
      <c r="V373" s="47"/>
      <c r="W373" s="47">
        <v>84.889270084229508</v>
      </c>
      <c r="X373" s="47">
        <v>73</v>
      </c>
      <c r="Y373" s="47">
        <v>121.10087980148069</v>
      </c>
      <c r="Z373" s="47">
        <v>86.78</v>
      </c>
      <c r="AA373" s="47">
        <v>88.71</v>
      </c>
      <c r="AB373" s="47">
        <v>98.237499999999997</v>
      </c>
      <c r="AC373" s="47"/>
      <c r="AD373" s="82"/>
      <c r="AE373" s="67">
        <v>94.673342198242352</v>
      </c>
      <c r="AF373" s="46">
        <f t="shared" si="149"/>
        <v>95.137332597447653</v>
      </c>
      <c r="AG373" s="15">
        <f t="shared" si="150"/>
        <v>-2.4921318059025555E-3</v>
      </c>
      <c r="AH373" s="30">
        <f t="shared" si="151"/>
        <v>98.667632157179824</v>
      </c>
      <c r="AI373" s="31">
        <f t="shared" si="152"/>
        <v>-3.5779712987419443E-2</v>
      </c>
    </row>
    <row r="374" spans="1:35">
      <c r="A374" s="35">
        <v>5</v>
      </c>
      <c r="B374" s="13">
        <f>B373+7</f>
        <v>44234</v>
      </c>
      <c r="C374" s="47">
        <v>102.45</v>
      </c>
      <c r="D374" s="47">
        <v>100.21474588403723</v>
      </c>
      <c r="E374" s="47"/>
      <c r="F374" s="47"/>
      <c r="G374" s="47">
        <v>108.09952380952379</v>
      </c>
      <c r="H374" s="47"/>
      <c r="I374" s="47">
        <v>99</v>
      </c>
      <c r="J374" s="47">
        <v>95.227142857142866</v>
      </c>
      <c r="K374" s="47">
        <v>97.333333333333329</v>
      </c>
      <c r="L374" s="47">
        <v>92.35</v>
      </c>
      <c r="M374" s="47">
        <v>102</v>
      </c>
      <c r="N374" s="47"/>
      <c r="O374" s="47">
        <v>72.8</v>
      </c>
      <c r="P374" s="47"/>
      <c r="Q374" s="47"/>
      <c r="R374" s="47">
        <v>92.253846661823943</v>
      </c>
      <c r="S374" s="47">
        <v>88.942321212632535</v>
      </c>
      <c r="T374" s="47"/>
      <c r="U374" s="47">
        <v>96</v>
      </c>
      <c r="V374" s="47"/>
      <c r="W374" s="47">
        <v>98.963084933579566</v>
      </c>
      <c r="X374" s="47">
        <v>73.666666666666671</v>
      </c>
      <c r="Y374" s="47">
        <v>120.09024715413804</v>
      </c>
      <c r="Z374" s="47">
        <v>85.33</v>
      </c>
      <c r="AA374" s="47">
        <v>102.08249999999998</v>
      </c>
      <c r="AB374" s="47">
        <v>98.905000000000001</v>
      </c>
      <c r="AC374" s="47"/>
      <c r="AD374" s="82"/>
      <c r="AE374" s="67">
        <v>96.246933242688542</v>
      </c>
      <c r="AF374" s="46">
        <f t="shared" si="149"/>
        <v>95.296211205019873</v>
      </c>
      <c r="AG374" s="15">
        <f t="shared" si="150"/>
        <v>1.6699922442063729E-3</v>
      </c>
      <c r="AH374" s="30">
        <f t="shared" si="151"/>
        <v>99.520387727816612</v>
      </c>
      <c r="AI374" s="31">
        <f t="shared" si="152"/>
        <v>-4.2445338279324785E-2</v>
      </c>
    </row>
    <row r="375" spans="1:35">
      <c r="A375" s="35">
        <v>6</v>
      </c>
      <c r="B375" s="13">
        <f t="shared" ref="B375:B400" si="153">B374+7</f>
        <v>44241</v>
      </c>
      <c r="C375" s="47">
        <v>102.45</v>
      </c>
      <c r="D375" s="47">
        <v>100.21474588403723</v>
      </c>
      <c r="E375" s="47"/>
      <c r="F375" s="47"/>
      <c r="G375" s="47">
        <v>110.12809523809521</v>
      </c>
      <c r="H375" s="47"/>
      <c r="I375" s="47">
        <v>99</v>
      </c>
      <c r="J375" s="47">
        <v>90.545714285714297</v>
      </c>
      <c r="K375" s="47">
        <v>98.333333333333329</v>
      </c>
      <c r="L375" s="47">
        <v>98.664999999999992</v>
      </c>
      <c r="M375" s="47">
        <v>102</v>
      </c>
      <c r="N375" s="47"/>
      <c r="O375" s="47">
        <v>74.25</v>
      </c>
      <c r="P375" s="47">
        <v>82.759999999999991</v>
      </c>
      <c r="Q375" s="47"/>
      <c r="R375" s="47">
        <v>92.022513476376702</v>
      </c>
      <c r="S375" s="47">
        <v>90.825354163167034</v>
      </c>
      <c r="T375" s="47"/>
      <c r="U375" s="47">
        <v>97.25</v>
      </c>
      <c r="V375" s="47"/>
      <c r="W375" s="47">
        <v>73.744672966462858</v>
      </c>
      <c r="X375" s="47">
        <v>75</v>
      </c>
      <c r="Y375" s="47">
        <v>121.03805518514719</v>
      </c>
      <c r="Z375" s="47">
        <v>92.7</v>
      </c>
      <c r="AA375" s="47">
        <v>99.97999999999999</v>
      </c>
      <c r="AB375" s="47">
        <v>98.697500000000005</v>
      </c>
      <c r="AC375" s="47"/>
      <c r="AD375" s="82"/>
      <c r="AE375" s="67">
        <v>94.968358174128753</v>
      </c>
      <c r="AF375" s="46">
        <f t="shared" si="149"/>
        <v>95.746388494504046</v>
      </c>
      <c r="AG375" s="15">
        <f t="shared" si="150"/>
        <v>4.7239788842776131E-3</v>
      </c>
      <c r="AH375" s="30">
        <f t="shared" si="151"/>
        <v>100.95171387061646</v>
      </c>
      <c r="AI375" s="31">
        <f t="shared" si="152"/>
        <v>-5.1562526048678628E-2</v>
      </c>
    </row>
    <row r="376" spans="1:35">
      <c r="A376" s="35">
        <v>7</v>
      </c>
      <c r="B376" s="13">
        <f t="shared" si="153"/>
        <v>44248</v>
      </c>
      <c r="C376" s="47">
        <v>102.45</v>
      </c>
      <c r="D376" s="47">
        <v>103.28254422742611</v>
      </c>
      <c r="E376" s="47"/>
      <c r="F376" s="47"/>
      <c r="G376" s="47">
        <v>112.5204761904762</v>
      </c>
      <c r="H376" s="47"/>
      <c r="I376" s="47">
        <v>99.75</v>
      </c>
      <c r="J376" s="47">
        <v>86.73</v>
      </c>
      <c r="K376" s="47">
        <v>99.333333333333329</v>
      </c>
      <c r="L376" s="47">
        <v>99.305000000000007</v>
      </c>
      <c r="M376" s="47">
        <v>102</v>
      </c>
      <c r="N376" s="47"/>
      <c r="O376" s="47">
        <v>78.75</v>
      </c>
      <c r="P376" s="47"/>
      <c r="Q376" s="47"/>
      <c r="R376" s="47">
        <v>94.568732264238093</v>
      </c>
      <c r="S376" s="47">
        <v>94.164134585900257</v>
      </c>
      <c r="T376" s="47"/>
      <c r="U376" s="47">
        <v>97.5</v>
      </c>
      <c r="V376" s="47"/>
      <c r="W376" s="47">
        <v>76.412404206023865</v>
      </c>
      <c r="X376" s="47">
        <v>76.333333333333329</v>
      </c>
      <c r="Y376" s="47">
        <v>121.12572049804106</v>
      </c>
      <c r="Z376" s="47">
        <v>92.734999999999999</v>
      </c>
      <c r="AA376" s="47">
        <v>110.64500000000001</v>
      </c>
      <c r="AB376" s="47">
        <v>99.334999999999994</v>
      </c>
      <c r="AC376" s="47"/>
      <c r="AD376" s="82"/>
      <c r="AE376" s="67">
        <v>96.023874066694802</v>
      </c>
      <c r="AF376" s="46">
        <f t="shared" si="149"/>
        <v>96.303549695005003</v>
      </c>
      <c r="AG376" s="15">
        <f t="shared" si="150"/>
        <v>5.8191354186997732E-3</v>
      </c>
      <c r="AH376" s="30">
        <f t="shared" si="151"/>
        <v>101.97290943772735</v>
      </c>
      <c r="AI376" s="31">
        <f t="shared" si="152"/>
        <v>-5.5596724404382174E-2</v>
      </c>
    </row>
    <row r="377" spans="1:35">
      <c r="A377" s="35">
        <v>8</v>
      </c>
      <c r="B377" s="13">
        <f t="shared" si="153"/>
        <v>44255</v>
      </c>
      <c r="C377" s="47">
        <v>102.45</v>
      </c>
      <c r="D377" s="47">
        <v>105.83904284691687</v>
      </c>
      <c r="E377" s="47"/>
      <c r="F377" s="47"/>
      <c r="G377" s="47">
        <v>114.90904761904763</v>
      </c>
      <c r="H377" s="47"/>
      <c r="I377" s="47">
        <v>99.75</v>
      </c>
      <c r="J377" s="47">
        <v>94.951666666666668</v>
      </c>
      <c r="K377" s="47">
        <v>98.266666666666666</v>
      </c>
      <c r="L377" s="47">
        <v>99.025000000000006</v>
      </c>
      <c r="M377" s="47">
        <v>103</v>
      </c>
      <c r="N377" s="47"/>
      <c r="O377" s="47">
        <v>82.25</v>
      </c>
      <c r="P377" s="47">
        <v>82.759999999999991</v>
      </c>
      <c r="Q377" s="47"/>
      <c r="R377" s="47">
        <v>89.421788874980777</v>
      </c>
      <c r="S377" s="47">
        <v>97.391581986784388</v>
      </c>
      <c r="T377" s="47"/>
      <c r="U377" s="47">
        <v>97.25</v>
      </c>
      <c r="V377" s="47"/>
      <c r="W377" s="47">
        <v>87.909814872272207</v>
      </c>
      <c r="X377" s="47">
        <v>80.666666666666671</v>
      </c>
      <c r="Y377" s="47">
        <v>121.54344793632561</v>
      </c>
      <c r="Z377" s="47">
        <v>89.776666666666657</v>
      </c>
      <c r="AA377" s="47">
        <v>110.675</v>
      </c>
      <c r="AB377" s="47">
        <v>99.382500000000007</v>
      </c>
      <c r="AC377" s="47"/>
      <c r="AD377" s="82"/>
      <c r="AE377" s="67">
        <v>97.918416844191412</v>
      </c>
      <c r="AF377" s="46">
        <f t="shared" ref="AF377" si="154">SUM(AE376:AE378)/3</f>
        <v>97.210759411126233</v>
      </c>
      <c r="AG377" s="15">
        <f t="shared" ref="AG377" si="155">(AF377-AF376)/AF376</f>
        <v>9.4203144016433305E-3</v>
      </c>
      <c r="AH377" s="30">
        <f t="shared" ref="AH377" si="156">AF324</f>
        <v>101.97584010471439</v>
      </c>
      <c r="AI377" s="31">
        <f t="shared" ref="AI377" si="157">(AF377-AF324)/AF324</f>
        <v>-4.6727545354812612E-2</v>
      </c>
    </row>
    <row r="378" spans="1:35">
      <c r="A378" s="35">
        <v>9</v>
      </c>
      <c r="B378" s="13">
        <f t="shared" si="153"/>
        <v>44262</v>
      </c>
      <c r="C378" s="47">
        <v>104.1375</v>
      </c>
      <c r="D378" s="47">
        <v>106.86164229471316</v>
      </c>
      <c r="E378" s="47"/>
      <c r="F378" s="47"/>
      <c r="G378" s="47">
        <v>112.35695652173911</v>
      </c>
      <c r="H378" s="47"/>
      <c r="I378" s="47">
        <v>101</v>
      </c>
      <c r="J378" s="47">
        <v>92.681666666666672</v>
      </c>
      <c r="K378" s="47">
        <v>95</v>
      </c>
      <c r="L378" s="47">
        <v>97.935000000000002</v>
      </c>
      <c r="M378" s="47">
        <v>103</v>
      </c>
      <c r="N378" s="47"/>
      <c r="O378" s="47">
        <v>81.25</v>
      </c>
      <c r="P378" s="47">
        <v>84.07</v>
      </c>
      <c r="Q378" s="47"/>
      <c r="R378" s="47">
        <v>95.624093844734418</v>
      </c>
      <c r="S378" s="47">
        <v>90.937645735604747</v>
      </c>
      <c r="T378" s="47"/>
      <c r="U378" s="47">
        <v>96.5</v>
      </c>
      <c r="V378" s="47">
        <v>98</v>
      </c>
      <c r="W378" s="47">
        <v>88.954292868281755</v>
      </c>
      <c r="X378" s="47">
        <v>80.666666666666671</v>
      </c>
      <c r="Y378" s="47">
        <v>120.86944051789482</v>
      </c>
      <c r="Z378" s="47">
        <v>86.25</v>
      </c>
      <c r="AA378" s="47">
        <v>91.995000000000005</v>
      </c>
      <c r="AB378" s="47">
        <v>99.282499999999999</v>
      </c>
      <c r="AC378" s="47"/>
      <c r="AD378" s="82"/>
      <c r="AE378" s="67">
        <v>97.689987322492485</v>
      </c>
      <c r="AF378" s="46">
        <f t="shared" ref="AF378" si="158">SUM(AE377:AE379)/3</f>
        <v>97.686369078245846</v>
      </c>
      <c r="AG378" s="15">
        <f t="shared" ref="AG378" si="159">(AF378-AF377)/AF377</f>
        <v>4.892561996230815E-3</v>
      </c>
      <c r="AH378" s="30">
        <f t="shared" ref="AH378" si="160">AF325</f>
        <v>101.93958439925738</v>
      </c>
      <c r="AI378" s="31">
        <f t="shared" ref="AI378" si="161">(AF378-AF325)/AF325</f>
        <v>-4.1722902306069461E-2</v>
      </c>
    </row>
    <row r="379" spans="1:35">
      <c r="A379" s="35">
        <v>10</v>
      </c>
      <c r="B379" s="13">
        <f t="shared" si="153"/>
        <v>44269</v>
      </c>
      <c r="C379" s="47">
        <v>104.1375</v>
      </c>
      <c r="D379" s="47">
        <v>109.92944063810205</v>
      </c>
      <c r="E379" s="47"/>
      <c r="F379" s="47"/>
      <c r="G379" s="47">
        <v>113.19</v>
      </c>
      <c r="H379" s="47"/>
      <c r="I379" s="47">
        <v>99</v>
      </c>
      <c r="J379" s="47">
        <v>97.606666666666669</v>
      </c>
      <c r="K379" s="47">
        <v>95</v>
      </c>
      <c r="L379" s="47">
        <v>85.89</v>
      </c>
      <c r="M379" s="47"/>
      <c r="N379" s="47"/>
      <c r="O379" s="47">
        <v>80.5</v>
      </c>
      <c r="P379" s="47">
        <v>81.040000000000006</v>
      </c>
      <c r="Q379" s="47"/>
      <c r="R379" s="47">
        <v>95.966253625098858</v>
      </c>
      <c r="S379" s="47">
        <v>93.83131081228818</v>
      </c>
      <c r="T379" s="47"/>
      <c r="U379" s="47">
        <v>93.5</v>
      </c>
      <c r="V379" s="47">
        <v>98</v>
      </c>
      <c r="W379" s="47">
        <v>95.585664335664347</v>
      </c>
      <c r="X379" s="47">
        <v>81.666666666666671</v>
      </c>
      <c r="Y379" s="47">
        <v>120.80262080262079</v>
      </c>
      <c r="Z379" s="47">
        <v>94.166666666666671</v>
      </c>
      <c r="AA379" s="47">
        <v>111.495</v>
      </c>
      <c r="AB379" s="47">
        <v>98.52000000000001</v>
      </c>
      <c r="AC379" s="47"/>
      <c r="AD379" s="82"/>
      <c r="AE379" s="67">
        <v>97.450703068053656</v>
      </c>
      <c r="AF379" s="46">
        <f t="shared" ref="AF379:AF382" si="162">SUM(AE378:AE380)/3</f>
        <v>97.623452427594813</v>
      </c>
      <c r="AG379" s="15">
        <f t="shared" ref="AG379:AG382" si="163">(AF379-AF378)/AF378</f>
        <v>-6.4406785966870559E-4</v>
      </c>
      <c r="AH379" s="30">
        <f t="shared" ref="AH379:AH382" si="164">AF326</f>
        <v>101.78553978385339</v>
      </c>
      <c r="AI379" s="31">
        <f t="shared" ref="AI379:AI382" si="165">(AF379-AF326)/AF326</f>
        <v>-4.0890752901610372E-2</v>
      </c>
    </row>
    <row r="380" spans="1:35">
      <c r="A380" s="35">
        <v>11</v>
      </c>
      <c r="B380" s="13">
        <f t="shared" si="153"/>
        <v>44276</v>
      </c>
      <c r="C380" s="47">
        <v>104.1375</v>
      </c>
      <c r="D380" s="47">
        <v>112.4859392575928</v>
      </c>
      <c r="E380" s="47"/>
      <c r="F380" s="47"/>
      <c r="G380" s="47">
        <v>113.0559090909091</v>
      </c>
      <c r="H380" s="47"/>
      <c r="I380" s="47">
        <v>101.5</v>
      </c>
      <c r="J380" s="47">
        <v>89.76</v>
      </c>
      <c r="K380" s="47">
        <v>97.666666666666671</v>
      </c>
      <c r="L380" s="47">
        <v>87.11</v>
      </c>
      <c r="M380" s="47">
        <v>106</v>
      </c>
      <c r="N380" s="47"/>
      <c r="O380" s="47">
        <v>72.8</v>
      </c>
      <c r="P380" s="47">
        <v>53.32</v>
      </c>
      <c r="Q380" s="47"/>
      <c r="R380" s="47">
        <v>88.316831683168317</v>
      </c>
      <c r="S380" s="47">
        <v>91.960454125699385</v>
      </c>
      <c r="T380" s="47"/>
      <c r="U380" s="47">
        <v>93.75</v>
      </c>
      <c r="V380" s="47">
        <v>90</v>
      </c>
      <c r="W380" s="47">
        <v>83.23784403173849</v>
      </c>
      <c r="X380" s="47">
        <v>81.666666666666671</v>
      </c>
      <c r="Y380" s="47">
        <v>121.26980228417045</v>
      </c>
      <c r="Z380" s="47">
        <v>85.04</v>
      </c>
      <c r="AA380" s="47">
        <v>109.29</v>
      </c>
      <c r="AB380" s="47">
        <v>98.055000000000007</v>
      </c>
      <c r="AC380" s="47"/>
      <c r="AD380" s="82"/>
      <c r="AE380" s="67">
        <v>97.729666892238313</v>
      </c>
      <c r="AF380" s="46">
        <f t="shared" si="162"/>
        <v>97.920899873314042</v>
      </c>
      <c r="AG380" s="15">
        <f t="shared" si="163"/>
        <v>3.0468851318266881E-3</v>
      </c>
      <c r="AH380" s="30">
        <f t="shared" si="164"/>
        <v>100.75295566907954</v>
      </c>
      <c r="AI380" s="31">
        <f t="shared" si="165"/>
        <v>-2.8108910323855034E-2</v>
      </c>
    </row>
    <row r="381" spans="1:35">
      <c r="A381" s="35">
        <v>12</v>
      </c>
      <c r="B381" s="13">
        <f t="shared" si="153"/>
        <v>44283</v>
      </c>
      <c r="C381" s="47">
        <v>104.1375</v>
      </c>
      <c r="D381" s="47">
        <v>106.35034257081502</v>
      </c>
      <c r="E381" s="47"/>
      <c r="F381" s="47"/>
      <c r="G381" s="47">
        <v>111.92571428571429</v>
      </c>
      <c r="H381" s="47"/>
      <c r="I381" s="47">
        <v>101.5</v>
      </c>
      <c r="J381" s="47">
        <v>92.673333333333332</v>
      </c>
      <c r="K381" s="47">
        <v>98.333333333333329</v>
      </c>
      <c r="L381" s="47">
        <v>96.300000000000011</v>
      </c>
      <c r="M381" s="47">
        <v>106</v>
      </c>
      <c r="N381" s="47"/>
      <c r="O381" s="47">
        <v>73.2</v>
      </c>
      <c r="P381" s="47">
        <v>76.319999999999993</v>
      </c>
      <c r="Q381" s="47"/>
      <c r="R381" s="47">
        <v>96.306173100279878</v>
      </c>
      <c r="S381" s="47">
        <v>94.977794835243174</v>
      </c>
      <c r="T381" s="47"/>
      <c r="U381" s="47">
        <v>93.75</v>
      </c>
      <c r="V381" s="47">
        <v>90</v>
      </c>
      <c r="W381" s="47">
        <v>96.266442523904971</v>
      </c>
      <c r="X381" s="47">
        <v>81.666666666666671</v>
      </c>
      <c r="Y381" s="47">
        <v>121.35475289061702</v>
      </c>
      <c r="Z381" s="47">
        <v>80.740000000000009</v>
      </c>
      <c r="AA381" s="47">
        <v>94.21</v>
      </c>
      <c r="AB381" s="47">
        <v>98.899999999999991</v>
      </c>
      <c r="AC381" s="47"/>
      <c r="AD381" s="82"/>
      <c r="AE381" s="67">
        <v>98.582329659650171</v>
      </c>
      <c r="AF381" s="46">
        <f t="shared" si="162"/>
        <v>98.256632620459797</v>
      </c>
      <c r="AG381" s="15">
        <f t="shared" si="163"/>
        <v>3.4286117425402765E-3</v>
      </c>
      <c r="AH381" s="30">
        <f t="shared" si="164"/>
        <v>99.90692476194495</v>
      </c>
      <c r="AI381" s="31">
        <f t="shared" si="165"/>
        <v>-1.6518295858044041E-2</v>
      </c>
    </row>
    <row r="382" spans="1:35">
      <c r="A382" s="35">
        <v>13</v>
      </c>
      <c r="B382" s="13">
        <f t="shared" si="153"/>
        <v>44290</v>
      </c>
      <c r="C382" s="47">
        <v>104.1375</v>
      </c>
      <c r="D382" s="47">
        <v>101.23734533183352</v>
      </c>
      <c r="E382" s="47"/>
      <c r="F382" s="47"/>
      <c r="G382" s="47">
        <v>111.47227272727272</v>
      </c>
      <c r="H382" s="47"/>
      <c r="I382" s="47">
        <v>99.75</v>
      </c>
      <c r="J382" s="47">
        <v>96.292000000000002</v>
      </c>
      <c r="K382" s="47">
        <v>98.333333333333329</v>
      </c>
      <c r="L382" s="47">
        <v>95.944999999999993</v>
      </c>
      <c r="M382" s="47">
        <v>106</v>
      </c>
      <c r="N382" s="47"/>
      <c r="O382" s="47">
        <v>73.8</v>
      </c>
      <c r="P382" s="47">
        <v>75.67</v>
      </c>
      <c r="Q382" s="47"/>
      <c r="R382" s="47">
        <v>94.454278844883618</v>
      </c>
      <c r="S382" s="47">
        <v>95.36471235893201</v>
      </c>
      <c r="T382" s="47"/>
      <c r="U382" s="47">
        <v>93.75</v>
      </c>
      <c r="V382" s="47">
        <v>90</v>
      </c>
      <c r="W382" s="47">
        <v>95.530462410373104</v>
      </c>
      <c r="X382" s="47">
        <v>81.666666666666671</v>
      </c>
      <c r="Y382" s="47">
        <v>119.89433042064621</v>
      </c>
      <c r="Z382" s="47">
        <v>82.836666666666659</v>
      </c>
      <c r="AA382" s="47">
        <v>89.990000000000009</v>
      </c>
      <c r="AB382" s="47">
        <v>98.67</v>
      </c>
      <c r="AC382" s="47"/>
      <c r="AD382" s="82"/>
      <c r="AE382" s="67">
        <v>98.457901309490907</v>
      </c>
      <c r="AF382" s="46">
        <f t="shared" si="162"/>
        <v>98.604971810962709</v>
      </c>
      <c r="AG382" s="15">
        <f t="shared" si="163"/>
        <v>3.5451977257195183E-3</v>
      </c>
      <c r="AH382" s="30">
        <f t="shared" si="164"/>
        <v>99.376075483091952</v>
      </c>
      <c r="AI382" s="31">
        <f t="shared" si="165"/>
        <v>-7.7594498311662563E-3</v>
      </c>
    </row>
    <row r="383" spans="1:35">
      <c r="A383" s="35">
        <v>14</v>
      </c>
      <c r="B383" s="13">
        <f t="shared" si="153"/>
        <v>44297</v>
      </c>
      <c r="C383" s="47">
        <v>104.1375</v>
      </c>
      <c r="D383" s="47">
        <v>101.74864505573167</v>
      </c>
      <c r="E383" s="47"/>
      <c r="F383" s="47"/>
      <c r="G383" s="47">
        <v>111.79</v>
      </c>
      <c r="H383" s="47"/>
      <c r="I383" s="47">
        <v>99.75</v>
      </c>
      <c r="J383" s="47">
        <v>96.664285714285725</v>
      </c>
      <c r="K383" s="47">
        <v>98.333333333333329</v>
      </c>
      <c r="L383" s="47">
        <v>96.694999999999993</v>
      </c>
      <c r="M383" s="47">
        <v>106</v>
      </c>
      <c r="N383" s="47"/>
      <c r="O383" s="47">
        <v>73.8</v>
      </c>
      <c r="P383" s="47">
        <v>74.53</v>
      </c>
      <c r="Q383" s="47"/>
      <c r="R383" s="47">
        <v>91.052943891343048</v>
      </c>
      <c r="S383" s="47">
        <v>90.013941168269909</v>
      </c>
      <c r="T383" s="47"/>
      <c r="U383" s="47">
        <v>93.75</v>
      </c>
      <c r="V383" s="47">
        <v>90</v>
      </c>
      <c r="W383" s="47">
        <v>100.41087161909783</v>
      </c>
      <c r="X383" s="47">
        <v>81.666666666666671</v>
      </c>
      <c r="Y383" s="47">
        <v>120.93987560469938</v>
      </c>
      <c r="Z383" s="47">
        <v>79.430000000000007</v>
      </c>
      <c r="AA383" s="47">
        <v>92.74666666666667</v>
      </c>
      <c r="AB383" s="47">
        <v>96.247500000000002</v>
      </c>
      <c r="AC383" s="47"/>
      <c r="AD383" s="82"/>
      <c r="AE383" s="67">
        <v>98.774684463747036</v>
      </c>
      <c r="AF383" s="46">
        <f t="shared" ref="AF383:AF386" si="166">SUM(AE382:AE384)/3</f>
        <v>98.592734842844138</v>
      </c>
      <c r="AG383" s="15">
        <f t="shared" ref="AG383:AG386" si="167">(AF383-AF382)/AF382</f>
        <v>-1.2410092405919825E-4</v>
      </c>
      <c r="AH383" s="30">
        <f t="shared" ref="AH383:AH386" si="168">AF330</f>
        <v>100.0565210896179</v>
      </c>
      <c r="AI383" s="31">
        <f t="shared" ref="AI383:AI386" si="169">(AF383-AF330)/AF330</f>
        <v>-1.4629593661993217E-2</v>
      </c>
    </row>
    <row r="384" spans="1:35">
      <c r="A384" s="35">
        <v>15</v>
      </c>
      <c r="B384" s="13">
        <f t="shared" si="153"/>
        <v>44304</v>
      </c>
      <c r="C384" s="47">
        <v>104.1375</v>
      </c>
      <c r="D384" s="47">
        <v>101.74864505573167</v>
      </c>
      <c r="E384" s="47"/>
      <c r="F384" s="47"/>
      <c r="G384" s="47">
        <v>112.43176470588236</v>
      </c>
      <c r="H384" s="47"/>
      <c r="I384" s="47">
        <v>99</v>
      </c>
      <c r="J384" s="47">
        <v>84.19714285714285</v>
      </c>
      <c r="K384" s="47">
        <v>98.333333333333329</v>
      </c>
      <c r="L384" s="47">
        <v>82.775000000000006</v>
      </c>
      <c r="M384" s="47">
        <v>106</v>
      </c>
      <c r="N384" s="47"/>
      <c r="O384" s="47">
        <v>74.900000000000006</v>
      </c>
      <c r="P384" s="47"/>
      <c r="Q384" s="47"/>
      <c r="R384" s="47">
        <v>94.756331415724389</v>
      </c>
      <c r="S384" s="47">
        <v>90.382525840693177</v>
      </c>
      <c r="T384" s="47"/>
      <c r="U384" s="47">
        <v>93</v>
      </c>
      <c r="V384" s="47">
        <v>90</v>
      </c>
      <c r="W384" s="47">
        <v>98.015541994116887</v>
      </c>
      <c r="X384" s="47">
        <v>81.666666666666671</v>
      </c>
      <c r="Y384" s="47">
        <v>120.81218274111674</v>
      </c>
      <c r="Z384" s="47">
        <v>77.704999999999998</v>
      </c>
      <c r="AA384" s="47">
        <v>98.96</v>
      </c>
      <c r="AB384" s="47">
        <v>95.07</v>
      </c>
      <c r="AC384" s="47"/>
      <c r="AD384" s="82"/>
      <c r="AE384" s="67">
        <v>98.545618755294484</v>
      </c>
      <c r="AF384" s="46">
        <f t="shared" si="166"/>
        <v>98.46975172815246</v>
      </c>
      <c r="AG384" s="15">
        <f t="shared" si="167"/>
        <v>-1.2473851637010769E-3</v>
      </c>
      <c r="AH384" s="30">
        <f t="shared" si="168"/>
        <v>99.470033697166045</v>
      </c>
      <c r="AI384" s="31">
        <f t="shared" si="169"/>
        <v>-1.0056113704142474E-2</v>
      </c>
    </row>
    <row r="385" spans="1:35">
      <c r="A385" s="35">
        <v>16</v>
      </c>
      <c r="B385" s="13">
        <f t="shared" si="153"/>
        <v>44311</v>
      </c>
      <c r="C385" s="47">
        <v>104.1375</v>
      </c>
      <c r="D385" s="47">
        <v>101.23734533183352</v>
      </c>
      <c r="E385" s="47"/>
      <c r="F385" s="47"/>
      <c r="G385" s="47">
        <v>110.71238095238098</v>
      </c>
      <c r="H385" s="47"/>
      <c r="I385" s="47">
        <v>99</v>
      </c>
      <c r="J385" s="47">
        <v>87.05714285714285</v>
      </c>
      <c r="K385" s="47">
        <v>98.333333333333329</v>
      </c>
      <c r="L385" s="47">
        <v>96.12</v>
      </c>
      <c r="M385" s="47">
        <v>106</v>
      </c>
      <c r="N385" s="47"/>
      <c r="O385" s="47">
        <v>73.25</v>
      </c>
      <c r="P385" s="47"/>
      <c r="Q385" s="47"/>
      <c r="R385" s="47">
        <v>93.174674449932652</v>
      </c>
      <c r="S385" s="47">
        <v>88.808043573943678</v>
      </c>
      <c r="T385" s="47"/>
      <c r="U385" s="47">
        <v>93</v>
      </c>
      <c r="V385" s="47">
        <v>90</v>
      </c>
      <c r="W385" s="47">
        <v>94.311672921192965</v>
      </c>
      <c r="X385" s="47">
        <v>82</v>
      </c>
      <c r="Y385" s="47">
        <v>119.33271096318546</v>
      </c>
      <c r="Z385" s="47">
        <v>81.905000000000001</v>
      </c>
      <c r="AA385" s="47">
        <v>107.52</v>
      </c>
      <c r="AB385" s="47">
        <v>95.699999999999989</v>
      </c>
      <c r="AC385" s="47"/>
      <c r="AD385" s="82"/>
      <c r="AE385" s="67">
        <v>98.088951965415873</v>
      </c>
      <c r="AF385" s="46">
        <f t="shared" si="166"/>
        <v>97.852975174007554</v>
      </c>
      <c r="AG385" s="15">
        <f t="shared" si="167"/>
        <v>-6.2636143924446348E-3</v>
      </c>
      <c r="AH385" s="30">
        <f t="shared" si="168"/>
        <v>98.281305477682508</v>
      </c>
      <c r="AI385" s="31">
        <f t="shared" si="169"/>
        <v>-4.3582073070063017E-3</v>
      </c>
    </row>
    <row r="386" spans="1:35">
      <c r="A386" s="35">
        <v>17</v>
      </c>
      <c r="B386" s="13">
        <f t="shared" si="153"/>
        <v>44318</v>
      </c>
      <c r="C386" s="47">
        <v>100.7</v>
      </c>
      <c r="D386" s="47">
        <v>100.47039574598629</v>
      </c>
      <c r="E386" s="47"/>
      <c r="F386" s="47"/>
      <c r="G386" s="47">
        <v>111.21249999999999</v>
      </c>
      <c r="H386" s="47"/>
      <c r="I386" s="47">
        <v>99</v>
      </c>
      <c r="J386" s="47">
        <v>87.142857142857139</v>
      </c>
      <c r="K386" s="47">
        <v>98.333333333333329</v>
      </c>
      <c r="L386" s="47">
        <v>95.754999999999995</v>
      </c>
      <c r="M386" s="47">
        <v>106</v>
      </c>
      <c r="N386" s="47"/>
      <c r="O386" s="47">
        <v>70.25</v>
      </c>
      <c r="P386" s="47"/>
      <c r="Q386" s="47"/>
      <c r="R386" s="47">
        <v>89.874255459960295</v>
      </c>
      <c r="S386" s="47">
        <v>88.924498460001672</v>
      </c>
      <c r="T386" s="47"/>
      <c r="U386" s="47">
        <v>93</v>
      </c>
      <c r="V386" s="47">
        <v>90</v>
      </c>
      <c r="W386" s="47">
        <v>93.675618054642882</v>
      </c>
      <c r="X386" s="47">
        <v>79.666666666666671</v>
      </c>
      <c r="Y386" s="47">
        <v>120.36077762203669</v>
      </c>
      <c r="Z386" s="47">
        <v>78.319999999999993</v>
      </c>
      <c r="AA386" s="47">
        <v>105.61499999999999</v>
      </c>
      <c r="AB386" s="47">
        <v>96.507499999999993</v>
      </c>
      <c r="AC386" s="47"/>
      <c r="AD386" s="82"/>
      <c r="AE386" s="67">
        <v>96.924354801312276</v>
      </c>
      <c r="AF386" s="46">
        <f t="shared" si="166"/>
        <v>97.320105151404235</v>
      </c>
      <c r="AG386" s="15">
        <f t="shared" si="167"/>
        <v>-5.445619018284731E-3</v>
      </c>
      <c r="AH386" s="30">
        <f t="shared" si="168"/>
        <v>98.483721026742373</v>
      </c>
      <c r="AI386" s="31">
        <f t="shared" si="169"/>
        <v>-1.1815311842473626E-2</v>
      </c>
    </row>
    <row r="387" spans="1:35">
      <c r="A387" s="35">
        <v>18</v>
      </c>
      <c r="B387" s="13">
        <f t="shared" si="153"/>
        <v>44325</v>
      </c>
      <c r="C387" s="47">
        <v>102.075</v>
      </c>
      <c r="D387" s="47">
        <v>101.23734533183352</v>
      </c>
      <c r="E387" s="47"/>
      <c r="F387" s="47"/>
      <c r="G387" s="47">
        <v>112.04521739130435</v>
      </c>
      <c r="H387" s="47"/>
      <c r="I387" s="47">
        <v>99</v>
      </c>
      <c r="J387" s="47">
        <v>83.647142857142853</v>
      </c>
      <c r="K387" s="47">
        <v>97</v>
      </c>
      <c r="L387" s="47">
        <v>95.814999999999998</v>
      </c>
      <c r="M387" s="47">
        <v>106</v>
      </c>
      <c r="N387" s="47"/>
      <c r="O387" s="47">
        <v>71.5</v>
      </c>
      <c r="P387" s="47"/>
      <c r="Q387" s="47"/>
      <c r="R387" s="47">
        <v>91.259042941527838</v>
      </c>
      <c r="S387" s="47">
        <v>87.055391144117479</v>
      </c>
      <c r="T387" s="47"/>
      <c r="U387" s="47">
        <v>93</v>
      </c>
      <c r="V387" s="47">
        <v>90</v>
      </c>
      <c r="W387" s="47">
        <v>82.628411964768461</v>
      </c>
      <c r="X387" s="47">
        <v>83.666666666666671</v>
      </c>
      <c r="Y387" s="47">
        <v>120.27037999350438</v>
      </c>
      <c r="Z387" s="47">
        <v>82.99</v>
      </c>
      <c r="AA387" s="47">
        <v>101.15666666666668</v>
      </c>
      <c r="AB387" s="47">
        <v>97.215000000000003</v>
      </c>
      <c r="AC387" s="47"/>
      <c r="AD387" s="82"/>
      <c r="AE387" s="67">
        <v>96.947008687484598</v>
      </c>
      <c r="AF387" s="46">
        <f t="shared" ref="AF387:AF391" si="170">SUM(AE386:AE388)/3</f>
        <v>97.282353532951731</v>
      </c>
      <c r="AG387" s="15">
        <f t="shared" ref="AG387:AG391" si="171">(AF387-AF386)/AF386</f>
        <v>-3.8791181322473945E-4</v>
      </c>
      <c r="AH387" s="30">
        <f t="shared" ref="AH387:AH391" si="172">AF334</f>
        <v>98.84184918340371</v>
      </c>
      <c r="AI387" s="31">
        <f t="shared" ref="AI387:AI391" si="173">(AF387-AF334)/AF334</f>
        <v>-1.5777685902641222E-2</v>
      </c>
    </row>
    <row r="388" spans="1:35">
      <c r="A388" s="35">
        <v>19</v>
      </c>
      <c r="B388" s="13">
        <f t="shared" si="153"/>
        <v>44332</v>
      </c>
      <c r="C388" s="47">
        <v>102.075</v>
      </c>
      <c r="D388" s="47">
        <v>102.00429491768074</v>
      </c>
      <c r="E388" s="47"/>
      <c r="F388" s="47"/>
      <c r="G388" s="47">
        <v>111.49869565217391</v>
      </c>
      <c r="H388" s="47"/>
      <c r="I388" s="47">
        <v>99</v>
      </c>
      <c r="J388" s="47">
        <v>96.833749999999995</v>
      </c>
      <c r="K388" s="47">
        <v>95</v>
      </c>
      <c r="L388" s="47">
        <v>96.1</v>
      </c>
      <c r="M388" s="47">
        <v>105</v>
      </c>
      <c r="N388" s="47"/>
      <c r="O388" s="47">
        <v>70.5</v>
      </c>
      <c r="P388" s="47"/>
      <c r="Q388" s="47"/>
      <c r="R388" s="47">
        <v>92.257285738920501</v>
      </c>
      <c r="S388" s="47">
        <v>90.312273260032384</v>
      </c>
      <c r="T388" s="47"/>
      <c r="U388" s="47">
        <v>92.5</v>
      </c>
      <c r="V388" s="47">
        <v>90</v>
      </c>
      <c r="W388" s="47"/>
      <c r="X388" s="47">
        <v>83.666666666666671</v>
      </c>
      <c r="Y388" s="47">
        <v>115.68906028008931</v>
      </c>
      <c r="Z388" s="47">
        <v>80.634999999999991</v>
      </c>
      <c r="AA388" s="47">
        <v>103.21250000000001</v>
      </c>
      <c r="AB388" s="47">
        <v>97.314999999999998</v>
      </c>
      <c r="AC388" s="47"/>
      <c r="AD388" s="82"/>
      <c r="AE388" s="67">
        <v>97.975697110058334</v>
      </c>
      <c r="AF388" s="46">
        <f t="shared" si="170"/>
        <v>97.469034522368545</v>
      </c>
      <c r="AG388" s="15">
        <f t="shared" si="171"/>
        <v>1.9189604551824618E-3</v>
      </c>
      <c r="AH388" s="30">
        <f t="shared" si="172"/>
        <v>99.880776011255705</v>
      </c>
      <c r="AI388" s="31">
        <f t="shared" si="173"/>
        <v>-2.4146202955165032E-2</v>
      </c>
    </row>
    <row r="389" spans="1:35">
      <c r="A389" s="35">
        <v>20</v>
      </c>
      <c r="B389" s="13">
        <f t="shared" si="153"/>
        <v>44339</v>
      </c>
      <c r="C389" s="47">
        <v>102.075</v>
      </c>
      <c r="D389" s="47">
        <v>100.98169546988444</v>
      </c>
      <c r="E389" s="47"/>
      <c r="F389" s="47"/>
      <c r="G389" s="47">
        <v>111.19391304347826</v>
      </c>
      <c r="H389" s="47"/>
      <c r="I389" s="47">
        <v>99</v>
      </c>
      <c r="J389" s="47">
        <v>82.865714285714276</v>
      </c>
      <c r="K389" s="47">
        <v>95</v>
      </c>
      <c r="L389" s="47">
        <v>96.674999999999997</v>
      </c>
      <c r="M389" s="47">
        <v>104</v>
      </c>
      <c r="N389" s="47"/>
      <c r="O389" s="47">
        <v>69.25</v>
      </c>
      <c r="P389" s="47"/>
      <c r="Q389" s="47"/>
      <c r="R389" s="47">
        <v>92.882349024568882</v>
      </c>
      <c r="S389" s="47">
        <v>92.080718767826568</v>
      </c>
      <c r="T389" s="47"/>
      <c r="U389" s="47">
        <v>91.5</v>
      </c>
      <c r="V389" s="47">
        <v>90</v>
      </c>
      <c r="W389" s="47">
        <v>99.882621309769007</v>
      </c>
      <c r="X389" s="47">
        <v>80.666666666666671</v>
      </c>
      <c r="Y389" s="47">
        <v>117.19225617922805</v>
      </c>
      <c r="Z389" s="47">
        <v>73.39</v>
      </c>
      <c r="AA389" s="47">
        <v>103.16333333333334</v>
      </c>
      <c r="AB389" s="47">
        <v>99.427500000000009</v>
      </c>
      <c r="AC389" s="47"/>
      <c r="AD389" s="82"/>
      <c r="AE389" s="67">
        <v>97.484397769562747</v>
      </c>
      <c r="AF389" s="46">
        <f t="shared" si="170"/>
        <v>97.427434368507264</v>
      </c>
      <c r="AG389" s="15">
        <f t="shared" si="171"/>
        <v>-4.2680379532983694E-4</v>
      </c>
      <c r="AH389" s="30">
        <f t="shared" si="172"/>
        <v>99.461009665899681</v>
      </c>
      <c r="AI389" s="31">
        <f t="shared" si="173"/>
        <v>-2.0445954693436325E-2</v>
      </c>
    </row>
    <row r="390" spans="1:35">
      <c r="A390" s="35">
        <v>21</v>
      </c>
      <c r="B390" s="13">
        <f t="shared" si="153"/>
        <v>44346</v>
      </c>
      <c r="C390" s="47">
        <v>102.075</v>
      </c>
      <c r="D390" s="47">
        <v>100.47039574598629</v>
      </c>
      <c r="E390" s="47"/>
      <c r="F390" s="47"/>
      <c r="G390" s="47">
        <v>111.19608695652173</v>
      </c>
      <c r="H390" s="47"/>
      <c r="I390" s="47">
        <v>99</v>
      </c>
      <c r="J390" s="47">
        <v>80.812857142857141</v>
      </c>
      <c r="K390" s="47">
        <v>92.466666666666654</v>
      </c>
      <c r="L390" s="47">
        <v>100.19333333333333</v>
      </c>
      <c r="M390" s="47">
        <v>104</v>
      </c>
      <c r="N390" s="47"/>
      <c r="O390" s="47">
        <v>66.25</v>
      </c>
      <c r="P390" s="47">
        <v>72.3</v>
      </c>
      <c r="Q390" s="47"/>
      <c r="R390" s="47">
        <v>89.463881867766389</v>
      </c>
      <c r="S390" s="47">
        <v>93.642049693005106</v>
      </c>
      <c r="T390" s="47"/>
      <c r="U390" s="47">
        <v>90</v>
      </c>
      <c r="V390" s="47">
        <v>90</v>
      </c>
      <c r="W390" s="47">
        <v>93.672636438655573</v>
      </c>
      <c r="X390" s="47">
        <v>79.333333333333329</v>
      </c>
      <c r="Y390" s="47">
        <v>114.92850023392526</v>
      </c>
      <c r="Z390" s="47">
        <v>77.42</v>
      </c>
      <c r="AA390" s="47">
        <v>100.29249999999999</v>
      </c>
      <c r="AB390" s="47">
        <v>101.4075</v>
      </c>
      <c r="AC390" s="47"/>
      <c r="AD390" s="82"/>
      <c r="AE390" s="67">
        <v>96.822208225900766</v>
      </c>
      <c r="AF390" s="46">
        <f t="shared" si="170"/>
        <v>97.046414432050383</v>
      </c>
      <c r="AG390" s="15">
        <f t="shared" si="171"/>
        <v>-3.9108074530190265E-3</v>
      </c>
      <c r="AH390" s="30">
        <f t="shared" si="172"/>
        <v>99.226982111823304</v>
      </c>
      <c r="AI390" s="31">
        <f t="shared" si="173"/>
        <v>-2.1975551743733793E-2</v>
      </c>
    </row>
    <row r="391" spans="1:35">
      <c r="A391" s="35">
        <v>22</v>
      </c>
      <c r="B391" s="13">
        <f t="shared" si="153"/>
        <v>44353</v>
      </c>
      <c r="C391" s="47">
        <v>102.075</v>
      </c>
      <c r="D391" s="47">
        <v>102.00429491768074</v>
      </c>
      <c r="E391" s="47"/>
      <c r="F391" s="47"/>
      <c r="G391" s="47">
        <v>110.42363636363635</v>
      </c>
      <c r="H391" s="47"/>
      <c r="I391" s="47">
        <v>99</v>
      </c>
      <c r="J391" s="47">
        <v>82.655714285714296</v>
      </c>
      <c r="K391" s="47">
        <v>90.333333333333329</v>
      </c>
      <c r="L391" s="47">
        <v>99.786666666666676</v>
      </c>
      <c r="M391" s="47">
        <v>105</v>
      </c>
      <c r="N391" s="47"/>
      <c r="O391" s="47">
        <v>67.75</v>
      </c>
      <c r="P391" s="47">
        <v>76.545000000000002</v>
      </c>
      <c r="Q391" s="47"/>
      <c r="R391" s="47">
        <v>93.317158359217743</v>
      </c>
      <c r="S391" s="47">
        <v>93.353478688334974</v>
      </c>
      <c r="T391" s="47"/>
      <c r="U391" s="47">
        <v>90</v>
      </c>
      <c r="V391" s="47">
        <v>90</v>
      </c>
      <c r="W391" s="47">
        <v>94.115004492362985</v>
      </c>
      <c r="X391" s="47">
        <v>79.333333333333329</v>
      </c>
      <c r="Y391" s="47">
        <v>114.28281186509548</v>
      </c>
      <c r="Z391" s="47">
        <v>77.16</v>
      </c>
      <c r="AA391" s="47">
        <v>93.356666666666669</v>
      </c>
      <c r="AB391" s="47">
        <v>98.092500000000001</v>
      </c>
      <c r="AC391" s="47"/>
      <c r="AD391" s="82"/>
      <c r="AE391" s="67">
        <v>96.832637300687637</v>
      </c>
      <c r="AF391" s="46">
        <f t="shared" si="170"/>
        <v>96.621375359135797</v>
      </c>
      <c r="AG391" s="15">
        <f t="shared" si="171"/>
        <v>-4.3797504050207712E-3</v>
      </c>
      <c r="AH391" s="30">
        <f t="shared" si="172"/>
        <v>98.521098320137298</v>
      </c>
      <c r="AI391" s="31">
        <f t="shared" si="173"/>
        <v>-1.9282397307716633E-2</v>
      </c>
    </row>
    <row r="392" spans="1:35">
      <c r="A392" s="35">
        <v>23</v>
      </c>
      <c r="B392" s="13">
        <f t="shared" si="153"/>
        <v>44360</v>
      </c>
      <c r="C392" s="47">
        <v>102.075</v>
      </c>
      <c r="D392" s="47">
        <v>101.23734533183352</v>
      </c>
      <c r="E392" s="47"/>
      <c r="F392" s="47"/>
      <c r="G392" s="47">
        <v>110.03500000000001</v>
      </c>
      <c r="H392" s="47"/>
      <c r="I392" s="47">
        <v>97</v>
      </c>
      <c r="J392" s="47">
        <v>73.55285714285715</v>
      </c>
      <c r="K392" s="47">
        <v>88.066666666666663</v>
      </c>
      <c r="L392" s="47">
        <v>100.05</v>
      </c>
      <c r="M392" s="47">
        <v>105</v>
      </c>
      <c r="N392" s="47"/>
      <c r="O392" s="47">
        <v>64</v>
      </c>
      <c r="P392" s="47"/>
      <c r="Q392" s="47"/>
      <c r="R392" s="47">
        <v>92.818563712742559</v>
      </c>
      <c r="S392" s="47">
        <v>90.235164962154045</v>
      </c>
      <c r="T392" s="47"/>
      <c r="U392" s="47">
        <v>90</v>
      </c>
      <c r="V392" s="47">
        <v>90</v>
      </c>
      <c r="W392" s="47">
        <v>89.80766656254184</v>
      </c>
      <c r="X392" s="47">
        <v>76.5</v>
      </c>
      <c r="Y392" s="47">
        <v>116.40899579464886</v>
      </c>
      <c r="Z392" s="47">
        <v>74.705000000000013</v>
      </c>
      <c r="AA392" s="47">
        <v>86.722499999999997</v>
      </c>
      <c r="AB392" s="47">
        <v>95.817499999999995</v>
      </c>
      <c r="AC392" s="47"/>
      <c r="AD392" s="82"/>
      <c r="AE392" s="67">
        <v>96.209280550818988</v>
      </c>
      <c r="AF392" s="46">
        <f t="shared" ref="AF392:AF393" si="174">SUM(AE391:AE393)/3</f>
        <v>96.064189612231146</v>
      </c>
      <c r="AG392" s="15">
        <f t="shared" ref="AG392:AG393" si="175">(AF392-AF391)/AF391</f>
        <v>-5.7666923580173123E-3</v>
      </c>
      <c r="AH392" s="30">
        <f t="shared" ref="AH392:AH393" si="176">AF339</f>
        <v>98.22138234263349</v>
      </c>
      <c r="AI392" s="31">
        <f t="shared" ref="AI392:AI393" si="177">(AF392-AF339)/AF339</f>
        <v>-2.1962557224833545E-2</v>
      </c>
    </row>
    <row r="393" spans="1:35">
      <c r="A393" s="35">
        <v>24</v>
      </c>
      <c r="B393" s="13">
        <f t="shared" si="153"/>
        <v>44367</v>
      </c>
      <c r="C393" s="47">
        <v>102.075</v>
      </c>
      <c r="D393" s="47">
        <v>100.98169546988444</v>
      </c>
      <c r="E393" s="47"/>
      <c r="F393" s="47"/>
      <c r="G393" s="47">
        <v>108.55181818181819</v>
      </c>
      <c r="H393" s="47"/>
      <c r="I393" s="47">
        <v>97</v>
      </c>
      <c r="J393" s="47">
        <v>68.333333333333329</v>
      </c>
      <c r="K393" s="47">
        <v>87.266666666666666</v>
      </c>
      <c r="L393" s="47">
        <v>92.183333333333337</v>
      </c>
      <c r="M393" s="47">
        <v>105</v>
      </c>
      <c r="N393" s="47"/>
      <c r="O393" s="47">
        <v>60.625</v>
      </c>
      <c r="P393" s="47"/>
      <c r="Q393" s="47"/>
      <c r="R393" s="47">
        <v>86.057371581054028</v>
      </c>
      <c r="S393" s="47">
        <v>88.453288173863953</v>
      </c>
      <c r="T393" s="47"/>
      <c r="U393" s="47">
        <v>89</v>
      </c>
      <c r="V393" s="47">
        <v>90</v>
      </c>
      <c r="W393" s="47">
        <v>81.542699724517917</v>
      </c>
      <c r="X393" s="47">
        <v>79.333333333333329</v>
      </c>
      <c r="Y393" s="47">
        <v>112.30022541274903</v>
      </c>
      <c r="Z393" s="47">
        <v>72.555000000000007</v>
      </c>
      <c r="AA393" s="47">
        <v>87.305000000000007</v>
      </c>
      <c r="AB393" s="47">
        <v>96.775999999999996</v>
      </c>
      <c r="AC393" s="47"/>
      <c r="AD393" s="82"/>
      <c r="AE393" s="67">
        <v>95.150650985186843</v>
      </c>
      <c r="AF393" s="46">
        <f t="shared" si="174"/>
        <v>95.514055095885752</v>
      </c>
      <c r="AG393" s="15">
        <f t="shared" si="175"/>
        <v>-5.7267387417313954E-3</v>
      </c>
      <c r="AH393" s="30">
        <f t="shared" si="176"/>
        <v>97.954148017949322</v>
      </c>
      <c r="AI393" s="31">
        <f t="shared" si="177"/>
        <v>-2.4910562456389725E-2</v>
      </c>
    </row>
    <row r="394" spans="1:35">
      <c r="A394" s="35">
        <v>25</v>
      </c>
      <c r="B394" s="13">
        <f t="shared" si="153"/>
        <v>44374</v>
      </c>
      <c r="C394" s="47">
        <v>102.075</v>
      </c>
      <c r="D394" s="47">
        <v>100.72604560793536</v>
      </c>
      <c r="E394" s="47"/>
      <c r="F394" s="47"/>
      <c r="G394" s="47">
        <v>108.69238095238094</v>
      </c>
      <c r="H394" s="47"/>
      <c r="I394" s="47">
        <v>97</v>
      </c>
      <c r="J394" s="47">
        <v>78.626666666666665</v>
      </c>
      <c r="K394" s="47">
        <v>86.666666666666671</v>
      </c>
      <c r="L394" s="47">
        <v>96.64500000000001</v>
      </c>
      <c r="M394" s="47">
        <v>105</v>
      </c>
      <c r="N394" s="47"/>
      <c r="O394" s="47">
        <v>62.166666666666664</v>
      </c>
      <c r="P394" s="47"/>
      <c r="Q394" s="47"/>
      <c r="R394" s="47">
        <v>90.075073673542875</v>
      </c>
      <c r="S394" s="47">
        <v>86.709745520940317</v>
      </c>
      <c r="T394" s="47"/>
      <c r="U394" s="47">
        <v>89</v>
      </c>
      <c r="V394" s="47">
        <v>90</v>
      </c>
      <c r="W394" s="47">
        <v>79.566802961653224</v>
      </c>
      <c r="X394" s="47">
        <v>79.333333333333329</v>
      </c>
      <c r="Y394" s="47">
        <v>112.09259823332317</v>
      </c>
      <c r="Z394" s="47">
        <v>71.259999999999991</v>
      </c>
      <c r="AA394" s="47">
        <v>88.637500000000003</v>
      </c>
      <c r="AB394" s="47">
        <v>97.452499999999986</v>
      </c>
      <c r="AC394" s="47"/>
      <c r="AD394" s="82"/>
      <c r="AE394" s="67">
        <v>95.182233751651452</v>
      </c>
      <c r="AF394" s="46">
        <f t="shared" ref="AF394:AF397" si="178">SUM(AE393:AE395)/3</f>
        <v>94.452852155236201</v>
      </c>
      <c r="AG394" s="15">
        <f t="shared" ref="AG394:AG397" si="179">(AF394-AF393)/AF393</f>
        <v>-1.1110437511884699E-2</v>
      </c>
      <c r="AH394" s="30">
        <f t="shared" ref="AH394:AH397" si="180">AF341</f>
        <v>97.591020536983649</v>
      </c>
      <c r="AI394" s="31">
        <f t="shared" ref="AI394:AI397" si="181">(AF394-AF341)/AF341</f>
        <v>-3.2156323035459906E-2</v>
      </c>
    </row>
    <row r="395" spans="1:35">
      <c r="A395" s="35">
        <v>26</v>
      </c>
      <c r="B395" s="13">
        <f t="shared" si="153"/>
        <v>44381</v>
      </c>
      <c r="C395" s="47">
        <v>97.899999999999991</v>
      </c>
      <c r="D395" s="47">
        <v>97.402597402597394</v>
      </c>
      <c r="E395" s="47"/>
      <c r="F395" s="47"/>
      <c r="G395" s="47">
        <v>109.36000000000001</v>
      </c>
      <c r="H395" s="47"/>
      <c r="I395" s="47">
        <v>97</v>
      </c>
      <c r="J395" s="47">
        <v>81.428333333333327</v>
      </c>
      <c r="K395" s="47">
        <v>86</v>
      </c>
      <c r="L395" s="47">
        <v>106</v>
      </c>
      <c r="M395" s="47">
        <v>105</v>
      </c>
      <c r="N395" s="47"/>
      <c r="O395" s="47">
        <v>60.333333333333336</v>
      </c>
      <c r="P395" s="47"/>
      <c r="Q395" s="47"/>
      <c r="R395" s="47">
        <v>84.364529520910921</v>
      </c>
      <c r="S395" s="47">
        <v>87.319438125568695</v>
      </c>
      <c r="T395" s="47"/>
      <c r="U395" s="47">
        <v>87</v>
      </c>
      <c r="V395" s="47">
        <v>90</v>
      </c>
      <c r="W395" s="47">
        <v>71.532340729924854</v>
      </c>
      <c r="X395" s="47">
        <v>70</v>
      </c>
      <c r="Y395" s="47">
        <v>117.69480519480521</v>
      </c>
      <c r="Z395" s="47">
        <v>68.745000000000005</v>
      </c>
      <c r="AA395" s="47">
        <v>87.923333333333332</v>
      </c>
      <c r="AB395" s="47">
        <v>97.182500000000005</v>
      </c>
      <c r="AC395" s="47"/>
      <c r="AD395" s="82"/>
      <c r="AE395" s="67">
        <v>93.025671728870279</v>
      </c>
      <c r="AF395" s="46">
        <f t="shared" si="178"/>
        <v>93.420412786804889</v>
      </c>
      <c r="AG395" s="15">
        <f t="shared" si="179"/>
        <v>-1.0930737874749043E-2</v>
      </c>
      <c r="AH395" s="30">
        <f t="shared" si="180"/>
        <v>96.595229494470416</v>
      </c>
      <c r="AI395" s="31">
        <f t="shared" si="181"/>
        <v>-3.2867220506446124E-2</v>
      </c>
    </row>
    <row r="396" spans="1:35">
      <c r="A396" s="35">
        <v>27</v>
      </c>
      <c r="B396" s="13">
        <f t="shared" si="153"/>
        <v>44388</v>
      </c>
      <c r="C396" s="47">
        <v>97.899999999999991</v>
      </c>
      <c r="D396" s="47">
        <v>95.868698230902964</v>
      </c>
      <c r="E396" s="47"/>
      <c r="F396" s="47"/>
      <c r="G396" s="47">
        <v>107.36727272727271</v>
      </c>
      <c r="H396" s="47"/>
      <c r="I396" s="47">
        <v>95.25</v>
      </c>
      <c r="J396" s="47">
        <v>72.413333333333341</v>
      </c>
      <c r="K396" s="47">
        <v>84.333333333333329</v>
      </c>
      <c r="L396" s="47">
        <v>99.463333333333324</v>
      </c>
      <c r="M396" s="47">
        <v>100</v>
      </c>
      <c r="N396" s="47"/>
      <c r="O396" s="47">
        <v>55.666666666666664</v>
      </c>
      <c r="P396" s="47"/>
      <c r="Q396" s="47"/>
      <c r="R396" s="47">
        <v>83.964064982045841</v>
      </c>
      <c r="S396" s="47">
        <v>85.641576261260013</v>
      </c>
      <c r="T396" s="47"/>
      <c r="U396" s="47">
        <v>87</v>
      </c>
      <c r="V396" s="47">
        <v>90</v>
      </c>
      <c r="W396" s="47">
        <v>76.916315049226455</v>
      </c>
      <c r="X396" s="47">
        <v>75</v>
      </c>
      <c r="Y396" s="47">
        <v>119.94641987335606</v>
      </c>
      <c r="Z396" s="47">
        <v>62.79</v>
      </c>
      <c r="AA396" s="47">
        <v>97.087500000000006</v>
      </c>
      <c r="AB396" s="47">
        <v>97.367500000000007</v>
      </c>
      <c r="AC396" s="47"/>
      <c r="AD396" s="82"/>
      <c r="AE396" s="67">
        <v>92.053332879892949</v>
      </c>
      <c r="AF396" s="46">
        <f t="shared" si="178"/>
        <v>92.597613796011174</v>
      </c>
      <c r="AG396" s="15">
        <f t="shared" si="179"/>
        <v>-8.8074861397950295E-3</v>
      </c>
      <c r="AH396" s="30">
        <f t="shared" si="180"/>
        <v>95.582597593551824</v>
      </c>
      <c r="AI396" s="31">
        <f t="shared" si="181"/>
        <v>-3.1229364682405562E-2</v>
      </c>
    </row>
    <row r="397" spans="1:35">
      <c r="A397" s="35">
        <v>28</v>
      </c>
      <c r="B397" s="13">
        <f t="shared" si="153"/>
        <v>44395</v>
      </c>
      <c r="C397" s="47">
        <v>97.899999999999991</v>
      </c>
      <c r="D397" s="47">
        <v>97.658247264546475</v>
      </c>
      <c r="E397" s="47"/>
      <c r="F397" s="47"/>
      <c r="G397" s="47">
        <v>108.92374999999998</v>
      </c>
      <c r="H397" s="47"/>
      <c r="I397" s="47">
        <v>95.75</v>
      </c>
      <c r="J397" s="47">
        <v>76.941428571428574</v>
      </c>
      <c r="K397" s="47">
        <v>81.666666666666671</v>
      </c>
      <c r="L397" s="47">
        <v>98.483333333333334</v>
      </c>
      <c r="M397" s="47">
        <v>100</v>
      </c>
      <c r="N397" s="47"/>
      <c r="O397" s="47">
        <v>49.25</v>
      </c>
      <c r="P397" s="47"/>
      <c r="Q397" s="47"/>
      <c r="R397" s="47">
        <v>79.820603860220515</v>
      </c>
      <c r="S397" s="47">
        <v>82.802893309222412</v>
      </c>
      <c r="T397" s="47"/>
      <c r="U397" s="47">
        <v>84.75</v>
      </c>
      <c r="V397" s="47">
        <v>90</v>
      </c>
      <c r="W397" s="47">
        <v>80.58640086269709</v>
      </c>
      <c r="X397" s="47">
        <v>75</v>
      </c>
      <c r="Y397" s="47">
        <v>117.9752485291134</v>
      </c>
      <c r="Z397" s="47">
        <v>65.989999999999995</v>
      </c>
      <c r="AA397" s="47">
        <v>86.46</v>
      </c>
      <c r="AB397" s="47">
        <v>94.8</v>
      </c>
      <c r="AC397" s="47"/>
      <c r="AD397" s="82"/>
      <c r="AE397" s="67">
        <v>92.713836779270309</v>
      </c>
      <c r="AF397" s="46">
        <f t="shared" si="178"/>
        <v>92.148568337393044</v>
      </c>
      <c r="AG397" s="15">
        <f t="shared" si="179"/>
        <v>-4.8494279734611649E-3</v>
      </c>
      <c r="AH397" s="30">
        <f t="shared" si="180"/>
        <v>95.027549856682128</v>
      </c>
      <c r="AI397" s="31">
        <f t="shared" si="181"/>
        <v>-3.029628274780401E-2</v>
      </c>
    </row>
    <row r="398" spans="1:35">
      <c r="A398" s="35">
        <v>29</v>
      </c>
      <c r="B398" s="13">
        <f t="shared" si="153"/>
        <v>44402</v>
      </c>
      <c r="C398" s="47">
        <v>97.899999999999991</v>
      </c>
      <c r="D398" s="47">
        <v>98.936496574291851</v>
      </c>
      <c r="E398" s="47"/>
      <c r="F398" s="47"/>
      <c r="G398" s="47">
        <v>108.48791666666666</v>
      </c>
      <c r="H398" s="47"/>
      <c r="I398" s="47">
        <v>99.333333333333329</v>
      </c>
      <c r="J398" s="47">
        <v>78.454999999999998</v>
      </c>
      <c r="K398" s="47">
        <v>82.933333333333337</v>
      </c>
      <c r="L398" s="47">
        <v>97.17</v>
      </c>
      <c r="M398" s="47">
        <v>100</v>
      </c>
      <c r="N398" s="47"/>
      <c r="O398" s="47">
        <v>43.5</v>
      </c>
      <c r="P398" s="47"/>
      <c r="Q398" s="47"/>
      <c r="R398" s="47">
        <v>85.568242166755169</v>
      </c>
      <c r="S398" s="47">
        <v>78.548076117025744</v>
      </c>
      <c r="T398" s="47"/>
      <c r="U398" s="47">
        <v>84.75</v>
      </c>
      <c r="V398" s="47">
        <v>90</v>
      </c>
      <c r="W398" s="47">
        <v>67.891636188432145</v>
      </c>
      <c r="X398" s="47">
        <v>73.333333333333329</v>
      </c>
      <c r="Y398" s="47">
        <v>116.29796656306499</v>
      </c>
      <c r="Z398" s="47">
        <v>77.155000000000001</v>
      </c>
      <c r="AA398" s="47">
        <v>78.970000000000013</v>
      </c>
      <c r="AB398" s="47">
        <v>97.41749999999999</v>
      </c>
      <c r="AC398" s="47"/>
      <c r="AD398" s="82"/>
      <c r="AE398" s="67">
        <v>91.678535353015874</v>
      </c>
      <c r="AF398" s="46">
        <f t="shared" ref="AF398:AF399" si="182">SUM(AE397:AE399)/3</f>
        <v>92.135745683497433</v>
      </c>
      <c r="AG398" s="15">
        <f t="shared" ref="AG398:AG399" si="183">(AF398-AF397)/AF397</f>
        <v>-1.3915196000292073E-4</v>
      </c>
      <c r="AH398" s="30">
        <f t="shared" ref="AH398:AH399" si="184">AF345</f>
        <v>94.518376294157932</v>
      </c>
      <c r="AI398" s="31">
        <f t="shared" ref="AI398:AI399" si="185">(AF398-AF345)/AF345</f>
        <v>-2.5208120410842971E-2</v>
      </c>
    </row>
    <row r="399" spans="1:35">
      <c r="A399" s="35">
        <v>30</v>
      </c>
      <c r="B399" s="13">
        <f t="shared" si="153"/>
        <v>44409</v>
      </c>
      <c r="C399" s="47">
        <v>97.899999999999991</v>
      </c>
      <c r="D399" s="47">
        <v>96.89129767869926</v>
      </c>
      <c r="E399" s="47"/>
      <c r="F399" s="47"/>
      <c r="G399" s="47">
        <v>109.16608695652172</v>
      </c>
      <c r="H399" s="47"/>
      <c r="I399" s="47">
        <v>99.333333333333329</v>
      </c>
      <c r="J399" s="47">
        <v>73.023333333333326</v>
      </c>
      <c r="K399" s="47">
        <v>83.333333333333329</v>
      </c>
      <c r="L399" s="47">
        <v>96.963333333333324</v>
      </c>
      <c r="M399" s="47">
        <v>100</v>
      </c>
      <c r="N399" s="47"/>
      <c r="O399" s="47">
        <v>48.1</v>
      </c>
      <c r="P399" s="47"/>
      <c r="Q399" s="47"/>
      <c r="R399" s="47">
        <v>76.51328494373044</v>
      </c>
      <c r="S399" s="47">
        <v>76.304177837354786</v>
      </c>
      <c r="T399" s="47"/>
      <c r="U399" s="47">
        <v>83.75</v>
      </c>
      <c r="V399" s="47">
        <v>90</v>
      </c>
      <c r="W399" s="47">
        <v>73.937355292473029</v>
      </c>
      <c r="X399" s="47">
        <v>73.333333333333329</v>
      </c>
      <c r="Y399" s="47">
        <v>116.73270344407192</v>
      </c>
      <c r="Z399" s="47">
        <v>61.59</v>
      </c>
      <c r="AA399" s="47">
        <v>83.134999999999991</v>
      </c>
      <c r="AB399" s="47">
        <v>98.29249999999999</v>
      </c>
      <c r="AC399" s="47"/>
      <c r="AD399" s="82"/>
      <c r="AE399" s="67">
        <v>92.014864918206086</v>
      </c>
      <c r="AF399" s="46">
        <f t="shared" si="182"/>
        <v>91.333548230530127</v>
      </c>
      <c r="AG399" s="15">
        <f t="shared" si="183"/>
        <v>-8.706690839872246E-3</v>
      </c>
      <c r="AH399" s="30">
        <f t="shared" si="184"/>
        <v>93.972598344487935</v>
      </c>
      <c r="AI399" s="31">
        <f t="shared" si="185"/>
        <v>-2.808318765735825E-2</v>
      </c>
    </row>
    <row r="400" spans="1:35">
      <c r="A400" s="35">
        <v>31</v>
      </c>
      <c r="B400" s="13">
        <f t="shared" si="153"/>
        <v>44416</v>
      </c>
      <c r="C400" s="47">
        <v>97.899999999999991</v>
      </c>
      <c r="D400" s="47">
        <v>95.868698230902964</v>
      </c>
      <c r="E400" s="47"/>
      <c r="F400" s="47"/>
      <c r="G400" s="47">
        <v>107.46363636363635</v>
      </c>
      <c r="H400" s="47"/>
      <c r="I400" s="47">
        <v>94.75</v>
      </c>
      <c r="J400" s="47">
        <v>78.214999999999989</v>
      </c>
      <c r="K400" s="47">
        <v>83.333333333333329</v>
      </c>
      <c r="L400" s="47">
        <v>87.94</v>
      </c>
      <c r="M400" s="47">
        <v>96.5</v>
      </c>
      <c r="N400" s="47"/>
      <c r="O400" s="47">
        <v>58</v>
      </c>
      <c r="P400" s="47"/>
      <c r="Q400" s="47"/>
      <c r="R400" s="47">
        <v>87.857295221843003</v>
      </c>
      <c r="S400" s="47">
        <v>76.526345529029527</v>
      </c>
      <c r="T400" s="47"/>
      <c r="U400" s="47">
        <v>84.25</v>
      </c>
      <c r="V400" s="47">
        <v>90</v>
      </c>
      <c r="W400" s="47">
        <v>67.355614189387282</v>
      </c>
      <c r="X400" s="47"/>
      <c r="Y400" s="47">
        <v>116.5605484245001</v>
      </c>
      <c r="Z400" s="47">
        <v>68.806666666666672</v>
      </c>
      <c r="AA400" s="47">
        <v>86.46</v>
      </c>
      <c r="AB400" s="47">
        <v>96.81</v>
      </c>
      <c r="AC400" s="35"/>
      <c r="AD400" s="82"/>
      <c r="AE400" s="67">
        <v>90.30724442036842</v>
      </c>
      <c r="AF400" s="46">
        <f t="shared" ref="AF400:AF402" si="186">SUM(AE399:AE401)/3</f>
        <v>91.091989481753259</v>
      </c>
      <c r="AG400" s="15">
        <f t="shared" ref="AG400:AG402" si="187">(AF400-AF399)/AF399</f>
        <v>-2.6447975958096147E-3</v>
      </c>
      <c r="AH400" s="30">
        <f t="shared" ref="AH400:AH402" si="188">AF347</f>
        <v>93.502776699965807</v>
      </c>
      <c r="AI400" s="31">
        <f t="shared" ref="AI400:AI402" si="189">(AF400-AF347)/AF347</f>
        <v>-2.5783054827861911E-2</v>
      </c>
    </row>
    <row r="401" spans="1:35">
      <c r="A401" s="35">
        <v>32</v>
      </c>
      <c r="B401" s="13">
        <f t="shared" ref="B401:B421" si="190">B400+7</f>
        <v>44423</v>
      </c>
      <c r="C401" s="47">
        <v>97.899999999999991</v>
      </c>
      <c r="D401" s="47">
        <v>95.868698230902964</v>
      </c>
      <c r="E401" s="47"/>
      <c r="F401" s="47"/>
      <c r="G401" s="47">
        <v>107.36999999999999</v>
      </c>
      <c r="H401" s="47"/>
      <c r="I401" s="47">
        <v>94.75</v>
      </c>
      <c r="J401" s="47">
        <v>73.216666666666669</v>
      </c>
      <c r="K401" s="47">
        <v>82.266666666666666</v>
      </c>
      <c r="L401" s="47">
        <v>99.79</v>
      </c>
      <c r="M401" s="47">
        <v>96.5</v>
      </c>
      <c r="N401" s="47"/>
      <c r="O401" s="47">
        <v>51.125</v>
      </c>
      <c r="P401" s="47"/>
      <c r="Q401" s="47"/>
      <c r="R401" s="47">
        <v>81.346348749133199</v>
      </c>
      <c r="S401" s="47">
        <v>74.894550601556972</v>
      </c>
      <c r="T401" s="47"/>
      <c r="U401" s="47">
        <v>85</v>
      </c>
      <c r="V401" s="47">
        <v>90</v>
      </c>
      <c r="W401" s="47">
        <v>77.600488272735205</v>
      </c>
      <c r="X401" s="47">
        <v>70.333333333333329</v>
      </c>
      <c r="Y401" s="47">
        <v>107.0302167056669</v>
      </c>
      <c r="Z401" s="47">
        <v>54.54666666666666</v>
      </c>
      <c r="AA401" s="47">
        <v>75.83</v>
      </c>
      <c r="AB401" s="47">
        <v>98.295000000000002</v>
      </c>
      <c r="AC401" s="35"/>
      <c r="AD401" s="82"/>
      <c r="AE401" s="67">
        <v>90.953859106685229</v>
      </c>
      <c r="AF401" s="46">
        <f t="shared" si="186"/>
        <v>90.386764582832868</v>
      </c>
      <c r="AG401" s="15">
        <f t="shared" si="187"/>
        <v>-7.7418980849205867E-3</v>
      </c>
      <c r="AH401" s="30">
        <f t="shared" si="188"/>
        <v>93.001634516519402</v>
      </c>
      <c r="AI401" s="31">
        <f t="shared" si="189"/>
        <v>-2.8116386849330793E-2</v>
      </c>
    </row>
    <row r="402" spans="1:35">
      <c r="A402" s="35">
        <v>33</v>
      </c>
      <c r="B402" s="13">
        <f t="shared" si="190"/>
        <v>44430</v>
      </c>
      <c r="C402" s="47">
        <v>97.899999999999991</v>
      </c>
      <c r="D402" s="47">
        <v>97.402597402597394</v>
      </c>
      <c r="E402" s="47"/>
      <c r="F402" s="47"/>
      <c r="G402" s="47">
        <v>105.45913043478258</v>
      </c>
      <c r="H402" s="47"/>
      <c r="I402" s="47">
        <v>96.666666666666671</v>
      </c>
      <c r="J402" s="47">
        <v>67</v>
      </c>
      <c r="K402" s="47">
        <v>81.666666666666671</v>
      </c>
      <c r="L402" s="47">
        <v>89.31</v>
      </c>
      <c r="M402" s="47">
        <v>96.5</v>
      </c>
      <c r="N402" s="47"/>
      <c r="O402" s="47">
        <v>48.375</v>
      </c>
      <c r="P402" s="47"/>
      <c r="Q402" s="47"/>
      <c r="R402" s="47">
        <v>81.569547368982256</v>
      </c>
      <c r="S402" s="47">
        <v>72.911561912359673</v>
      </c>
      <c r="T402" s="47"/>
      <c r="U402" s="47">
        <v>85.5</v>
      </c>
      <c r="V402" s="47">
        <v>90</v>
      </c>
      <c r="W402" s="47">
        <v>69.820212951649509</v>
      </c>
      <c r="X402" s="47">
        <v>74</v>
      </c>
      <c r="Y402" s="47">
        <v>105.58880210974743</v>
      </c>
      <c r="Z402" s="47">
        <v>55.43</v>
      </c>
      <c r="AA402" s="47">
        <v>77.066666666666663</v>
      </c>
      <c r="AB402" s="47">
        <v>98.024999999999991</v>
      </c>
      <c r="AC402" s="35"/>
      <c r="AD402" s="82"/>
      <c r="AE402" s="67">
        <v>89.89919022144494</v>
      </c>
      <c r="AF402" s="46">
        <f t="shared" si="186"/>
        <v>90.772894707339773</v>
      </c>
      <c r="AG402" s="15">
        <f t="shared" si="187"/>
        <v>4.2719763926614028E-3</v>
      </c>
      <c r="AH402" s="30">
        <f t="shared" si="188"/>
        <v>93.009344571915747</v>
      </c>
      <c r="AI402" s="31">
        <f t="shared" si="189"/>
        <v>-2.4045431938795447E-2</v>
      </c>
    </row>
    <row r="403" spans="1:35">
      <c r="A403" s="35">
        <v>34</v>
      </c>
      <c r="B403" s="13">
        <f t="shared" si="190"/>
        <v>44437</v>
      </c>
      <c r="C403" s="47">
        <v>97.899999999999991</v>
      </c>
      <c r="D403" s="47">
        <v>97.402597402597394</v>
      </c>
      <c r="E403" s="47"/>
      <c r="F403" s="47"/>
      <c r="G403" s="47">
        <v>107.10956521739128</v>
      </c>
      <c r="H403" s="47"/>
      <c r="I403" s="47">
        <v>96.666666666666671</v>
      </c>
      <c r="J403" s="47">
        <v>76.075000000000003</v>
      </c>
      <c r="K403" s="47">
        <v>81.666666666666671</v>
      </c>
      <c r="L403" s="47">
        <v>94.164999999999992</v>
      </c>
      <c r="M403" s="47">
        <v>99</v>
      </c>
      <c r="N403" s="47"/>
      <c r="O403" s="47">
        <v>51.75</v>
      </c>
      <c r="P403" s="47"/>
      <c r="Q403" s="47"/>
      <c r="R403" s="47">
        <v>82.66007878747412</v>
      </c>
      <c r="S403" s="47">
        <v>75.542700040093933</v>
      </c>
      <c r="T403" s="47"/>
      <c r="U403" s="47">
        <v>87.75</v>
      </c>
      <c r="V403" s="47">
        <v>90</v>
      </c>
      <c r="W403" s="47">
        <v>75.362065575919104</v>
      </c>
      <c r="X403" s="47">
        <v>74</v>
      </c>
      <c r="Y403" s="47">
        <v>106.45200535301512</v>
      </c>
      <c r="Z403" s="47">
        <v>61</v>
      </c>
      <c r="AA403" s="47">
        <v>67.916666666666671</v>
      </c>
      <c r="AB403" s="47">
        <v>99.487499999999997</v>
      </c>
      <c r="AC403" s="35"/>
      <c r="AD403" s="82"/>
      <c r="AE403" s="67">
        <v>91.465634793889123</v>
      </c>
      <c r="AF403" s="46">
        <f t="shared" ref="AF403:AF405" si="191">SUM(AE402:AE404)/3</f>
        <v>91.956793746084784</v>
      </c>
      <c r="AG403" s="15">
        <f t="shared" ref="AG403:AG405" si="192">(AF403-AF402)/AF402</f>
        <v>1.3042429048473239E-2</v>
      </c>
      <c r="AH403" s="30">
        <f t="shared" ref="AH403:AH405" si="193">AF350</f>
        <v>92.631706390005391</v>
      </c>
      <c r="AI403" s="31">
        <f t="shared" ref="AI403:AI405" si="194">(AF403-AF350)/AF350</f>
        <v>-7.2859787455391957E-3</v>
      </c>
    </row>
    <row r="404" spans="1:35">
      <c r="A404" s="35">
        <v>35</v>
      </c>
      <c r="B404" s="13">
        <f t="shared" si="190"/>
        <v>44444</v>
      </c>
      <c r="C404" s="47">
        <v>97.899999999999991</v>
      </c>
      <c r="D404" s="47">
        <v>86.920953062685342</v>
      </c>
      <c r="E404" s="47"/>
      <c r="F404" s="47"/>
      <c r="G404" s="47">
        <v>109.51869565217389</v>
      </c>
      <c r="H404" s="47"/>
      <c r="I404" s="47">
        <v>96.666666666666671</v>
      </c>
      <c r="J404" s="47">
        <v>72.898571428571429</v>
      </c>
      <c r="K404" s="47">
        <v>81.666666666666671</v>
      </c>
      <c r="L404" s="47">
        <v>95.1</v>
      </c>
      <c r="M404" s="47">
        <v>96.5</v>
      </c>
      <c r="N404" s="47"/>
      <c r="O404" s="47">
        <v>58.333333333333336</v>
      </c>
      <c r="P404" s="47"/>
      <c r="Q404" s="47"/>
      <c r="R404" s="47">
        <v>80.255965871217171</v>
      </c>
      <c r="S404" s="47">
        <v>78.999568779646395</v>
      </c>
      <c r="T404" s="47"/>
      <c r="U404" s="47">
        <v>87</v>
      </c>
      <c r="V404" s="47">
        <v>90</v>
      </c>
      <c r="W404" s="47">
        <v>73.442943042889794</v>
      </c>
      <c r="X404" s="47">
        <v>72.666666666666671</v>
      </c>
      <c r="Y404" s="47"/>
      <c r="Z404" s="47">
        <v>73.155000000000001</v>
      </c>
      <c r="AA404" s="47">
        <v>82.875</v>
      </c>
      <c r="AB404" s="47">
        <v>101.89750000000001</v>
      </c>
      <c r="AC404" s="35"/>
      <c r="AD404" s="82"/>
      <c r="AE404" s="67">
        <v>94.505556222920262</v>
      </c>
      <c r="AF404" s="46">
        <f t="shared" si="191"/>
        <v>93.380692756924546</v>
      </c>
      <c r="AG404" s="15">
        <f t="shared" si="192"/>
        <v>1.5484435166057391E-2</v>
      </c>
      <c r="AH404" s="30">
        <f t="shared" si="193"/>
        <v>93.061123317749733</v>
      </c>
      <c r="AI404" s="31">
        <f t="shared" si="194"/>
        <v>3.433973584046146E-3</v>
      </c>
    </row>
    <row r="405" spans="1:35">
      <c r="A405" s="35">
        <v>36</v>
      </c>
      <c r="B405" s="13">
        <f t="shared" si="190"/>
        <v>44451</v>
      </c>
      <c r="C405" s="47">
        <v>97.899999999999991</v>
      </c>
      <c r="D405" s="47">
        <v>94.590448921157588</v>
      </c>
      <c r="E405" s="47"/>
      <c r="F405" s="47"/>
      <c r="G405" s="47">
        <v>107.01583333333332</v>
      </c>
      <c r="H405" s="47"/>
      <c r="I405" s="47">
        <v>96.666666666666671</v>
      </c>
      <c r="J405" s="47">
        <v>65</v>
      </c>
      <c r="K405" s="47">
        <v>81.666666666666671</v>
      </c>
      <c r="L405" s="47">
        <v>96.57</v>
      </c>
      <c r="M405" s="47">
        <v>94</v>
      </c>
      <c r="N405" s="47"/>
      <c r="O405" s="47">
        <v>61.833333333333336</v>
      </c>
      <c r="P405" s="47"/>
      <c r="Q405" s="47"/>
      <c r="R405" s="47">
        <v>76.276733592487204</v>
      </c>
      <c r="S405" s="47">
        <v>82.469790241678069</v>
      </c>
      <c r="T405" s="47"/>
      <c r="U405" s="47">
        <v>88.5</v>
      </c>
      <c r="V405" s="47">
        <v>90</v>
      </c>
      <c r="W405" s="47">
        <v>86.246829160692613</v>
      </c>
      <c r="X405" s="47">
        <v>71</v>
      </c>
      <c r="Y405" s="47"/>
      <c r="Z405" s="47">
        <v>61.129999999999995</v>
      </c>
      <c r="AA405" s="47">
        <v>88.367500000000007</v>
      </c>
      <c r="AB405" s="47">
        <v>100.87</v>
      </c>
      <c r="AC405" s="35"/>
      <c r="AD405" s="82"/>
      <c r="AE405" s="67">
        <v>94.170887253964295</v>
      </c>
      <c r="AF405" s="46">
        <f t="shared" si="191"/>
        <v>93.446981844256257</v>
      </c>
      <c r="AG405" s="15">
        <f t="shared" si="192"/>
        <v>7.0988001239469733E-4</v>
      </c>
      <c r="AH405" s="30">
        <f t="shared" si="193"/>
        <v>93.595808861013097</v>
      </c>
      <c r="AI405" s="31">
        <f t="shared" si="194"/>
        <v>-1.5901034305696715E-3</v>
      </c>
    </row>
    <row r="406" spans="1:35">
      <c r="A406" s="35">
        <v>37</v>
      </c>
      <c r="B406" s="13">
        <f t="shared" si="190"/>
        <v>44458</v>
      </c>
      <c r="C406" s="47">
        <v>97.899999999999991</v>
      </c>
      <c r="D406" s="47">
        <v>96.124348092852031</v>
      </c>
      <c r="E406" s="47"/>
      <c r="F406" s="47"/>
      <c r="G406" s="47">
        <v>109.488</v>
      </c>
      <c r="H406" s="47"/>
      <c r="I406" s="47">
        <v>96.666666666666671</v>
      </c>
      <c r="J406" s="47">
        <v>69.058571428571426</v>
      </c>
      <c r="K406" s="47">
        <v>88.266666666666666</v>
      </c>
      <c r="L406" s="47">
        <v>95.88</v>
      </c>
      <c r="M406" s="47">
        <v>94</v>
      </c>
      <c r="N406" s="47"/>
      <c r="O406" s="47">
        <v>68.75</v>
      </c>
      <c r="P406" s="47"/>
      <c r="Q406" s="47"/>
      <c r="R406" s="47">
        <v>73.559787316267105</v>
      </c>
      <c r="S406" s="47">
        <v>83.643165138924587</v>
      </c>
      <c r="T406" s="47"/>
      <c r="U406" s="47">
        <v>90.5</v>
      </c>
      <c r="V406" s="47">
        <v>90</v>
      </c>
      <c r="W406" s="47">
        <v>80.778503740285103</v>
      </c>
      <c r="X406" s="47">
        <v>71</v>
      </c>
      <c r="Y406" s="47">
        <v>105.58115098609764</v>
      </c>
      <c r="Z406" s="47">
        <v>70.864999999999995</v>
      </c>
      <c r="AA406" s="47">
        <v>96.706666666666663</v>
      </c>
      <c r="AB406" s="47">
        <v>96.347499999999997</v>
      </c>
      <c r="AC406" s="35"/>
      <c r="AD406" s="82"/>
      <c r="AE406" s="67">
        <v>91.664502055884213</v>
      </c>
      <c r="AF406" s="46">
        <f t="shared" ref="AF406:AF408" si="195">SUM(AE405:AE407)/3</f>
        <v>92.632183269499578</v>
      </c>
      <c r="AG406" s="15">
        <f t="shared" ref="AG406:AG408" si="196">(AF406-AF405)/AF405</f>
        <v>-8.7193674817092129E-3</v>
      </c>
      <c r="AH406" s="30">
        <f t="shared" ref="AH406:AH408" si="197">AF353</f>
        <v>93.654452344750666</v>
      </c>
      <c r="AI406" s="31">
        <f t="shared" ref="AI406:AI408" si="198">(AF406-AF353)/AF353</f>
        <v>-1.0915328098743474E-2</v>
      </c>
    </row>
    <row r="407" spans="1:35">
      <c r="A407" s="35">
        <v>38</v>
      </c>
      <c r="B407" s="13">
        <f t="shared" si="190"/>
        <v>44465</v>
      </c>
      <c r="C407" s="47">
        <v>97.899999999999991</v>
      </c>
      <c r="D407" s="47">
        <v>96.635647816750179</v>
      </c>
      <c r="E407" s="47"/>
      <c r="F407" s="47"/>
      <c r="G407" s="47">
        <v>110.18041666666669</v>
      </c>
      <c r="H407" s="47"/>
      <c r="I407" s="47">
        <v>96.666666666666671</v>
      </c>
      <c r="J407" s="47">
        <v>72.206249999999997</v>
      </c>
      <c r="K407" s="47">
        <v>90.266666666666666</v>
      </c>
      <c r="L407" s="47">
        <v>96.35</v>
      </c>
      <c r="M407" s="47">
        <v>96.5</v>
      </c>
      <c r="N407" s="47"/>
      <c r="O407" s="47">
        <v>68.5</v>
      </c>
      <c r="P407" s="47"/>
      <c r="Q407" s="47"/>
      <c r="R407" s="47">
        <v>89.932617252651937</v>
      </c>
      <c r="S407" s="47">
        <v>84.343675417661103</v>
      </c>
      <c r="T407" s="47"/>
      <c r="U407" s="47">
        <v>90.5</v>
      </c>
      <c r="V407" s="47">
        <v>90</v>
      </c>
      <c r="W407" s="47">
        <v>79.649282722399462</v>
      </c>
      <c r="X407" s="47">
        <v>67.5</v>
      </c>
      <c r="Y407" s="47">
        <v>104.23610690261197</v>
      </c>
      <c r="Z407" s="47">
        <v>71.965000000000003</v>
      </c>
      <c r="AA407" s="47">
        <v>81.25333333333333</v>
      </c>
      <c r="AB407" s="47">
        <v>100.50999999999999</v>
      </c>
      <c r="AC407" s="35"/>
      <c r="AD407" s="82"/>
      <c r="AE407" s="67">
        <v>92.061160498650224</v>
      </c>
      <c r="AF407" s="46">
        <f t="shared" si="195"/>
        <v>92.048980120370246</v>
      </c>
      <c r="AG407" s="15">
        <f t="shared" si="196"/>
        <v>-6.2959020131544263E-3</v>
      </c>
      <c r="AH407" s="30">
        <f t="shared" si="197"/>
        <v>93.183040214510811</v>
      </c>
      <c r="AI407" s="31">
        <f t="shared" si="198"/>
        <v>-1.2170241403692314E-2</v>
      </c>
    </row>
    <row r="408" spans="1:35">
      <c r="A408" s="35">
        <v>39</v>
      </c>
      <c r="B408" s="13">
        <f t="shared" si="190"/>
        <v>44472</v>
      </c>
      <c r="C408" s="47">
        <v>97.899999999999991</v>
      </c>
      <c r="D408" s="47">
        <v>99.70344616013908</v>
      </c>
      <c r="E408" s="47"/>
      <c r="F408" s="47"/>
      <c r="G408" s="47">
        <v>109.50708333333334</v>
      </c>
      <c r="H408" s="47"/>
      <c r="I408" s="47">
        <v>97.5</v>
      </c>
      <c r="J408" s="47">
        <v>74.494444444444454</v>
      </c>
      <c r="K408" s="47">
        <v>91.666666666666671</v>
      </c>
      <c r="L408" s="47">
        <v>98.009999999999991</v>
      </c>
      <c r="M408" s="47">
        <v>96.5</v>
      </c>
      <c r="N408" s="47"/>
      <c r="O408" s="47">
        <v>75.25</v>
      </c>
      <c r="P408" s="47"/>
      <c r="Q408" s="47"/>
      <c r="R408" s="47">
        <v>82.522132756479579</v>
      </c>
      <c r="S408" s="47">
        <v>82.305172270190724</v>
      </c>
      <c r="T408" s="47"/>
      <c r="U408" s="47">
        <v>87.25</v>
      </c>
      <c r="V408" s="47">
        <v>90</v>
      </c>
      <c r="W408" s="47">
        <v>86.152780483581182</v>
      </c>
      <c r="X408" s="47">
        <v>67.5</v>
      </c>
      <c r="Y408" s="47">
        <v>112.68317331985853</v>
      </c>
      <c r="Z408" s="47">
        <v>76.819999999999993</v>
      </c>
      <c r="AA408" s="47">
        <v>84.443333333333328</v>
      </c>
      <c r="AB408" s="47">
        <v>101.29499999999999</v>
      </c>
      <c r="AC408" s="35"/>
      <c r="AD408" s="82"/>
      <c r="AE408" s="67">
        <v>92.421277806576299</v>
      </c>
      <c r="AF408" s="46">
        <f t="shared" si="195"/>
        <v>92.511569272629174</v>
      </c>
      <c r="AG408" s="15">
        <f t="shared" si="196"/>
        <v>5.0254674375969375E-3</v>
      </c>
      <c r="AH408" s="30">
        <f t="shared" si="197"/>
        <v>93.166366416349206</v>
      </c>
      <c r="AI408" s="31">
        <f t="shared" si="198"/>
        <v>-7.0282567508731918E-3</v>
      </c>
    </row>
    <row r="409" spans="1:35">
      <c r="A409" s="35">
        <v>40</v>
      </c>
      <c r="B409" s="13">
        <f t="shared" si="190"/>
        <v>44479</v>
      </c>
      <c r="C409" s="47">
        <v>97.899999999999991</v>
      </c>
      <c r="D409" s="47">
        <v>97.146947540648327</v>
      </c>
      <c r="E409" s="47"/>
      <c r="F409" s="47"/>
      <c r="G409" s="47">
        <v>109.19130434782609</v>
      </c>
      <c r="H409" s="47"/>
      <c r="I409" s="47">
        <v>97.5</v>
      </c>
      <c r="J409" s="47">
        <v>80.358888888888885</v>
      </c>
      <c r="K409" s="47">
        <v>91.666666666666671</v>
      </c>
      <c r="L409" s="47">
        <v>106</v>
      </c>
      <c r="M409" s="47">
        <v>96.5</v>
      </c>
      <c r="N409" s="47"/>
      <c r="O409" s="47">
        <v>73</v>
      </c>
      <c r="P409" s="47"/>
      <c r="Q409" s="47"/>
      <c r="R409" s="47">
        <v>88.822355289421154</v>
      </c>
      <c r="S409" s="47"/>
      <c r="T409" s="47"/>
      <c r="U409" s="47">
        <v>89.75</v>
      </c>
      <c r="V409" s="47">
        <v>90</v>
      </c>
      <c r="W409" s="47">
        <v>88.653262352061233</v>
      </c>
      <c r="X409" s="47">
        <v>69</v>
      </c>
      <c r="Y409" s="47">
        <v>115.31076301162203</v>
      </c>
      <c r="Z409" s="47">
        <v>81.205000000000013</v>
      </c>
      <c r="AA409" s="47">
        <v>89.316666666666663</v>
      </c>
      <c r="AB409" s="47">
        <v>99.775000000000006</v>
      </c>
      <c r="AC409" s="35"/>
      <c r="AD409" s="82"/>
      <c r="AE409" s="67">
        <v>93.05226951266097</v>
      </c>
      <c r="AF409" s="46">
        <f t="shared" ref="AF409:AF411" si="199">SUM(AE408:AE410)/3</f>
        <v>93.002695321544891</v>
      </c>
      <c r="AG409" s="15">
        <f t="shared" ref="AG409:AG411" si="200">(AF409-AF408)/AF408</f>
        <v>5.3088068095394816E-3</v>
      </c>
      <c r="AH409" s="30">
        <f t="shared" ref="AH409:AH411" si="201">AF356</f>
        <v>93.386677505903393</v>
      </c>
      <c r="AI409" s="31">
        <f t="shared" ref="AI409:AI411" si="202">(AF409-AF356)/AF356</f>
        <v>-4.1117447864469549E-3</v>
      </c>
    </row>
    <row r="410" spans="1:35">
      <c r="A410" s="35">
        <v>41</v>
      </c>
      <c r="B410" s="13">
        <f t="shared" si="190"/>
        <v>44486</v>
      </c>
      <c r="C410" s="47">
        <v>97.899999999999991</v>
      </c>
      <c r="D410" s="47">
        <v>97.146947540648327</v>
      </c>
      <c r="E410" s="47"/>
      <c r="F410" s="47"/>
      <c r="G410" s="47">
        <v>110.59521739130435</v>
      </c>
      <c r="H410" s="47"/>
      <c r="I410" s="47">
        <v>97.5</v>
      </c>
      <c r="J410" s="47">
        <v>83.504999999999995</v>
      </c>
      <c r="K410" s="47">
        <v>91.666666666666671</v>
      </c>
      <c r="L410" s="47">
        <v>84.539999999999992</v>
      </c>
      <c r="M410" s="47">
        <v>101.5</v>
      </c>
      <c r="N410" s="47"/>
      <c r="O410" s="47">
        <v>69.7</v>
      </c>
      <c r="P410" s="47"/>
      <c r="Q410" s="47"/>
      <c r="R410" s="47">
        <v>90.513397313881825</v>
      </c>
      <c r="S410" s="47">
        <v>87.293871866295262</v>
      </c>
      <c r="T410" s="47"/>
      <c r="U410" s="47">
        <v>89.75</v>
      </c>
      <c r="V410" s="47">
        <v>90</v>
      </c>
      <c r="W410" s="47">
        <v>83.38257501148972</v>
      </c>
      <c r="X410" s="47">
        <v>69</v>
      </c>
      <c r="Y410" s="47">
        <v>116.06060606060605</v>
      </c>
      <c r="Z410" s="47">
        <v>83.24666666666667</v>
      </c>
      <c r="AA410" s="47">
        <v>84.969999999999985</v>
      </c>
      <c r="AB410" s="47">
        <v>100.97749999999999</v>
      </c>
      <c r="AC410" s="35"/>
      <c r="AD410" s="82"/>
      <c r="AE410" s="67">
        <v>93.534538645397447</v>
      </c>
      <c r="AF410" s="46">
        <f t="shared" si="199"/>
        <v>93.601768723140694</v>
      </c>
      <c r="AG410" s="15">
        <f t="shared" si="200"/>
        <v>6.4414627933586559E-3</v>
      </c>
      <c r="AH410" s="30">
        <f t="shared" si="201"/>
        <v>93.19085780526585</v>
      </c>
      <c r="AI410" s="31">
        <f t="shared" si="202"/>
        <v>4.4093479505628612E-3</v>
      </c>
    </row>
    <row r="411" spans="1:35">
      <c r="A411" s="35">
        <v>42</v>
      </c>
      <c r="B411" s="13">
        <f t="shared" si="190"/>
        <v>44493</v>
      </c>
      <c r="C411" s="47">
        <v>97.899999999999991</v>
      </c>
      <c r="D411" s="47">
        <v>101.74864505573167</v>
      </c>
      <c r="E411" s="47"/>
      <c r="F411" s="47"/>
      <c r="G411" s="47">
        <v>110.81304347826088</v>
      </c>
      <c r="H411" s="47"/>
      <c r="I411" s="47">
        <v>99</v>
      </c>
      <c r="J411" s="47">
        <v>85.888000000000005</v>
      </c>
      <c r="K411" s="47">
        <v>91.666666666666671</v>
      </c>
      <c r="L411" s="47">
        <v>95.414999999999992</v>
      </c>
      <c r="M411" s="47">
        <v>101.5</v>
      </c>
      <c r="N411" s="47"/>
      <c r="O411" s="47">
        <v>70.8</v>
      </c>
      <c r="P411" s="47"/>
      <c r="Q411" s="47"/>
      <c r="R411" s="47">
        <v>93.102805728584357</v>
      </c>
      <c r="S411" s="47">
        <v>85.372464844932438</v>
      </c>
      <c r="T411" s="47"/>
      <c r="U411" s="47">
        <v>89.25</v>
      </c>
      <c r="V411" s="47">
        <v>90</v>
      </c>
      <c r="W411" s="47">
        <v>80.056484901151435</v>
      </c>
      <c r="X411" s="47">
        <v>81.5</v>
      </c>
      <c r="Y411" s="47">
        <v>116.84557381688802</v>
      </c>
      <c r="Z411" s="47">
        <v>82.076666666666668</v>
      </c>
      <c r="AA411" s="47">
        <v>87.366666666666674</v>
      </c>
      <c r="AB411" s="47">
        <v>103.22500000000001</v>
      </c>
      <c r="AC411" s="35"/>
      <c r="AD411" s="82"/>
      <c r="AE411" s="67">
        <v>94.218498011363636</v>
      </c>
      <c r="AF411" s="46">
        <f t="shared" si="199"/>
        <v>94.016725561360275</v>
      </c>
      <c r="AG411" s="15">
        <f t="shared" si="200"/>
        <v>4.4332157808572824E-3</v>
      </c>
      <c r="AH411" s="30">
        <f t="shared" si="201"/>
        <v>92.001815114862211</v>
      </c>
      <c r="AI411" s="31">
        <f t="shared" si="202"/>
        <v>2.1900768413998063E-2</v>
      </c>
    </row>
    <row r="412" spans="1:35">
      <c r="A412" s="35">
        <v>43</v>
      </c>
      <c r="B412" s="13">
        <f t="shared" si="190"/>
        <v>44500</v>
      </c>
      <c r="C412" s="47">
        <v>97.899999999999991</v>
      </c>
      <c r="D412" s="47">
        <v>104.81644339912056</v>
      </c>
      <c r="E412" s="47"/>
      <c r="F412" s="47"/>
      <c r="G412" s="47">
        <v>109.94434782608695</v>
      </c>
      <c r="H412" s="47"/>
      <c r="I412" s="47">
        <v>99</v>
      </c>
      <c r="J412" s="47">
        <v>86.826999999999998</v>
      </c>
      <c r="K412" s="47">
        <v>91</v>
      </c>
      <c r="L412" s="47">
        <v>89.280000000000015</v>
      </c>
      <c r="M412" s="47">
        <v>101.5</v>
      </c>
      <c r="N412" s="47"/>
      <c r="O412" s="47">
        <v>66.75</v>
      </c>
      <c r="P412" s="47"/>
      <c r="Q412" s="47"/>
      <c r="R412" s="47">
        <v>92.542079701949305</v>
      </c>
      <c r="S412" s="47">
        <v>85.386563179478713</v>
      </c>
      <c r="T412" s="47"/>
      <c r="U412" s="47">
        <v>89.25</v>
      </c>
      <c r="V412" s="47">
        <v>90</v>
      </c>
      <c r="W412" s="47">
        <v>87.461032213370274</v>
      </c>
      <c r="X412" s="47">
        <v>79</v>
      </c>
      <c r="Y412" s="47">
        <v>116.17335084351956</v>
      </c>
      <c r="Z412" s="47">
        <v>80.004999999999995</v>
      </c>
      <c r="AA412" s="47">
        <v>92.449999999999989</v>
      </c>
      <c r="AB412" s="47">
        <v>98.932500000000005</v>
      </c>
      <c r="AC412" s="35"/>
      <c r="AD412" s="82"/>
      <c r="AE412" s="67">
        <v>94.297140027319728</v>
      </c>
      <c r="AF412" s="46">
        <f t="shared" ref="AF412:AF414" si="203">SUM(AE411:AE413)/3</f>
        <v>94.062266237937308</v>
      </c>
      <c r="AG412" s="15">
        <f t="shared" ref="AG412:AG414" si="204">(AF412-AF411)/AF411</f>
        <v>4.843890946543461E-4</v>
      </c>
      <c r="AH412" s="30">
        <f t="shared" ref="AH412:AH414" si="205">AF359</f>
        <v>91.165624023522298</v>
      </c>
      <c r="AI412" s="31">
        <f t="shared" ref="AI412:AI414" si="206">(AF412-AF359)/AF359</f>
        <v>3.1773404125085863E-2</v>
      </c>
    </row>
    <row r="413" spans="1:35">
      <c r="A413" s="35">
        <v>44</v>
      </c>
      <c r="B413" s="13">
        <f t="shared" si="190"/>
        <v>44507</v>
      </c>
      <c r="C413" s="47">
        <v>97.899999999999991</v>
      </c>
      <c r="D413" s="47">
        <v>109.4181409142039</v>
      </c>
      <c r="E413" s="47"/>
      <c r="F413" s="47"/>
      <c r="G413" s="47">
        <v>110.45791666666666</v>
      </c>
      <c r="H413" s="47"/>
      <c r="I413" s="47">
        <v>98</v>
      </c>
      <c r="J413" s="47">
        <v>83.618888888888875</v>
      </c>
      <c r="K413" s="47">
        <v>90.5</v>
      </c>
      <c r="L413" s="47">
        <v>82.21</v>
      </c>
      <c r="M413" s="47">
        <v>99</v>
      </c>
      <c r="N413" s="47"/>
      <c r="O413" s="47">
        <v>61.5</v>
      </c>
      <c r="P413" s="47"/>
      <c r="Q413" s="47"/>
      <c r="R413" s="47">
        <v>94.696969696969688</v>
      </c>
      <c r="S413" s="47">
        <v>85.334574556772083</v>
      </c>
      <c r="T413" s="47"/>
      <c r="U413" s="47">
        <v>88.5</v>
      </c>
      <c r="V413" s="47">
        <v>90</v>
      </c>
      <c r="W413" s="47">
        <v>86.070288926997634</v>
      </c>
      <c r="X413" s="47">
        <v>79</v>
      </c>
      <c r="Y413" s="47">
        <v>120.72170364084536</v>
      </c>
      <c r="Z413" s="47">
        <v>72.534999999999997</v>
      </c>
      <c r="AA413" s="47">
        <v>82.983333333333334</v>
      </c>
      <c r="AB413" s="47">
        <v>101.4325</v>
      </c>
      <c r="AC413" s="35"/>
      <c r="AD413" s="82"/>
      <c r="AE413" s="67">
        <v>93.671160675128561</v>
      </c>
      <c r="AF413" s="46">
        <f t="shared" si="203"/>
        <v>93.416560644384319</v>
      </c>
      <c r="AG413" s="15">
        <f t="shared" si="204"/>
        <v>-6.8646612438576634E-3</v>
      </c>
      <c r="AH413" s="30">
        <f t="shared" si="205"/>
        <v>90.712489822592318</v>
      </c>
      <c r="AI413" s="31">
        <f t="shared" si="206"/>
        <v>2.9809244868930291E-2</v>
      </c>
    </row>
    <row r="414" spans="1:35">
      <c r="A414" s="35">
        <v>45</v>
      </c>
      <c r="B414" s="13">
        <f t="shared" si="190"/>
        <v>44514</v>
      </c>
      <c r="C414" s="47">
        <v>97.899999999999991</v>
      </c>
      <c r="D414" s="47">
        <v>109.92944063810205</v>
      </c>
      <c r="E414" s="47"/>
      <c r="F414" s="47"/>
      <c r="G414" s="47">
        <v>109.12416666666668</v>
      </c>
      <c r="H414" s="47"/>
      <c r="I414" s="47">
        <v>98</v>
      </c>
      <c r="J414" s="47">
        <v>81.666666666666671</v>
      </c>
      <c r="K414" s="47">
        <v>90</v>
      </c>
      <c r="L414" s="47">
        <v>86.13</v>
      </c>
      <c r="M414" s="47">
        <v>99</v>
      </c>
      <c r="N414" s="47"/>
      <c r="O414" s="47">
        <v>62.5</v>
      </c>
      <c r="P414" s="47">
        <v>60.76</v>
      </c>
      <c r="Q414" s="47"/>
      <c r="R414" s="47">
        <v>91.456109055086671</v>
      </c>
      <c r="S414" s="47">
        <v>83.100328947368411</v>
      </c>
      <c r="T414" s="47"/>
      <c r="U414" s="47">
        <v>88.25</v>
      </c>
      <c r="V414" s="47">
        <v>90</v>
      </c>
      <c r="W414" s="47">
        <v>74.196474857439085</v>
      </c>
      <c r="X414" s="47">
        <v>79</v>
      </c>
      <c r="Y414" s="47">
        <v>116.12159922383475</v>
      </c>
      <c r="Z414" s="47">
        <v>76.783333333333331</v>
      </c>
      <c r="AA414" s="47">
        <v>79.819999999999993</v>
      </c>
      <c r="AB414" s="47">
        <v>100.75</v>
      </c>
      <c r="AC414" s="35"/>
      <c r="AD414" s="82"/>
      <c r="AE414" s="67">
        <v>92.281381230704682</v>
      </c>
      <c r="AF414" s="46">
        <f t="shared" si="203"/>
        <v>93.101008005976823</v>
      </c>
      <c r="AG414" s="15">
        <f t="shared" si="204"/>
        <v>-3.3779089727862433E-3</v>
      </c>
      <c r="AH414" s="30">
        <f t="shared" si="205"/>
        <v>90.808133875389331</v>
      </c>
      <c r="AI414" s="31">
        <f t="shared" si="206"/>
        <v>2.5249655870407697E-2</v>
      </c>
    </row>
    <row r="415" spans="1:35">
      <c r="A415" s="35">
        <v>46</v>
      </c>
      <c r="B415" s="13">
        <f t="shared" si="190"/>
        <v>44521</v>
      </c>
      <c r="C415" s="47">
        <v>97.899999999999991</v>
      </c>
      <c r="D415" s="47">
        <v>109.92944063810205</v>
      </c>
      <c r="E415" s="47"/>
      <c r="F415" s="47"/>
      <c r="G415" s="47">
        <v>110.14739130434783</v>
      </c>
      <c r="H415" s="47"/>
      <c r="I415" s="47">
        <v>98</v>
      </c>
      <c r="J415" s="47">
        <v>81.932222222222236</v>
      </c>
      <c r="K415" s="47">
        <v>90</v>
      </c>
      <c r="L415" s="47">
        <v>106</v>
      </c>
      <c r="M415" s="47">
        <v>99</v>
      </c>
      <c r="N415" s="47"/>
      <c r="O415" s="47">
        <v>67</v>
      </c>
      <c r="P415" s="47"/>
      <c r="Q415" s="47"/>
      <c r="R415" s="47">
        <v>81.025914093006747</v>
      </c>
      <c r="S415" s="47">
        <v>83.353955291594488</v>
      </c>
      <c r="T415" s="47"/>
      <c r="U415" s="47">
        <v>87.5</v>
      </c>
      <c r="V415" s="47">
        <v>90</v>
      </c>
      <c r="W415" s="47">
        <v>76.667024589283784</v>
      </c>
      <c r="X415" s="47">
        <v>81.5</v>
      </c>
      <c r="Y415" s="47">
        <v>114.65341333818211</v>
      </c>
      <c r="Z415" s="47">
        <v>79.460000000000008</v>
      </c>
      <c r="AA415" s="47">
        <v>84.263333333333335</v>
      </c>
      <c r="AB415" s="47">
        <v>99.457499999999996</v>
      </c>
      <c r="AC415" s="35"/>
      <c r="AD415" s="82"/>
      <c r="AE415" s="67">
        <v>93.350482112097225</v>
      </c>
      <c r="AF415" s="46">
        <f t="shared" ref="AF415:AF417" si="207">SUM(AE414:AE416)/3</f>
        <v>93.661139180480589</v>
      </c>
      <c r="AG415" s="15">
        <f t="shared" ref="AG415:AG417" si="208">(AF415-AF414)/AF414</f>
        <v>6.0163814173505772E-3</v>
      </c>
      <c r="AH415" s="30">
        <f t="shared" ref="AH415:AH417" si="209">AF362</f>
        <v>90.983620466769011</v>
      </c>
      <c r="AI415" s="31">
        <f t="shared" ref="AI415:AI417" si="210">(AF415-AF362)/AF362</f>
        <v>2.94285795616313E-2</v>
      </c>
    </row>
    <row r="416" spans="1:35">
      <c r="A416" s="35">
        <v>47</v>
      </c>
      <c r="B416" s="13">
        <f t="shared" si="190"/>
        <v>44528</v>
      </c>
      <c r="C416" s="47">
        <v>96.2</v>
      </c>
      <c r="D416" s="47">
        <v>110.95204008589836</v>
      </c>
      <c r="E416" s="47"/>
      <c r="F416" s="47"/>
      <c r="G416" s="47">
        <v>107.22750000000001</v>
      </c>
      <c r="H416" s="47"/>
      <c r="I416" s="47">
        <v>98.2</v>
      </c>
      <c r="J416" s="47">
        <v>79.529999999999987</v>
      </c>
      <c r="K416" s="47">
        <v>90</v>
      </c>
      <c r="L416" s="47">
        <v>96.16</v>
      </c>
      <c r="M416" s="47">
        <v>98</v>
      </c>
      <c r="N416" s="47"/>
      <c r="O416" s="47">
        <v>62.125</v>
      </c>
      <c r="P416" s="47"/>
      <c r="Q416" s="47"/>
      <c r="R416" s="47">
        <v>86.806247922897967</v>
      </c>
      <c r="S416" s="47">
        <v>83.333787949046666</v>
      </c>
      <c r="T416" s="47"/>
      <c r="U416" s="47">
        <v>87.5</v>
      </c>
      <c r="V416" s="47">
        <v>90</v>
      </c>
      <c r="W416" s="47">
        <v>82.724330811598549</v>
      </c>
      <c r="X416" s="47">
        <v>85</v>
      </c>
      <c r="Y416" s="47"/>
      <c r="Z416" s="47">
        <v>78.740000000000009</v>
      </c>
      <c r="AA416" s="47">
        <v>86.17</v>
      </c>
      <c r="AB416" s="47">
        <v>101.9025</v>
      </c>
      <c r="AC416" s="35"/>
      <c r="AD416" s="82"/>
      <c r="AE416" s="67">
        <v>95.351554198639889</v>
      </c>
      <c r="AF416" s="46">
        <f t="shared" si="207"/>
        <v>93.64338219082471</v>
      </c>
      <c r="AG416" s="15">
        <f t="shared" si="208"/>
        <v>-1.8958759002132646E-4</v>
      </c>
      <c r="AH416" s="30">
        <f t="shared" si="209"/>
        <v>91.704815355059694</v>
      </c>
      <c r="AI416" s="31">
        <f t="shared" si="210"/>
        <v>2.1139204394658412E-2</v>
      </c>
    </row>
    <row r="417" spans="1:35">
      <c r="A417" s="35">
        <v>48</v>
      </c>
      <c r="B417" s="13">
        <f t="shared" si="190"/>
        <v>44535</v>
      </c>
      <c r="C417" s="47">
        <v>96.2</v>
      </c>
      <c r="D417" s="47">
        <v>111.46333980979651</v>
      </c>
      <c r="E417" s="47"/>
      <c r="F417" s="47"/>
      <c r="G417" s="47">
        <v>108.76640000000003</v>
      </c>
      <c r="H417" s="47"/>
      <c r="I417" s="47">
        <v>97.5</v>
      </c>
      <c r="J417" s="47">
        <v>74.781666666666666</v>
      </c>
      <c r="K417" s="47">
        <v>90</v>
      </c>
      <c r="L417" s="47">
        <v>85.9</v>
      </c>
      <c r="M417" s="47">
        <v>99</v>
      </c>
      <c r="N417" s="47"/>
      <c r="O417" s="47">
        <v>63</v>
      </c>
      <c r="P417" s="47"/>
      <c r="Q417" s="47"/>
      <c r="R417" s="47">
        <v>89.507608478968706</v>
      </c>
      <c r="S417" s="47">
        <v>82.990288047676856</v>
      </c>
      <c r="T417" s="47"/>
      <c r="U417" s="47">
        <v>88.25</v>
      </c>
      <c r="V417" s="47">
        <v>90</v>
      </c>
      <c r="W417" s="47">
        <v>79.066292371190855</v>
      </c>
      <c r="X417" s="47">
        <v>80</v>
      </c>
      <c r="Y417" s="47">
        <v>113.76495311994826</v>
      </c>
      <c r="Z417" s="47">
        <v>71.875</v>
      </c>
      <c r="AA417" s="47">
        <v>78.323333333333338</v>
      </c>
      <c r="AB417" s="47">
        <v>124.17000000000002</v>
      </c>
      <c r="AC417" s="35"/>
      <c r="AD417" s="82"/>
      <c r="AE417" s="67">
        <v>92.228110261737001</v>
      </c>
      <c r="AF417" s="46">
        <f t="shared" si="207"/>
        <v>93.422460235527652</v>
      </c>
      <c r="AG417" s="15">
        <f t="shared" si="208"/>
        <v>-2.3591838539841234E-3</v>
      </c>
      <c r="AH417" s="30">
        <f t="shared" si="209"/>
        <v>92.03022529089499</v>
      </c>
      <c r="AI417" s="31">
        <f t="shared" si="210"/>
        <v>1.5128018433422251E-2</v>
      </c>
    </row>
    <row r="418" spans="1:35">
      <c r="A418" s="35">
        <v>49</v>
      </c>
      <c r="B418" s="13">
        <f t="shared" si="190"/>
        <v>44542</v>
      </c>
      <c r="C418" s="47">
        <v>96.2</v>
      </c>
      <c r="D418" s="47">
        <v>111.46333980979651</v>
      </c>
      <c r="E418" s="47"/>
      <c r="F418" s="47"/>
      <c r="G418" s="47">
        <v>107.88708333333334</v>
      </c>
      <c r="H418" s="47"/>
      <c r="I418" s="47">
        <v>97.5</v>
      </c>
      <c r="J418" s="47">
        <v>75.775000000000006</v>
      </c>
      <c r="K418" s="47">
        <v>90</v>
      </c>
      <c r="L418" s="47">
        <v>97.335000000000008</v>
      </c>
      <c r="M418" s="47">
        <v>99</v>
      </c>
      <c r="N418" s="47"/>
      <c r="O418" s="47">
        <v>65.666666666666671</v>
      </c>
      <c r="P418" s="47"/>
      <c r="Q418" s="47"/>
      <c r="R418" s="47">
        <v>84.323750082995815</v>
      </c>
      <c r="S418" s="47">
        <v>80.934091468248539</v>
      </c>
      <c r="T418" s="47"/>
      <c r="U418" s="47">
        <v>90.5</v>
      </c>
      <c r="V418" s="47">
        <v>90</v>
      </c>
      <c r="W418" s="47">
        <v>84.554964346472659</v>
      </c>
      <c r="X418" s="47">
        <v>80</v>
      </c>
      <c r="Y418" s="47">
        <v>107.89404562261331</v>
      </c>
      <c r="Z418" s="47">
        <v>91.696666666666673</v>
      </c>
      <c r="AA418" s="47">
        <v>88.556666666666658</v>
      </c>
      <c r="AB418" s="47">
        <v>100.3725</v>
      </c>
      <c r="AC418" s="35"/>
      <c r="AD418" s="82"/>
      <c r="AE418" s="67">
        <v>92.687716246206094</v>
      </c>
      <c r="AF418" s="46">
        <f t="shared" ref="AF418:AF420" si="211">SUM(AE417:AE419)/3</f>
        <v>92.215010503894405</v>
      </c>
      <c r="AG418" s="15">
        <f t="shared" ref="AG418:AG420" si="212">(AF418-AF417)/AF417</f>
        <v>-1.2924619289506417E-2</v>
      </c>
      <c r="AH418" s="30">
        <f t="shared" ref="AH418:AH420" si="213">AF365</f>
        <v>92.473591117030921</v>
      </c>
      <c r="AI418" s="31">
        <f t="shared" ref="AI418:AI420" si="214">(AF418-AF365)/AF365</f>
        <v>-2.7962644254754488E-3</v>
      </c>
    </row>
    <row r="419" spans="1:35">
      <c r="A419" s="35">
        <v>50</v>
      </c>
      <c r="B419" s="13">
        <f t="shared" si="190"/>
        <v>44549</v>
      </c>
      <c r="C419" s="47">
        <v>96.2</v>
      </c>
      <c r="D419" s="47">
        <v>111.46333980979651</v>
      </c>
      <c r="E419" s="47"/>
      <c r="F419" s="47"/>
      <c r="G419" s="47">
        <v>108.51458333333333</v>
      </c>
      <c r="H419" s="47"/>
      <c r="I419" s="47">
        <v>99</v>
      </c>
      <c r="J419" s="47">
        <v>75</v>
      </c>
      <c r="K419" s="47">
        <v>90</v>
      </c>
      <c r="L419" s="47">
        <v>87.76</v>
      </c>
      <c r="M419" s="47">
        <v>96.5</v>
      </c>
      <c r="N419" s="47"/>
      <c r="O419" s="47">
        <v>78.25</v>
      </c>
      <c r="P419" s="47"/>
      <c r="Q419" s="47"/>
      <c r="R419" s="47">
        <v>86.868606244429373</v>
      </c>
      <c r="S419" s="47">
        <v>81.746289676091436</v>
      </c>
      <c r="T419" s="47"/>
      <c r="U419" s="47">
        <v>90.5</v>
      </c>
      <c r="V419" s="47">
        <v>90</v>
      </c>
      <c r="W419" s="47">
        <v>73.901205756514983</v>
      </c>
      <c r="X419" s="47">
        <v>85</v>
      </c>
      <c r="Y419" s="47">
        <v>120.71194795749324</v>
      </c>
      <c r="Z419" s="47">
        <v>82.56</v>
      </c>
      <c r="AA419" s="47">
        <v>77.715000000000003</v>
      </c>
      <c r="AB419" s="47">
        <v>102.32250000000002</v>
      </c>
      <c r="AC419" s="35"/>
      <c r="AD419" s="82"/>
      <c r="AE419" s="67">
        <v>91.729205003740105</v>
      </c>
      <c r="AF419" s="46">
        <f t="shared" si="211"/>
        <v>92.219016946507509</v>
      </c>
      <c r="AG419" s="15">
        <f t="shared" si="212"/>
        <v>4.3446751143998411E-5</v>
      </c>
      <c r="AH419" s="30">
        <f t="shared" si="213"/>
        <v>92.243875858223461</v>
      </c>
      <c r="AI419" s="31">
        <f t="shared" si="214"/>
        <v>-2.6949118827313901E-4</v>
      </c>
    </row>
    <row r="420" spans="1:35">
      <c r="A420" s="35">
        <v>51</v>
      </c>
      <c r="B420" s="13">
        <f t="shared" si="190"/>
        <v>44556</v>
      </c>
      <c r="C420" s="47">
        <v>96.2</v>
      </c>
      <c r="D420" s="47">
        <v>111.46333980979651</v>
      </c>
      <c r="E420" s="47"/>
      <c r="F420" s="47"/>
      <c r="G420" s="47">
        <v>108.7586956521739</v>
      </c>
      <c r="H420" s="47"/>
      <c r="I420" s="47">
        <v>97.5</v>
      </c>
      <c r="J420" s="47">
        <v>83.472000000000008</v>
      </c>
      <c r="K420" s="47">
        <v>90</v>
      </c>
      <c r="L420" s="47"/>
      <c r="M420" s="47">
        <v>96.5</v>
      </c>
      <c r="N420" s="47"/>
      <c r="O420" s="47">
        <v>69.625</v>
      </c>
      <c r="P420" s="47"/>
      <c r="Q420" s="47"/>
      <c r="R420" s="47">
        <v>89.077976467459948</v>
      </c>
      <c r="S420" s="47">
        <v>87.726902173913032</v>
      </c>
      <c r="T420" s="47"/>
      <c r="U420" s="47">
        <v>89.75</v>
      </c>
      <c r="V420" s="47">
        <v>90</v>
      </c>
      <c r="W420" s="47">
        <v>75.471698113207538</v>
      </c>
      <c r="X420" s="47">
        <v>85</v>
      </c>
      <c r="Y420" s="47">
        <v>121.71717171717171</v>
      </c>
      <c r="Z420" s="47">
        <v>91.33</v>
      </c>
      <c r="AA420" s="47">
        <v>74.473333333333343</v>
      </c>
      <c r="AB420" s="47">
        <v>103.19999999999999</v>
      </c>
      <c r="AC420" s="35"/>
      <c r="AD420" s="82"/>
      <c r="AE420" s="67">
        <v>92.240129589576327</v>
      </c>
      <c r="AF420" s="46">
        <f t="shared" si="211"/>
        <v>91.554633152497971</v>
      </c>
      <c r="AG420" s="15">
        <f t="shared" si="212"/>
        <v>-7.2044120183467151E-3</v>
      </c>
      <c r="AH420" s="30">
        <f t="shared" si="213"/>
        <v>92.410514161448148</v>
      </c>
      <c r="AI420" s="31">
        <f t="shared" si="214"/>
        <v>-9.2617275936252106E-3</v>
      </c>
    </row>
    <row r="421" spans="1:35">
      <c r="A421" s="37">
        <v>52</v>
      </c>
      <c r="B421" s="38">
        <f t="shared" si="190"/>
        <v>44563</v>
      </c>
      <c r="C421" s="49">
        <v>96.2</v>
      </c>
      <c r="D421" s="49">
        <v>111.46333980979651</v>
      </c>
      <c r="E421" s="49"/>
      <c r="F421" s="49"/>
      <c r="G421" s="49"/>
      <c r="H421" s="49"/>
      <c r="I421" s="49">
        <v>97.5</v>
      </c>
      <c r="J421" s="49">
        <v>75.600000000000009</v>
      </c>
      <c r="K421" s="49">
        <v>91.666666666666671</v>
      </c>
      <c r="L421" s="49">
        <v>92.42</v>
      </c>
      <c r="M421" s="49">
        <v>95</v>
      </c>
      <c r="N421" s="49"/>
      <c r="O421" s="49">
        <v>65.5</v>
      </c>
      <c r="P421" s="49"/>
      <c r="Q421" s="49"/>
      <c r="R421" s="49">
        <v>89.760638297872347</v>
      </c>
      <c r="S421" s="49">
        <v>87.200853546539889</v>
      </c>
      <c r="T421" s="49"/>
      <c r="U421" s="49">
        <v>89.75</v>
      </c>
      <c r="V421" s="49">
        <v>90</v>
      </c>
      <c r="W421" s="49">
        <v>84.062819036861654</v>
      </c>
      <c r="X421" s="49">
        <v>85</v>
      </c>
      <c r="Y421" s="49"/>
      <c r="Z421" s="49">
        <v>84.155000000000001</v>
      </c>
      <c r="AA421" s="49">
        <v>100.58333333333333</v>
      </c>
      <c r="AB421" s="49">
        <v>103.62</v>
      </c>
      <c r="AC421" s="49"/>
      <c r="AD421" s="83"/>
      <c r="AE421" s="81">
        <v>90.69456486417748</v>
      </c>
      <c r="AF421" s="52">
        <f t="shared" ref="AF421:AF423" si="215">SUM(AE420:AE422)/3</f>
        <v>91.716844417223683</v>
      </c>
      <c r="AG421" s="39">
        <f t="shared" ref="AG421:AG423" si="216">(AF421-AF420)/AF420</f>
        <v>1.7717428287383926E-3</v>
      </c>
      <c r="AH421" s="40">
        <f t="shared" ref="AH421:AH423" si="217">AF368</f>
        <v>90.632302658498517</v>
      </c>
      <c r="AI421" s="41">
        <f t="shared" ref="AI421:AI423" si="218">(AF421-AF368)/AF368</f>
        <v>1.1966393073027251E-2</v>
      </c>
    </row>
    <row r="422" spans="1:35">
      <c r="A422" s="35">
        <v>1</v>
      </c>
      <c r="B422" s="13">
        <v>44570</v>
      </c>
      <c r="C422" s="47">
        <v>96.2</v>
      </c>
      <c r="D422" s="47">
        <v>111.46333980979651</v>
      </c>
      <c r="E422" s="47"/>
      <c r="F422" s="47"/>
      <c r="G422" s="47">
        <v>110.28857142857143</v>
      </c>
      <c r="H422" s="47"/>
      <c r="I422" s="47">
        <v>97.5</v>
      </c>
      <c r="J422" s="47">
        <v>72</v>
      </c>
      <c r="K422" s="47">
        <v>91.666666666666671</v>
      </c>
      <c r="L422" s="47">
        <v>91.73</v>
      </c>
      <c r="M422" s="47">
        <v>95</v>
      </c>
      <c r="N422" s="47"/>
      <c r="O422" s="47">
        <v>65</v>
      </c>
      <c r="P422" s="47"/>
      <c r="Q422" s="47"/>
      <c r="R422" s="47">
        <v>96.546404776786304</v>
      </c>
      <c r="S422" s="47">
        <v>89.060415740329034</v>
      </c>
      <c r="T422" s="47"/>
      <c r="U422" s="47">
        <v>90.5</v>
      </c>
      <c r="V422" s="47">
        <v>100.1</v>
      </c>
      <c r="W422" s="47">
        <v>83.746218266321748</v>
      </c>
      <c r="X422" s="47">
        <v>75</v>
      </c>
      <c r="Y422" s="47">
        <v>117.93263881865076</v>
      </c>
      <c r="Z422" s="47">
        <v>81.180000000000007</v>
      </c>
      <c r="AA422" s="47">
        <v>93.776666666666657</v>
      </c>
      <c r="AB422" s="47">
        <v>106.19</v>
      </c>
      <c r="AC422" s="35"/>
      <c r="AD422" s="82"/>
      <c r="AE422" s="67">
        <v>92.215838797917243</v>
      </c>
      <c r="AF422" s="46">
        <f t="shared" si="215"/>
        <v>92.171332871016773</v>
      </c>
      <c r="AG422" s="15">
        <f t="shared" si="216"/>
        <v>4.9553433361226775E-3</v>
      </c>
      <c r="AH422" s="30">
        <f t="shared" si="217"/>
        <v>90.968745527490128</v>
      </c>
      <c r="AI422" s="31">
        <f t="shared" si="218"/>
        <v>1.3219785944648772E-2</v>
      </c>
    </row>
    <row r="423" spans="1:35">
      <c r="A423" s="35">
        <v>2</v>
      </c>
      <c r="B423" s="13">
        <f t="shared" ref="B423:B427" si="219">B422+7</f>
        <v>44577</v>
      </c>
      <c r="C423" s="47">
        <v>96.2</v>
      </c>
      <c r="D423" s="47">
        <v>111.97463953369466</v>
      </c>
      <c r="E423" s="47"/>
      <c r="F423" s="47"/>
      <c r="G423" s="47">
        <v>113.47000000000001</v>
      </c>
      <c r="H423" s="47"/>
      <c r="I423" s="47">
        <v>98.25</v>
      </c>
      <c r="J423" s="47">
        <v>74.75</v>
      </c>
      <c r="K423" s="47">
        <v>91.933333333333337</v>
      </c>
      <c r="L423" s="47">
        <v>90.946666666666658</v>
      </c>
      <c r="M423" s="47">
        <v>95</v>
      </c>
      <c r="N423" s="47"/>
      <c r="O423" s="47">
        <v>64.875</v>
      </c>
      <c r="P423" s="47">
        <v>63.63</v>
      </c>
      <c r="Q423" s="47"/>
      <c r="R423" s="47">
        <v>90.822052604983909</v>
      </c>
      <c r="S423" s="47">
        <v>90.212250872649477</v>
      </c>
      <c r="T423" s="47"/>
      <c r="U423" s="47">
        <v>96</v>
      </c>
      <c r="V423" s="47">
        <v>100.1</v>
      </c>
      <c r="W423" s="47">
        <v>90.459498982238756</v>
      </c>
      <c r="X423" s="47">
        <v>75</v>
      </c>
      <c r="Y423" s="47">
        <v>118.42637540453075</v>
      </c>
      <c r="Z423" s="47">
        <v>94.530000000000015</v>
      </c>
      <c r="AA423" s="47">
        <v>91.673333333333332</v>
      </c>
      <c r="AB423" s="47">
        <v>107.51750000000001</v>
      </c>
      <c r="AC423" s="35"/>
      <c r="AD423" s="82"/>
      <c r="AE423" s="67">
        <v>93.603594950955596</v>
      </c>
      <c r="AF423" s="46">
        <f t="shared" si="215"/>
        <v>94.294849833671947</v>
      </c>
      <c r="AG423" s="15">
        <f t="shared" si="216"/>
        <v>2.3038800639096677E-2</v>
      </c>
      <c r="AH423" s="30">
        <f t="shared" si="217"/>
        <v>92.386309367009758</v>
      </c>
      <c r="AI423" s="31">
        <f t="shared" si="218"/>
        <v>2.0658260728658454E-2</v>
      </c>
    </row>
    <row r="424" spans="1:35">
      <c r="A424" s="35">
        <v>3</v>
      </c>
      <c r="B424" s="13">
        <f t="shared" si="219"/>
        <v>44584</v>
      </c>
      <c r="C424" s="47">
        <v>96.2</v>
      </c>
      <c r="D424" s="47">
        <v>117.5989364965743</v>
      </c>
      <c r="E424" s="47"/>
      <c r="F424" s="47"/>
      <c r="G424" s="47">
        <v>112.9586956521739</v>
      </c>
      <c r="H424" s="47"/>
      <c r="I424" s="47">
        <v>102.75</v>
      </c>
      <c r="J424" s="47">
        <v>78.333333333333329</v>
      </c>
      <c r="K424" s="47">
        <v>92.933333333333337</v>
      </c>
      <c r="L424" s="47">
        <v>101.25666666666666</v>
      </c>
      <c r="M424" s="47">
        <v>99</v>
      </c>
      <c r="N424" s="47"/>
      <c r="O424" s="47">
        <v>75.2</v>
      </c>
      <c r="P424" s="47"/>
      <c r="Q424" s="47"/>
      <c r="R424" s="47">
        <v>89.036544850498331</v>
      </c>
      <c r="S424" s="47">
        <v>89.404457435147975</v>
      </c>
      <c r="T424" s="47"/>
      <c r="U424" s="47">
        <v>93</v>
      </c>
      <c r="V424" s="47">
        <v>100.1</v>
      </c>
      <c r="W424" s="47">
        <v>85.861265882491679</v>
      </c>
      <c r="X424" s="47">
        <v>75</v>
      </c>
      <c r="Y424" s="47"/>
      <c r="Z424" s="47">
        <v>83.79</v>
      </c>
      <c r="AA424" s="47">
        <v>90.143333333333331</v>
      </c>
      <c r="AB424" s="47">
        <v>106.8175</v>
      </c>
      <c r="AC424" s="35"/>
      <c r="AD424" s="82"/>
      <c r="AE424" s="67">
        <v>97.065115752143015</v>
      </c>
      <c r="AF424" s="46">
        <f t="shared" ref="AF424:AF426" si="220">SUM(AE423:AE425)/3</f>
        <v>95.144108190109407</v>
      </c>
      <c r="AG424" s="15">
        <f t="shared" ref="AG424:AG426" si="221">(AF424-AF423)/AF423</f>
        <v>9.0064129476368961E-3</v>
      </c>
      <c r="AH424" s="30">
        <f t="shared" ref="AH424:AH426" si="222">AF371</f>
        <v>94.831830975694103</v>
      </c>
      <c r="AI424" s="31">
        <f t="shared" ref="AI424:AI426" si="223">(AF424-AF371)/AF371</f>
        <v>3.2929577674751581E-3</v>
      </c>
    </row>
    <row r="425" spans="1:35">
      <c r="A425" s="35">
        <v>4</v>
      </c>
      <c r="B425" s="13">
        <f t="shared" si="219"/>
        <v>44591</v>
      </c>
      <c r="C425" s="47">
        <v>96.2</v>
      </c>
      <c r="D425" s="47">
        <v>119.64413539216689</v>
      </c>
      <c r="E425" s="47"/>
      <c r="F425" s="47"/>
      <c r="G425" s="47">
        <v>115.50347826086956</v>
      </c>
      <c r="H425" s="47"/>
      <c r="I425" s="47">
        <v>101.5</v>
      </c>
      <c r="J425" s="47">
        <v>91.066666666666663</v>
      </c>
      <c r="K425" s="47">
        <v>93.333333333333329</v>
      </c>
      <c r="L425" s="47">
        <v>88.63</v>
      </c>
      <c r="M425" s="47">
        <v>99</v>
      </c>
      <c r="N425" s="47"/>
      <c r="O425" s="47">
        <v>75.900000000000006</v>
      </c>
      <c r="P425" s="47">
        <v>85.75</v>
      </c>
      <c r="Q425" s="47"/>
      <c r="R425" s="47">
        <v>93.723449447748507</v>
      </c>
      <c r="S425" s="47">
        <v>91.474210394035026</v>
      </c>
      <c r="T425" s="47"/>
      <c r="U425" s="47">
        <v>98.75</v>
      </c>
      <c r="V425" s="47">
        <v>100.1</v>
      </c>
      <c r="W425" s="47">
        <v>84.663976136164251</v>
      </c>
      <c r="X425" s="47">
        <v>75</v>
      </c>
      <c r="Y425" s="47">
        <v>115.63498160352565</v>
      </c>
      <c r="Z425" s="47">
        <v>99.646666666666661</v>
      </c>
      <c r="AA425" s="47">
        <v>93.685000000000002</v>
      </c>
      <c r="AB425" s="47">
        <v>109.23750000000001</v>
      </c>
      <c r="AC425" s="35"/>
      <c r="AD425" s="82"/>
      <c r="AE425" s="67">
        <v>94.76361386722958</v>
      </c>
      <c r="AF425" s="46">
        <f t="shared" si="220"/>
        <v>96.244477899681286</v>
      </c>
      <c r="AG425" s="15">
        <f t="shared" si="221"/>
        <v>1.1565295324154049E-2</v>
      </c>
      <c r="AH425" s="30">
        <f t="shared" si="222"/>
        <v>95.375019717574403</v>
      </c>
      <c r="AI425" s="31">
        <f t="shared" si="223"/>
        <v>9.1162044808119763E-3</v>
      </c>
    </row>
    <row r="426" spans="1:35">
      <c r="A426" s="35">
        <v>5</v>
      </c>
      <c r="B426" s="13">
        <f t="shared" si="219"/>
        <v>44598</v>
      </c>
      <c r="C426" s="47">
        <v>96.2</v>
      </c>
      <c r="D426" s="47">
        <v>127.82493097453728</v>
      </c>
      <c r="E426" s="47"/>
      <c r="F426" s="47"/>
      <c r="G426" s="47">
        <v>115.10173913043479</v>
      </c>
      <c r="H426" s="47"/>
      <c r="I426" s="47">
        <v>102.25</v>
      </c>
      <c r="J426" s="47">
        <v>91.95</v>
      </c>
      <c r="K426" s="47">
        <v>94.333333333333329</v>
      </c>
      <c r="L426" s="47">
        <v>97.93</v>
      </c>
      <c r="M426" s="47">
        <v>101.5</v>
      </c>
      <c r="N426" s="47"/>
      <c r="O426" s="47">
        <v>80.8</v>
      </c>
      <c r="P426" s="47"/>
      <c r="Q426" s="47"/>
      <c r="R426" s="47">
        <v>99.076963941828808</v>
      </c>
      <c r="S426" s="47">
        <v>98.775216138328531</v>
      </c>
      <c r="T426" s="47"/>
      <c r="U426" s="47">
        <v>102.25</v>
      </c>
      <c r="V426" s="47">
        <v>100.1</v>
      </c>
      <c r="W426" s="47"/>
      <c r="X426" s="47">
        <v>85</v>
      </c>
      <c r="Y426" s="47">
        <v>118.67936353894987</v>
      </c>
      <c r="Z426" s="47">
        <v>88.11</v>
      </c>
      <c r="AA426" s="47">
        <v>115.88000000000001</v>
      </c>
      <c r="AB426" s="47">
        <v>112.14</v>
      </c>
      <c r="AC426" s="35"/>
      <c r="AD426" s="82"/>
      <c r="AE426" s="67">
        <v>96.904704079671248</v>
      </c>
      <c r="AF426" s="46">
        <f t="shared" si="220"/>
        <v>97.01129208306584</v>
      </c>
      <c r="AG426" s="15">
        <f t="shared" si="221"/>
        <v>7.9673577135908925E-3</v>
      </c>
      <c r="AH426" s="30">
        <f t="shared" si="222"/>
        <v>95.137332597447653</v>
      </c>
      <c r="AI426" s="31">
        <f t="shared" si="223"/>
        <v>1.9697414615852508E-2</v>
      </c>
    </row>
    <row r="427" spans="1:35">
      <c r="A427" s="35">
        <v>6</v>
      </c>
      <c r="B427" s="13">
        <f t="shared" si="219"/>
        <v>44605</v>
      </c>
      <c r="C427" s="47">
        <v>96.2</v>
      </c>
      <c r="D427" s="47">
        <v>127.82493097453728</v>
      </c>
      <c r="E427" s="47"/>
      <c r="F427" s="47"/>
      <c r="G427" s="47">
        <v>119.65</v>
      </c>
      <c r="H427" s="47"/>
      <c r="I427" s="47">
        <v>103.5</v>
      </c>
      <c r="J427" s="47">
        <v>98.852857142857147</v>
      </c>
      <c r="K427" s="47">
        <v>104</v>
      </c>
      <c r="L427" s="47">
        <v>90.42</v>
      </c>
      <c r="M427" s="47">
        <v>105</v>
      </c>
      <c r="N427" s="47"/>
      <c r="O427" s="47">
        <v>88.5</v>
      </c>
      <c r="P427" s="47">
        <v>73.41</v>
      </c>
      <c r="Q427" s="47"/>
      <c r="R427" s="47">
        <v>99.501826635669218</v>
      </c>
      <c r="S427" s="47">
        <v>104.86836901869951</v>
      </c>
      <c r="T427" s="47"/>
      <c r="U427" s="47">
        <v>102.5</v>
      </c>
      <c r="V427" s="47">
        <v>100.1</v>
      </c>
      <c r="W427" s="47">
        <v>104.51681841454999</v>
      </c>
      <c r="X427" s="47">
        <v>85</v>
      </c>
      <c r="Y427" s="47">
        <v>122.84888071019796</v>
      </c>
      <c r="Z427" s="47">
        <v>98.84333333333332</v>
      </c>
      <c r="AA427" s="47">
        <v>103.94</v>
      </c>
      <c r="AB427" s="47">
        <v>110.43</v>
      </c>
      <c r="AC427" s="35"/>
      <c r="AD427" s="82"/>
      <c r="AE427" s="67">
        <v>99.365558302296719</v>
      </c>
      <c r="AF427" s="46"/>
      <c r="AG427" s="15"/>
      <c r="AH427" s="30"/>
      <c r="AI427" s="31"/>
    </row>
    <row r="428" spans="1:35">
      <c r="A428" s="35"/>
      <c r="B428" s="13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35"/>
      <c r="AD428" s="19"/>
      <c r="AE428" s="67"/>
      <c r="AF428" s="46"/>
      <c r="AG428" s="15"/>
      <c r="AH428" s="30"/>
      <c r="AI428" s="31"/>
    </row>
    <row r="429" spans="1:35">
      <c r="A429" s="35"/>
      <c r="B429" s="13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35"/>
      <c r="AD429" s="19"/>
      <c r="AE429" s="67"/>
      <c r="AF429" s="46"/>
      <c r="AG429" s="15"/>
      <c r="AH429" s="30"/>
      <c r="AI429" s="31"/>
    </row>
    <row r="430" spans="1:35">
      <c r="A430" s="35"/>
      <c r="B430" s="13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35"/>
      <c r="AD430" s="19"/>
      <c r="AE430" s="67"/>
      <c r="AF430" s="46"/>
      <c r="AG430" s="15"/>
      <c r="AH430" s="30"/>
      <c r="AI430" s="31"/>
    </row>
    <row r="431" spans="1:35">
      <c r="A431" s="35"/>
      <c r="B431" s="13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35"/>
      <c r="AD431" s="19"/>
    </row>
    <row r="432" spans="1:35">
      <c r="A432" s="35"/>
      <c r="B432" s="13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35"/>
      <c r="AD432" s="19"/>
    </row>
    <row r="433" spans="1:30">
      <c r="A433" s="35"/>
      <c r="B433" s="13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35"/>
      <c r="AD433" s="19"/>
    </row>
    <row r="434" spans="1:30">
      <c r="A434" s="35"/>
      <c r="B434" s="13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35"/>
      <c r="AD434" s="19"/>
    </row>
    <row r="435" spans="1:30">
      <c r="A435" s="35"/>
      <c r="B435" s="13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35"/>
      <c r="AD435" s="19"/>
    </row>
    <row r="436" spans="1:30">
      <c r="A436" s="35"/>
      <c r="B436" s="13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35"/>
      <c r="AD436" s="19"/>
    </row>
    <row r="437" spans="1:30">
      <c r="A437" s="35"/>
      <c r="B437" s="13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35"/>
      <c r="AD437" s="19"/>
    </row>
    <row r="438" spans="1:30">
      <c r="A438" s="35"/>
      <c r="B438" s="13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35"/>
      <c r="AD438" s="19"/>
    </row>
    <row r="439" spans="1:30">
      <c r="A439" s="35"/>
      <c r="B439" s="13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35"/>
      <c r="AD439" s="19"/>
    </row>
    <row r="440" spans="1:30">
      <c r="A440" s="35"/>
      <c r="B440" s="13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35"/>
      <c r="AD440" s="19"/>
    </row>
    <row r="441" spans="1:30">
      <c r="A441" s="35"/>
      <c r="B441" s="13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35"/>
      <c r="AD441" s="19"/>
    </row>
    <row r="442" spans="1:30">
      <c r="A442" s="35"/>
      <c r="B442" s="13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35"/>
      <c r="AD442" s="19"/>
    </row>
    <row r="443" spans="1:30">
      <c r="A443" s="35"/>
      <c r="B443" s="13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35"/>
      <c r="AD443" s="19"/>
    </row>
    <row r="444" spans="1:30">
      <c r="A444" s="35"/>
      <c r="B444" s="13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35"/>
      <c r="AD444" s="19"/>
    </row>
    <row r="445" spans="1:30">
      <c r="A445" s="35"/>
      <c r="B445" s="13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35"/>
      <c r="AD445" s="19"/>
    </row>
    <row r="446" spans="1:30">
      <c r="A446" s="35"/>
      <c r="B446" s="13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35"/>
      <c r="AD446" s="19"/>
    </row>
    <row r="447" spans="1:30">
      <c r="A447" s="35"/>
      <c r="B447" s="13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35"/>
      <c r="AD447" s="19"/>
    </row>
    <row r="448" spans="1:30">
      <c r="A448" s="35"/>
      <c r="B448" s="13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35"/>
      <c r="AD448" s="19"/>
    </row>
    <row r="449" spans="1:30">
      <c r="A449" s="35"/>
      <c r="B449" s="13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35"/>
      <c r="AD449" s="19"/>
    </row>
    <row r="450" spans="1:30">
      <c r="A450" s="35"/>
      <c r="B450" s="13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35"/>
      <c r="AD450" s="19"/>
    </row>
    <row r="451" spans="1:30">
      <c r="A451" s="35"/>
      <c r="B451" s="13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35"/>
      <c r="AD451" s="19"/>
    </row>
    <row r="452" spans="1:30">
      <c r="A452" s="35"/>
      <c r="B452" s="13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35"/>
      <c r="AD452" s="19"/>
    </row>
    <row r="453" spans="1:30">
      <c r="A453" s="35"/>
      <c r="B453" s="13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35"/>
      <c r="AD453" s="19"/>
    </row>
    <row r="454" spans="1:30">
      <c r="A454" s="35"/>
      <c r="B454" s="13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35"/>
      <c r="AD454" s="19"/>
    </row>
    <row r="455" spans="1:30">
      <c r="A455" s="35"/>
      <c r="B455" s="13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35"/>
      <c r="AD455" s="19"/>
    </row>
    <row r="456" spans="1:30">
      <c r="A456" s="35"/>
      <c r="B456" s="13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35"/>
      <c r="AD456" s="19"/>
    </row>
    <row r="457" spans="1:30">
      <c r="A457" s="35"/>
      <c r="B457" s="13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35"/>
      <c r="AD457" s="19"/>
    </row>
    <row r="458" spans="1:30">
      <c r="A458" s="35"/>
      <c r="B458" s="13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35"/>
      <c r="AD458" s="19"/>
    </row>
    <row r="459" spans="1:30">
      <c r="A459" s="35"/>
      <c r="B459" s="13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35"/>
      <c r="AD459" s="19"/>
    </row>
    <row r="460" spans="1:30">
      <c r="A460" s="35"/>
      <c r="B460" s="13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35"/>
      <c r="AD460" s="19"/>
    </row>
    <row r="461" spans="1:30">
      <c r="A461" s="35"/>
      <c r="B461" s="13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35"/>
      <c r="AD461" s="19"/>
    </row>
    <row r="462" spans="1:30">
      <c r="A462" s="35"/>
      <c r="B462" s="13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35"/>
      <c r="AD462" s="19"/>
    </row>
    <row r="463" spans="1:30">
      <c r="A463" s="35"/>
      <c r="B463" s="13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35"/>
      <c r="AD463" s="19"/>
    </row>
    <row r="464" spans="1:30">
      <c r="A464" s="35"/>
      <c r="B464" s="13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35"/>
      <c r="AD464" s="19"/>
    </row>
    <row r="465" spans="1:30">
      <c r="A465" s="35"/>
      <c r="B465" s="13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35"/>
      <c r="AD465" s="19"/>
    </row>
    <row r="466" spans="1:30">
      <c r="A466" s="35"/>
      <c r="B466" s="13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35"/>
      <c r="AD466" s="19"/>
    </row>
    <row r="467" spans="1:30">
      <c r="A467" s="35"/>
      <c r="B467" s="13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35"/>
      <c r="AD467" s="19"/>
    </row>
    <row r="468" spans="1:30">
      <c r="A468" s="35"/>
      <c r="B468" s="13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35"/>
      <c r="AD468" s="19"/>
    </row>
    <row r="469" spans="1:30">
      <c r="A469" s="35"/>
      <c r="B469" s="13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35"/>
      <c r="AD469" s="19"/>
    </row>
    <row r="470" spans="1:30">
      <c r="A470" s="35"/>
      <c r="B470" s="13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35"/>
      <c r="AD470" s="19"/>
    </row>
    <row r="471" spans="1:30">
      <c r="A471" s="35"/>
      <c r="B471" s="13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35"/>
      <c r="AD471" s="19"/>
    </row>
    <row r="472" spans="1:30">
      <c r="A472" s="35"/>
      <c r="B472" s="13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35"/>
      <c r="AD472" s="19"/>
    </row>
    <row r="473" spans="1:30">
      <c r="A473" s="35"/>
      <c r="B473" s="13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35"/>
      <c r="AD473" s="19"/>
    </row>
    <row r="474" spans="1:30">
      <c r="A474" s="35"/>
      <c r="B474" s="13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35"/>
    </row>
    <row r="475" spans="1:30">
      <c r="A475" s="35"/>
      <c r="B475" s="13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35"/>
    </row>
    <row r="476" spans="1:30">
      <c r="A476" s="35"/>
      <c r="B476" s="13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35"/>
    </row>
    <row r="477" spans="1:30">
      <c r="A477" s="35"/>
      <c r="B477" s="13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35"/>
    </row>
    <row r="478" spans="1:30">
      <c r="A478" s="35"/>
      <c r="B478" s="13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35"/>
    </row>
    <row r="479" spans="1:30">
      <c r="A479" s="35"/>
      <c r="B479" s="13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35"/>
    </row>
    <row r="480" spans="1:30">
      <c r="A480" s="35"/>
      <c r="B480" s="13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35"/>
    </row>
    <row r="481" spans="1:29">
      <c r="A481" s="35"/>
      <c r="B481" s="13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35"/>
    </row>
    <row r="482" spans="1:29">
      <c r="A482" s="35"/>
      <c r="B482" s="13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35"/>
    </row>
    <row r="483" spans="1:29">
      <c r="A483" s="35"/>
      <c r="B483" s="13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35"/>
    </row>
    <row r="484" spans="1:29">
      <c r="A484" s="35"/>
      <c r="B484" s="13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35"/>
    </row>
    <row r="485" spans="1:29">
      <c r="A485" s="35"/>
      <c r="B485" s="13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35"/>
    </row>
    <row r="486" spans="1:29">
      <c r="A486" s="35"/>
      <c r="B486" s="13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35"/>
    </row>
    <row r="487" spans="1:29">
      <c r="A487" s="35"/>
    </row>
    <row r="488" spans="1:29">
      <c r="A488" s="35"/>
    </row>
    <row r="489" spans="1:29">
      <c r="A489" s="35"/>
    </row>
    <row r="490" spans="1:29">
      <c r="A490" s="35"/>
    </row>
    <row r="491" spans="1:29">
      <c r="A491" s="35"/>
    </row>
    <row r="492" spans="1:29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49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tabColor indexed="27"/>
  </sheetPr>
  <dimension ref="A1:AI492"/>
  <sheetViews>
    <sheetView showZeros="0" zoomScale="68" zoomScaleNormal="68" workbookViewId="0">
      <pane xSplit="2" ySplit="3" topLeftCell="C415" activePane="bottomRight" state="frozen"/>
      <selection activeCell="AA1256" sqref="AA1256"/>
      <selection pane="topRight" activeCell="AA1256" sqref="AA1256"/>
      <selection pane="bottomLeft" activeCell="AA1256" sqref="AA1256"/>
      <selection pane="bottomRight" activeCell="AD424" sqref="AD424:AD427"/>
    </sheetView>
  </sheetViews>
  <sheetFormatPr defaultColWidth="12.6640625" defaultRowHeight="12"/>
  <cols>
    <col min="1" max="1" width="6.16406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14" customWidth="1"/>
    <col min="34" max="35" width="8.33203125" style="1" customWidth="1"/>
    <col min="36" max="16384" width="12.6640625" style="1"/>
  </cols>
  <sheetData>
    <row r="1" spans="1:35" s="4" customFormat="1" ht="15.75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17"/>
      <c r="AF1" s="24"/>
      <c r="AG1" s="22"/>
      <c r="AH1" s="21"/>
      <c r="AI1" s="26"/>
    </row>
    <row r="2" spans="1:35" s="4" customForma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89" t="s">
        <v>36</v>
      </c>
      <c r="AF2" s="90"/>
      <c r="AG2" s="90"/>
      <c r="AH2" s="90"/>
      <c r="AI2" s="91"/>
    </row>
    <row r="3" spans="1:35" s="4" customFormat="1" ht="36" customHeight="1">
      <c r="A3" s="72" t="s">
        <v>40</v>
      </c>
      <c r="B3" s="7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18" t="s">
        <v>6</v>
      </c>
      <c r="AF3" s="25" t="s">
        <v>5</v>
      </c>
      <c r="AG3" s="23" t="s">
        <v>7</v>
      </c>
      <c r="AH3" s="23" t="s">
        <v>9</v>
      </c>
      <c r="AI3" s="27" t="s">
        <v>8</v>
      </c>
    </row>
    <row r="4" spans="1:35">
      <c r="A4" s="35">
        <v>1</v>
      </c>
      <c r="B4" s="13">
        <v>41644</v>
      </c>
      <c r="C4" s="47">
        <v>0</v>
      </c>
      <c r="D4" s="47">
        <v>90</v>
      </c>
      <c r="E4" s="47">
        <v>74.7</v>
      </c>
      <c r="F4" s="47">
        <v>0</v>
      </c>
      <c r="G4" s="47">
        <v>91</v>
      </c>
      <c r="H4" s="47">
        <v>0</v>
      </c>
      <c r="I4" s="47">
        <v>0</v>
      </c>
      <c r="J4" s="47">
        <v>0</v>
      </c>
      <c r="K4" s="47">
        <v>93</v>
      </c>
      <c r="L4" s="47">
        <v>103</v>
      </c>
      <c r="M4" s="47">
        <v>83</v>
      </c>
      <c r="N4" s="47">
        <v>0</v>
      </c>
      <c r="O4" s="47">
        <v>81</v>
      </c>
      <c r="P4" s="47">
        <v>0</v>
      </c>
      <c r="Q4" s="47">
        <v>0</v>
      </c>
      <c r="R4" s="47">
        <v>0</v>
      </c>
      <c r="S4" s="47">
        <v>71.2</v>
      </c>
      <c r="T4" s="47">
        <v>0</v>
      </c>
      <c r="U4" s="47">
        <v>76</v>
      </c>
      <c r="V4" s="47">
        <v>0</v>
      </c>
      <c r="W4" s="47">
        <v>0</v>
      </c>
      <c r="X4" s="47">
        <v>70</v>
      </c>
      <c r="Y4" s="47">
        <v>0</v>
      </c>
      <c r="Z4" s="47">
        <v>0</v>
      </c>
      <c r="AA4" s="47">
        <v>92</v>
      </c>
      <c r="AB4" s="47">
        <v>0</v>
      </c>
      <c r="AC4" s="47">
        <v>126.4</v>
      </c>
      <c r="AD4" s="48">
        <v>0</v>
      </c>
      <c r="AE4" s="45">
        <v>90.655871164856819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93.600000000000009</v>
      </c>
      <c r="E5" s="47">
        <v>78.5</v>
      </c>
      <c r="F5" s="47">
        <v>0</v>
      </c>
      <c r="G5" s="47">
        <v>91</v>
      </c>
      <c r="H5" s="47">
        <v>0</v>
      </c>
      <c r="I5" s="47">
        <v>0</v>
      </c>
      <c r="J5" s="47">
        <v>0</v>
      </c>
      <c r="K5" s="47">
        <v>94</v>
      </c>
      <c r="L5" s="47">
        <v>0</v>
      </c>
      <c r="M5" s="47">
        <v>83</v>
      </c>
      <c r="N5" s="47">
        <v>0</v>
      </c>
      <c r="O5" s="47">
        <v>79</v>
      </c>
      <c r="P5" s="47">
        <v>0</v>
      </c>
      <c r="Q5" s="47">
        <v>0</v>
      </c>
      <c r="R5" s="47">
        <v>0</v>
      </c>
      <c r="S5" s="47">
        <v>70.899999999999991</v>
      </c>
      <c r="T5" s="47">
        <v>0</v>
      </c>
      <c r="U5" s="47">
        <v>78</v>
      </c>
      <c r="V5" s="47">
        <v>0</v>
      </c>
      <c r="W5" s="47">
        <v>0</v>
      </c>
      <c r="X5" s="47">
        <v>70</v>
      </c>
      <c r="Y5" s="47">
        <v>0</v>
      </c>
      <c r="Z5" s="47">
        <v>0</v>
      </c>
      <c r="AA5" s="47">
        <v>94</v>
      </c>
      <c r="AB5" s="47">
        <v>0</v>
      </c>
      <c r="AC5" s="47">
        <v>0</v>
      </c>
      <c r="AD5" s="48">
        <v>0</v>
      </c>
      <c r="AE5" s="45">
        <v>91.195037131326828</v>
      </c>
      <c r="AF5" s="46">
        <f t="shared" ref="AF5:AF29" si="0">SUM(AE4:AE6)/3</f>
        <v>91.088218121040043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93.600000000000009</v>
      </c>
      <c r="E6" s="47">
        <v>78.3</v>
      </c>
      <c r="F6" s="47">
        <v>0</v>
      </c>
      <c r="G6" s="47">
        <v>93</v>
      </c>
      <c r="H6" s="47">
        <v>114.99999999999999</v>
      </c>
      <c r="I6" s="47">
        <v>0</v>
      </c>
      <c r="J6" s="47">
        <v>71</v>
      </c>
      <c r="K6" s="47">
        <v>94</v>
      </c>
      <c r="L6" s="47">
        <v>98</v>
      </c>
      <c r="M6" s="47">
        <v>83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77</v>
      </c>
      <c r="T6" s="47">
        <v>0</v>
      </c>
      <c r="U6" s="47">
        <v>80</v>
      </c>
      <c r="V6" s="47">
        <v>0</v>
      </c>
      <c r="W6" s="47">
        <v>0</v>
      </c>
      <c r="X6" s="47">
        <v>70</v>
      </c>
      <c r="Y6" s="47">
        <v>0</v>
      </c>
      <c r="Z6" s="47">
        <v>0</v>
      </c>
      <c r="AA6" s="47">
        <v>90</v>
      </c>
      <c r="AB6" s="47">
        <v>0</v>
      </c>
      <c r="AC6" s="47">
        <v>0</v>
      </c>
      <c r="AD6" s="48">
        <v>0</v>
      </c>
      <c r="AE6" s="45">
        <v>91.413746066936469</v>
      </c>
      <c r="AF6" s="46">
        <f t="shared" si="0"/>
        <v>91.543255726522034</v>
      </c>
      <c r="AG6" s="15">
        <f t="shared" ref="AG6:AG29" si="1">(AF6-AF5)/AF5</f>
        <v>4.995570391741846E-3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99.7</v>
      </c>
      <c r="E7" s="47">
        <v>82</v>
      </c>
      <c r="F7" s="47">
        <v>0</v>
      </c>
      <c r="G7" s="47">
        <v>141</v>
      </c>
      <c r="H7" s="47">
        <v>0</v>
      </c>
      <c r="I7" s="47">
        <v>0</v>
      </c>
      <c r="J7" s="47">
        <v>72</v>
      </c>
      <c r="K7" s="47">
        <v>94</v>
      </c>
      <c r="L7" s="47">
        <v>0</v>
      </c>
      <c r="M7" s="47">
        <v>83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75.099999999999994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83</v>
      </c>
      <c r="AB7" s="47">
        <v>0</v>
      </c>
      <c r="AC7" s="47">
        <v>0</v>
      </c>
      <c r="AD7" s="48">
        <v>88</v>
      </c>
      <c r="AE7" s="45">
        <v>92.020983981302834</v>
      </c>
      <c r="AF7" s="46">
        <f t="shared" si="0"/>
        <v>91.668235629689164</v>
      </c>
      <c r="AG7" s="15">
        <f t="shared" si="1"/>
        <v>1.3652551700859029E-3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99.7</v>
      </c>
      <c r="E8" s="47">
        <v>83.3</v>
      </c>
      <c r="F8" s="47">
        <v>0</v>
      </c>
      <c r="G8" s="47">
        <v>93</v>
      </c>
      <c r="H8" s="47">
        <v>89</v>
      </c>
      <c r="I8" s="47">
        <v>0</v>
      </c>
      <c r="J8" s="47">
        <v>73</v>
      </c>
      <c r="K8" s="47">
        <v>94</v>
      </c>
      <c r="L8" s="47">
        <v>97</v>
      </c>
      <c r="M8" s="47">
        <v>85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69.8</v>
      </c>
      <c r="T8" s="47">
        <v>0</v>
      </c>
      <c r="U8" s="47">
        <v>84</v>
      </c>
      <c r="V8" s="47">
        <v>0</v>
      </c>
      <c r="W8" s="47">
        <v>0</v>
      </c>
      <c r="X8" s="47">
        <v>65</v>
      </c>
      <c r="Y8" s="47">
        <v>0</v>
      </c>
      <c r="Z8" s="47">
        <v>0</v>
      </c>
      <c r="AA8" s="47">
        <v>92</v>
      </c>
      <c r="AB8" s="47">
        <v>0</v>
      </c>
      <c r="AC8" s="47">
        <v>126.49999999999999</v>
      </c>
      <c r="AD8" s="48">
        <v>0</v>
      </c>
      <c r="AE8" s="45">
        <v>91.569976840828218</v>
      </c>
      <c r="AF8" s="46">
        <f t="shared" si="0"/>
        <v>92.038362675634446</v>
      </c>
      <c r="AG8" s="15">
        <f t="shared" si="1"/>
        <v>4.037680483351706E-3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99.7</v>
      </c>
      <c r="E9" s="47">
        <v>83.3</v>
      </c>
      <c r="F9" s="47">
        <v>0</v>
      </c>
      <c r="G9" s="47">
        <v>0</v>
      </c>
      <c r="H9" s="47">
        <v>92</v>
      </c>
      <c r="I9" s="47">
        <v>0</v>
      </c>
      <c r="J9" s="47">
        <v>74</v>
      </c>
      <c r="K9" s="47">
        <v>94</v>
      </c>
      <c r="L9" s="47">
        <v>102</v>
      </c>
      <c r="M9" s="47">
        <v>87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84</v>
      </c>
      <c r="V9" s="47">
        <v>0</v>
      </c>
      <c r="W9" s="47">
        <v>0</v>
      </c>
      <c r="X9" s="47">
        <v>70</v>
      </c>
      <c r="Y9" s="47">
        <v>0</v>
      </c>
      <c r="Z9" s="47">
        <v>0</v>
      </c>
      <c r="AA9" s="47">
        <v>94</v>
      </c>
      <c r="AB9" s="47">
        <v>0</v>
      </c>
      <c r="AC9" s="47">
        <v>126.4</v>
      </c>
      <c r="AD9" s="48">
        <v>0</v>
      </c>
      <c r="AE9" s="45">
        <v>92.524127204772299</v>
      </c>
      <c r="AF9" s="46">
        <f t="shared" si="0"/>
        <v>92.275195630816071</v>
      </c>
      <c r="AG9" s="15">
        <f t="shared" si="1"/>
        <v>2.5731982653394523E-3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99.7</v>
      </c>
      <c r="E10" s="47">
        <v>79.800000000000011</v>
      </c>
      <c r="F10" s="47">
        <v>0</v>
      </c>
      <c r="G10" s="47">
        <v>93</v>
      </c>
      <c r="H10" s="47">
        <v>114.99999999999999</v>
      </c>
      <c r="I10" s="47">
        <v>0</v>
      </c>
      <c r="J10" s="47">
        <v>76</v>
      </c>
      <c r="K10" s="47">
        <v>95</v>
      </c>
      <c r="L10" s="47">
        <v>98</v>
      </c>
      <c r="M10" s="47">
        <v>87</v>
      </c>
      <c r="N10" s="47">
        <v>0</v>
      </c>
      <c r="O10" s="47">
        <v>85</v>
      </c>
      <c r="P10" s="47">
        <v>0</v>
      </c>
      <c r="Q10" s="47">
        <v>0</v>
      </c>
      <c r="R10" s="47">
        <v>0</v>
      </c>
      <c r="S10" s="47">
        <v>74.5</v>
      </c>
      <c r="T10" s="47">
        <v>0</v>
      </c>
      <c r="U10" s="47">
        <v>0</v>
      </c>
      <c r="V10" s="47">
        <v>0</v>
      </c>
      <c r="W10" s="47">
        <v>0</v>
      </c>
      <c r="X10" s="47">
        <f>((0.65+0.7)/2)*100</f>
        <v>67.5</v>
      </c>
      <c r="Y10" s="47">
        <v>0</v>
      </c>
      <c r="Z10" s="47">
        <v>0</v>
      </c>
      <c r="AA10" s="47">
        <v>95</v>
      </c>
      <c r="AB10" s="47">
        <v>0</v>
      </c>
      <c r="AC10" s="47">
        <v>126.6</v>
      </c>
      <c r="AD10" s="48">
        <v>80.5</v>
      </c>
      <c r="AE10" s="45">
        <v>92.731482846847697</v>
      </c>
      <c r="AF10" s="46">
        <f t="shared" si="0"/>
        <v>93.419251867648924</v>
      </c>
      <c r="AG10" s="15">
        <f t="shared" si="1"/>
        <v>1.239830735672573E-2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99.7</v>
      </c>
      <c r="E11" s="47">
        <v>83.7</v>
      </c>
      <c r="F11" s="47">
        <v>0</v>
      </c>
      <c r="G11" s="47">
        <v>93</v>
      </c>
      <c r="H11" s="47">
        <v>98</v>
      </c>
      <c r="I11" s="47">
        <v>0</v>
      </c>
      <c r="J11" s="47">
        <v>76</v>
      </c>
      <c r="K11" s="47">
        <v>96</v>
      </c>
      <c r="L11" s="47">
        <v>129</v>
      </c>
      <c r="M11" s="47">
        <v>87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81</v>
      </c>
      <c r="V11" s="47">
        <v>0</v>
      </c>
      <c r="W11" s="47">
        <v>90.5</v>
      </c>
      <c r="X11" s="47">
        <v>75</v>
      </c>
      <c r="Y11" s="47">
        <v>0</v>
      </c>
      <c r="Z11" s="47">
        <v>0</v>
      </c>
      <c r="AA11" s="47">
        <v>93</v>
      </c>
      <c r="AB11" s="47">
        <v>0</v>
      </c>
      <c r="AC11" s="47">
        <v>0</v>
      </c>
      <c r="AD11" s="48">
        <v>0</v>
      </c>
      <c r="AE11" s="45">
        <v>95.002145551326748</v>
      </c>
      <c r="AF11" s="46">
        <f t="shared" si="0"/>
        <v>94.055943836682687</v>
      </c>
      <c r="AG11" s="15">
        <f t="shared" si="1"/>
        <v>6.8154256890837813E-3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99.7</v>
      </c>
      <c r="E12" s="47">
        <v>87.4</v>
      </c>
      <c r="F12" s="47">
        <v>0</v>
      </c>
      <c r="G12" s="47">
        <v>93</v>
      </c>
      <c r="H12" s="47">
        <v>112.99999999999999</v>
      </c>
      <c r="I12" s="47">
        <v>0</v>
      </c>
      <c r="J12" s="47">
        <v>77</v>
      </c>
      <c r="K12" s="47">
        <v>96</v>
      </c>
      <c r="L12" s="47">
        <v>100</v>
      </c>
      <c r="M12" s="47">
        <v>90</v>
      </c>
      <c r="N12" s="47">
        <v>0</v>
      </c>
      <c r="O12" s="47">
        <v>86</v>
      </c>
      <c r="P12" s="47">
        <v>0</v>
      </c>
      <c r="Q12" s="47">
        <v>0</v>
      </c>
      <c r="R12" s="47">
        <v>0</v>
      </c>
      <c r="S12" s="47">
        <v>78.900000000000006</v>
      </c>
      <c r="T12" s="47">
        <v>0</v>
      </c>
      <c r="U12" s="47">
        <v>87</v>
      </c>
      <c r="V12" s="47">
        <v>0</v>
      </c>
      <c r="W12" s="47">
        <v>0</v>
      </c>
      <c r="X12" s="47">
        <v>75</v>
      </c>
      <c r="Y12" s="47">
        <v>0</v>
      </c>
      <c r="Z12" s="47">
        <v>96</v>
      </c>
      <c r="AA12" s="47">
        <v>94</v>
      </c>
      <c r="AB12" s="47">
        <v>0</v>
      </c>
      <c r="AC12" s="47">
        <v>126.49999999999999</v>
      </c>
      <c r="AD12" s="48">
        <v>75</v>
      </c>
      <c r="AE12" s="45">
        <v>94.4342031118736</v>
      </c>
      <c r="AF12" s="46">
        <f t="shared" si="0"/>
        <v>94.917437503440524</v>
      </c>
      <c r="AG12" s="15">
        <f t="shared" si="1"/>
        <v>9.1593750656919909E-3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99.7</v>
      </c>
      <c r="E13" s="47">
        <v>89.600000000000009</v>
      </c>
      <c r="F13" s="47">
        <v>0</v>
      </c>
      <c r="G13" s="47">
        <v>93</v>
      </c>
      <c r="H13" s="47">
        <v>0</v>
      </c>
      <c r="I13" s="47">
        <v>0</v>
      </c>
      <c r="J13" s="47">
        <v>82</v>
      </c>
      <c r="K13" s="47">
        <v>96</v>
      </c>
      <c r="L13" s="47">
        <v>124</v>
      </c>
      <c r="M13" s="47">
        <v>93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81.8</v>
      </c>
      <c r="T13" s="47">
        <v>0</v>
      </c>
      <c r="U13" s="47">
        <v>90</v>
      </c>
      <c r="V13" s="47">
        <v>0</v>
      </c>
      <c r="W13" s="47">
        <v>0</v>
      </c>
      <c r="X13" s="47">
        <v>75</v>
      </c>
      <c r="Y13" s="47">
        <v>0</v>
      </c>
      <c r="Z13" s="47">
        <v>0</v>
      </c>
      <c r="AA13" s="47">
        <v>98</v>
      </c>
      <c r="AB13" s="47">
        <v>0</v>
      </c>
      <c r="AC13" s="47">
        <v>126.4</v>
      </c>
      <c r="AD13" s="48">
        <v>84.5</v>
      </c>
      <c r="AE13" s="45">
        <v>95.315963847121225</v>
      </c>
      <c r="AF13" s="46">
        <f t="shared" si="0"/>
        <v>96.046182718305047</v>
      </c>
      <c r="AG13" s="15">
        <f t="shared" si="1"/>
        <v>1.1891863545342853E-2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102.3</v>
      </c>
      <c r="E14" s="47">
        <v>91</v>
      </c>
      <c r="F14" s="47">
        <v>0</v>
      </c>
      <c r="G14" s="47">
        <v>93</v>
      </c>
      <c r="H14" s="47">
        <v>106</v>
      </c>
      <c r="I14" s="47">
        <v>0</v>
      </c>
      <c r="J14" s="47">
        <v>86</v>
      </c>
      <c r="K14" s="47">
        <v>100</v>
      </c>
      <c r="L14" s="47">
        <v>102</v>
      </c>
      <c r="M14" s="47">
        <v>95</v>
      </c>
      <c r="N14" s="47">
        <v>0</v>
      </c>
      <c r="O14" s="47">
        <v>94</v>
      </c>
      <c r="P14" s="47">
        <v>0</v>
      </c>
      <c r="Q14" s="47">
        <v>0</v>
      </c>
      <c r="R14" s="47">
        <v>0</v>
      </c>
      <c r="S14" s="47">
        <v>87.7</v>
      </c>
      <c r="T14" s="47">
        <v>0</v>
      </c>
      <c r="U14" s="47">
        <v>96</v>
      </c>
      <c r="V14" s="47">
        <v>0</v>
      </c>
      <c r="W14" s="47">
        <v>102.49999999999999</v>
      </c>
      <c r="X14" s="47">
        <v>75</v>
      </c>
      <c r="Y14" s="47">
        <v>0</v>
      </c>
      <c r="Z14" s="47">
        <v>0</v>
      </c>
      <c r="AA14" s="47">
        <v>101</v>
      </c>
      <c r="AB14" s="47">
        <v>0</v>
      </c>
      <c r="AC14" s="47">
        <v>126.8</v>
      </c>
      <c r="AD14" s="48">
        <v>91</v>
      </c>
      <c r="AE14" s="45">
        <v>98.388381195920289</v>
      </c>
      <c r="AF14" s="46">
        <f t="shared" si="0"/>
        <v>98.034235775683598</v>
      </c>
      <c r="AG14" s="15">
        <f t="shared" si="1"/>
        <v>2.0698928381248989E-2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102.3</v>
      </c>
      <c r="E15" s="47">
        <v>94.3</v>
      </c>
      <c r="F15" s="47">
        <v>0</v>
      </c>
      <c r="G15" s="47">
        <v>93</v>
      </c>
      <c r="H15" s="47">
        <v>84</v>
      </c>
      <c r="I15" s="47">
        <v>0</v>
      </c>
      <c r="J15" s="47">
        <v>86</v>
      </c>
      <c r="K15" s="47">
        <v>102</v>
      </c>
      <c r="L15" s="47">
        <v>101</v>
      </c>
      <c r="M15" s="47">
        <v>98</v>
      </c>
      <c r="N15" s="47">
        <v>0</v>
      </c>
      <c r="O15" s="47">
        <v>97</v>
      </c>
      <c r="P15" s="47">
        <v>0</v>
      </c>
      <c r="Q15" s="47">
        <v>0</v>
      </c>
      <c r="R15" s="47">
        <v>0</v>
      </c>
      <c r="S15" s="47">
        <v>90</v>
      </c>
      <c r="T15" s="47">
        <v>0</v>
      </c>
      <c r="U15" s="47">
        <v>98</v>
      </c>
      <c r="V15" s="47">
        <v>0</v>
      </c>
      <c r="W15" s="47">
        <v>0</v>
      </c>
      <c r="X15" s="47">
        <v>75</v>
      </c>
      <c r="Y15" s="47">
        <v>0</v>
      </c>
      <c r="Z15" s="47">
        <v>0</v>
      </c>
      <c r="AA15" s="47">
        <v>105</v>
      </c>
      <c r="AB15" s="47">
        <v>0</v>
      </c>
      <c r="AC15" s="47">
        <v>126.49999999999999</v>
      </c>
      <c r="AD15" s="48">
        <v>94.5</v>
      </c>
      <c r="AE15" s="45">
        <v>100.39836228400929</v>
      </c>
      <c r="AF15" s="46">
        <f t="shared" si="0"/>
        <v>100.39097993580849</v>
      </c>
      <c r="AG15" s="15">
        <f t="shared" si="1"/>
        <v>2.4040011547776626E-2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102.3</v>
      </c>
      <c r="E16" s="47">
        <v>98.1</v>
      </c>
      <c r="F16" s="47">
        <v>0</v>
      </c>
      <c r="G16" s="47">
        <v>93</v>
      </c>
      <c r="H16" s="47">
        <v>0</v>
      </c>
      <c r="I16" s="47">
        <v>0</v>
      </c>
      <c r="J16" s="47">
        <v>87</v>
      </c>
      <c r="K16" s="47">
        <v>104</v>
      </c>
      <c r="L16" s="47">
        <v>102</v>
      </c>
      <c r="M16" s="47">
        <v>98</v>
      </c>
      <c r="N16" s="47">
        <v>0</v>
      </c>
      <c r="O16" s="47">
        <v>99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98</v>
      </c>
      <c r="V16" s="47">
        <v>0</v>
      </c>
      <c r="W16" s="47">
        <v>110.3</v>
      </c>
      <c r="X16" s="47">
        <v>75</v>
      </c>
      <c r="Y16" s="47">
        <v>0</v>
      </c>
      <c r="Z16" s="47">
        <v>0</v>
      </c>
      <c r="AA16" s="47">
        <v>103</v>
      </c>
      <c r="AB16" s="47">
        <v>0</v>
      </c>
      <c r="AC16" s="47">
        <v>125.6</v>
      </c>
      <c r="AD16" s="48">
        <v>99.1</v>
      </c>
      <c r="AE16" s="45">
        <v>102.38619632749588</v>
      </c>
      <c r="AF16" s="46">
        <f t="shared" si="0"/>
        <v>101.47877244089524</v>
      </c>
      <c r="AG16" s="15">
        <f t="shared" si="1"/>
        <v>1.0835560184613241E-2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f>(2.1/1.9558)*100</f>
        <v>107.37294201861131</v>
      </c>
      <c r="E17" s="47">
        <f>(28/27.463)*100</f>
        <v>101.95535811819538</v>
      </c>
      <c r="F17" s="47">
        <v>0</v>
      </c>
      <c r="G17" s="47">
        <v>93</v>
      </c>
      <c r="H17" s="47">
        <v>0</v>
      </c>
      <c r="I17" s="47">
        <v>0</v>
      </c>
      <c r="J17" s="47">
        <v>87</v>
      </c>
      <c r="K17" s="47">
        <v>103</v>
      </c>
      <c r="L17" s="47">
        <v>103</v>
      </c>
      <c r="M17" s="47">
        <v>98</v>
      </c>
      <c r="N17" s="47">
        <v>0</v>
      </c>
      <c r="O17" s="47">
        <v>95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94</v>
      </c>
      <c r="V17" s="47">
        <v>0</v>
      </c>
      <c r="W17" s="47">
        <f>(4.61/4.1768)*100</f>
        <v>110.37157632637427</v>
      </c>
      <c r="X17" s="47">
        <v>75</v>
      </c>
      <c r="Y17" s="47">
        <v>0</v>
      </c>
      <c r="Z17" s="47">
        <v>0</v>
      </c>
      <c r="AA17" s="47">
        <v>112.99999999999999</v>
      </c>
      <c r="AB17" s="47">
        <v>0</v>
      </c>
      <c r="AC17" s="47">
        <v>0</v>
      </c>
      <c r="AD17" s="48">
        <v>101.44927536231884</v>
      </c>
      <c r="AE17" s="45">
        <v>101.65175871118056</v>
      </c>
      <c r="AF17" s="46">
        <f t="shared" si="0"/>
        <v>102.14016969577301</v>
      </c>
      <c r="AG17" s="15">
        <f t="shared" si="1"/>
        <v>6.5175921916378159E-3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107.37294201861131</v>
      </c>
      <c r="E18" s="47">
        <v>97.949969049266272</v>
      </c>
      <c r="F18" s="47">
        <v>0</v>
      </c>
      <c r="G18" s="47">
        <v>93</v>
      </c>
      <c r="H18" s="47">
        <v>0</v>
      </c>
      <c r="I18" s="47">
        <v>0</v>
      </c>
      <c r="J18" s="47">
        <v>87</v>
      </c>
      <c r="K18" s="47">
        <v>104</v>
      </c>
      <c r="L18" s="47">
        <v>102</v>
      </c>
      <c r="M18" s="47">
        <v>98</v>
      </c>
      <c r="N18" s="47">
        <v>0</v>
      </c>
      <c r="O18" s="47">
        <v>99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98</v>
      </c>
      <c r="V18" s="47">
        <v>0</v>
      </c>
      <c r="W18" s="47">
        <v>110.37157632637427</v>
      </c>
      <c r="X18" s="47">
        <v>75</v>
      </c>
      <c r="Y18" s="47">
        <v>0</v>
      </c>
      <c r="Z18" s="47">
        <v>0</v>
      </c>
      <c r="AA18" s="47">
        <v>103</v>
      </c>
      <c r="AB18" s="47">
        <v>0</v>
      </c>
      <c r="AC18" s="47">
        <v>124.65047333490551</v>
      </c>
      <c r="AD18" s="48">
        <v>99.637681159420282</v>
      </c>
      <c r="AE18" s="45">
        <v>102.38255404864258</v>
      </c>
      <c r="AF18" s="46">
        <f t="shared" si="0"/>
        <v>101.90359332912958</v>
      </c>
      <c r="AG18" s="15">
        <f t="shared" si="1"/>
        <v>-2.3161932014415265E-3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107</v>
      </c>
      <c r="E19" s="47">
        <v>102</v>
      </c>
      <c r="F19" s="47">
        <v>0</v>
      </c>
      <c r="G19" s="47">
        <v>93</v>
      </c>
      <c r="H19" s="47">
        <v>0</v>
      </c>
      <c r="I19" s="47">
        <v>0</v>
      </c>
      <c r="J19" s="47">
        <v>87</v>
      </c>
      <c r="K19" s="47">
        <v>103</v>
      </c>
      <c r="L19" s="47">
        <v>103</v>
      </c>
      <c r="M19" s="47">
        <v>98</v>
      </c>
      <c r="N19" s="47">
        <v>0</v>
      </c>
      <c r="O19" s="47">
        <v>95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94</v>
      </c>
      <c r="V19" s="47">
        <v>0</v>
      </c>
      <c r="W19" s="47">
        <v>110.00000000000001</v>
      </c>
      <c r="X19" s="47">
        <v>75</v>
      </c>
      <c r="Y19" s="47">
        <v>0</v>
      </c>
      <c r="Z19" s="47">
        <v>0</v>
      </c>
      <c r="AA19" s="47">
        <v>112.99999999999999</v>
      </c>
      <c r="AB19" s="47">
        <v>0</v>
      </c>
      <c r="AC19" s="47">
        <v>125</v>
      </c>
      <c r="AD19" s="48">
        <v>102</v>
      </c>
      <c r="AE19" s="45">
        <v>101.67646722756555</v>
      </c>
      <c r="AF19" s="46">
        <f t="shared" si="0"/>
        <v>101.85904117706703</v>
      </c>
      <c r="AG19" s="15">
        <f t="shared" si="1"/>
        <v>-4.3719902907305086E-4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91</v>
      </c>
      <c r="F20" s="47">
        <v>0</v>
      </c>
      <c r="G20" s="47">
        <v>0</v>
      </c>
      <c r="H20" s="47">
        <v>0</v>
      </c>
      <c r="I20" s="47">
        <v>0</v>
      </c>
      <c r="J20" s="47">
        <v>88</v>
      </c>
      <c r="K20" s="47">
        <v>102</v>
      </c>
      <c r="L20" s="47">
        <v>104</v>
      </c>
      <c r="M20" s="47">
        <v>103</v>
      </c>
      <c r="N20" s="47">
        <v>0</v>
      </c>
      <c r="O20" s="47">
        <v>93</v>
      </c>
      <c r="P20" s="47">
        <v>0</v>
      </c>
      <c r="Q20" s="47">
        <v>0</v>
      </c>
      <c r="R20" s="47">
        <v>0</v>
      </c>
      <c r="S20" s="47">
        <v>99</v>
      </c>
      <c r="T20" s="47">
        <v>0</v>
      </c>
      <c r="U20" s="47">
        <v>81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107</v>
      </c>
      <c r="AB20" s="47">
        <v>0</v>
      </c>
      <c r="AC20" s="47">
        <v>0</v>
      </c>
      <c r="AD20" s="48">
        <v>80</v>
      </c>
      <c r="AE20" s="45">
        <v>101.518102254993</v>
      </c>
      <c r="AF20" s="46">
        <f t="shared" si="0"/>
        <v>100.78316951866951</v>
      </c>
      <c r="AG20" s="15">
        <f t="shared" si="1"/>
        <v>-1.0562357999495321E-2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87.026180679459628</v>
      </c>
      <c r="F21" s="47">
        <v>0</v>
      </c>
      <c r="G21" s="47">
        <v>101.50000000000001</v>
      </c>
      <c r="H21" s="47">
        <v>0</v>
      </c>
      <c r="I21" s="47">
        <v>0</v>
      </c>
      <c r="J21" s="47">
        <v>87.75</v>
      </c>
      <c r="K21" s="47">
        <v>100</v>
      </c>
      <c r="L21" s="47">
        <v>101.33333333333334</v>
      </c>
      <c r="M21" s="47">
        <v>100</v>
      </c>
      <c r="N21" s="47">
        <v>0</v>
      </c>
      <c r="O21" s="47">
        <v>92</v>
      </c>
      <c r="P21" s="47">
        <v>0</v>
      </c>
      <c r="Q21" s="47">
        <v>0</v>
      </c>
      <c r="R21" s="47">
        <v>0</v>
      </c>
      <c r="S21" s="47">
        <v>98.908197468189655</v>
      </c>
      <c r="T21" s="47">
        <v>0</v>
      </c>
      <c r="U21" s="47">
        <v>80</v>
      </c>
      <c r="V21" s="47">
        <v>0</v>
      </c>
      <c r="W21" s="47">
        <v>92.894081593564451</v>
      </c>
      <c r="X21" s="47">
        <v>75</v>
      </c>
      <c r="Y21" s="47">
        <v>0</v>
      </c>
      <c r="Z21" s="47">
        <v>0</v>
      </c>
      <c r="AA21" s="47">
        <v>108</v>
      </c>
      <c r="AB21" s="47">
        <v>0</v>
      </c>
      <c r="AC21" s="47">
        <v>0</v>
      </c>
      <c r="AD21" s="48">
        <v>0</v>
      </c>
      <c r="AE21" s="45">
        <v>99.154939073449938</v>
      </c>
      <c r="AF21" s="46">
        <f t="shared" si="0"/>
        <v>99.452197586586109</v>
      </c>
      <c r="AG21" s="15">
        <f t="shared" si="1"/>
        <v>-1.3206291669928535E-2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79.915340826156751</v>
      </c>
      <c r="F22" s="47">
        <v>0</v>
      </c>
      <c r="G22" s="47">
        <v>95.5</v>
      </c>
      <c r="H22" s="47">
        <v>91</v>
      </c>
      <c r="I22" s="47">
        <v>0</v>
      </c>
      <c r="J22" s="47">
        <v>84.5</v>
      </c>
      <c r="K22" s="47">
        <v>99.333333333333329</v>
      </c>
      <c r="L22" s="47">
        <v>99.000000000000014</v>
      </c>
      <c r="M22" s="47">
        <v>94.999999999999986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93.709820987043813</v>
      </c>
      <c r="T22" s="47">
        <v>0</v>
      </c>
      <c r="U22" s="47">
        <v>80</v>
      </c>
      <c r="V22" s="47">
        <v>0</v>
      </c>
      <c r="W22" s="47">
        <v>0</v>
      </c>
      <c r="X22" s="47">
        <v>75</v>
      </c>
      <c r="Y22" s="47">
        <v>0</v>
      </c>
      <c r="Z22" s="47">
        <v>0</v>
      </c>
      <c r="AA22" s="47">
        <v>93</v>
      </c>
      <c r="AB22" s="47">
        <v>0</v>
      </c>
      <c r="AC22" s="47">
        <v>123.45679012345681</v>
      </c>
      <c r="AD22" s="48">
        <v>94.846120769089026</v>
      </c>
      <c r="AE22" s="45">
        <v>97.683551431315379</v>
      </c>
      <c r="AF22" s="46">
        <f t="shared" si="0"/>
        <v>97.945151378212074</v>
      </c>
      <c r="AG22" s="15">
        <f t="shared" si="1"/>
        <v>-1.5153473175511833E-2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73.769745941617529</v>
      </c>
      <c r="F23" s="47">
        <v>0</v>
      </c>
      <c r="G23" s="47">
        <v>104</v>
      </c>
      <c r="H23" s="47">
        <v>98</v>
      </c>
      <c r="I23" s="47">
        <v>0</v>
      </c>
      <c r="J23" s="47">
        <v>75.599999999999994</v>
      </c>
      <c r="K23" s="47">
        <v>99.333333333333329</v>
      </c>
      <c r="L23" s="47">
        <v>99.5</v>
      </c>
      <c r="M23" s="47">
        <v>90</v>
      </c>
      <c r="N23" s="47">
        <v>0</v>
      </c>
      <c r="O23" s="47">
        <v>78</v>
      </c>
      <c r="P23" s="47">
        <v>0</v>
      </c>
      <c r="Q23" s="47">
        <v>0</v>
      </c>
      <c r="R23" s="47">
        <v>0</v>
      </c>
      <c r="S23" s="47">
        <v>95.079900451896009</v>
      </c>
      <c r="T23" s="47">
        <v>0</v>
      </c>
      <c r="U23" s="47">
        <v>78</v>
      </c>
      <c r="V23" s="47">
        <v>0</v>
      </c>
      <c r="W23" s="47">
        <v>0</v>
      </c>
      <c r="X23" s="47">
        <v>75</v>
      </c>
      <c r="Y23" s="47">
        <v>0</v>
      </c>
      <c r="Z23" s="47">
        <v>0</v>
      </c>
      <c r="AA23" s="47">
        <v>95</v>
      </c>
      <c r="AB23" s="47">
        <v>0</v>
      </c>
      <c r="AC23" s="47">
        <v>0</v>
      </c>
      <c r="AD23" s="48">
        <v>0</v>
      </c>
      <c r="AE23" s="45">
        <v>96.996963629870891</v>
      </c>
      <c r="AF23" s="46">
        <f t="shared" si="0"/>
        <v>96.657026545945769</v>
      </c>
      <c r="AG23" s="15">
        <f t="shared" si="1"/>
        <v>-1.3151491565848447E-2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76.248042821250394</v>
      </c>
      <c r="F24" s="47">
        <v>0</v>
      </c>
      <c r="G24" s="47">
        <v>99</v>
      </c>
      <c r="H24" s="47">
        <v>0</v>
      </c>
      <c r="I24" s="47">
        <v>0</v>
      </c>
      <c r="J24" s="47">
        <v>74.599999999999994</v>
      </c>
      <c r="K24" s="47">
        <v>98.333333333333329</v>
      </c>
      <c r="L24" s="47">
        <v>102.66666666666666</v>
      </c>
      <c r="M24" s="47">
        <v>85</v>
      </c>
      <c r="N24" s="47">
        <v>0</v>
      </c>
      <c r="O24" s="47">
        <v>78</v>
      </c>
      <c r="P24" s="47">
        <v>0</v>
      </c>
      <c r="Q24" s="47">
        <v>0</v>
      </c>
      <c r="R24" s="47">
        <v>0</v>
      </c>
      <c r="S24" s="47">
        <v>79.690194929870799</v>
      </c>
      <c r="T24" s="47">
        <v>0</v>
      </c>
      <c r="U24" s="47">
        <v>74</v>
      </c>
      <c r="V24" s="47">
        <v>0</v>
      </c>
      <c r="W24" s="47">
        <v>0</v>
      </c>
      <c r="X24" s="47">
        <v>75</v>
      </c>
      <c r="Y24" s="47">
        <v>0</v>
      </c>
      <c r="Z24" s="47">
        <v>0</v>
      </c>
      <c r="AA24" s="47">
        <v>87.5</v>
      </c>
      <c r="AB24" s="47">
        <v>0</v>
      </c>
      <c r="AC24" s="47">
        <v>0</v>
      </c>
      <c r="AD24" s="48">
        <v>81.320450885668279</v>
      </c>
      <c r="AE24" s="45">
        <v>95.290564576651022</v>
      </c>
      <c r="AF24" s="46">
        <f t="shared" si="0"/>
        <v>95.649736879273107</v>
      </c>
      <c r="AG24" s="15">
        <f t="shared" si="1"/>
        <v>-1.042127719699559E-2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76.184320722426534</v>
      </c>
      <c r="F25" s="47">
        <v>0</v>
      </c>
      <c r="G25" s="47">
        <v>99</v>
      </c>
      <c r="H25" s="47">
        <v>81.5</v>
      </c>
      <c r="I25" s="47">
        <v>0</v>
      </c>
      <c r="J25" s="47">
        <v>72.999999999999986</v>
      </c>
      <c r="K25" s="47">
        <v>97.666666666666671</v>
      </c>
      <c r="L25" s="47">
        <v>99.000000000000014</v>
      </c>
      <c r="M25" s="47">
        <v>85</v>
      </c>
      <c r="N25" s="47">
        <v>0</v>
      </c>
      <c r="O25" s="47">
        <v>80</v>
      </c>
      <c r="P25" s="47">
        <v>0</v>
      </c>
      <c r="Q25" s="47">
        <v>0</v>
      </c>
      <c r="R25" s="47">
        <v>0</v>
      </c>
      <c r="S25" s="47">
        <v>78.922190764424485</v>
      </c>
      <c r="T25" s="47">
        <v>0</v>
      </c>
      <c r="U25" s="47">
        <v>76</v>
      </c>
      <c r="V25" s="47">
        <v>0</v>
      </c>
      <c r="W25" s="47">
        <v>0</v>
      </c>
      <c r="X25" s="47">
        <v>75</v>
      </c>
      <c r="Y25" s="47">
        <v>0</v>
      </c>
      <c r="Z25" s="47">
        <v>0</v>
      </c>
      <c r="AA25" s="47">
        <v>88.5</v>
      </c>
      <c r="AB25" s="47">
        <v>0</v>
      </c>
      <c r="AC25" s="47">
        <v>0</v>
      </c>
      <c r="AD25" s="48">
        <v>0</v>
      </c>
      <c r="AE25" s="45">
        <v>94.661682431297351</v>
      </c>
      <c r="AF25" s="46">
        <f t="shared" si="0"/>
        <v>93.809014197955221</v>
      </c>
      <c r="AG25" s="15">
        <f t="shared" si="1"/>
        <v>-1.9244409251655371E-2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76.102392309652984</v>
      </c>
      <c r="F26" s="47">
        <v>0</v>
      </c>
      <c r="G26" s="47">
        <v>99</v>
      </c>
      <c r="H26" s="47">
        <v>84.5</v>
      </c>
      <c r="I26" s="47">
        <v>0</v>
      </c>
      <c r="J26" s="47">
        <v>72.999999999999986</v>
      </c>
      <c r="K26" s="47">
        <v>94.666666666666671</v>
      </c>
      <c r="L26" s="47">
        <v>99.5</v>
      </c>
      <c r="M26" s="47">
        <v>78</v>
      </c>
      <c r="N26" s="47">
        <v>0</v>
      </c>
      <c r="O26" s="47">
        <v>76</v>
      </c>
      <c r="P26" s="47">
        <v>0</v>
      </c>
      <c r="Q26" s="47">
        <v>0</v>
      </c>
      <c r="R26" s="47">
        <v>0</v>
      </c>
      <c r="S26" s="47">
        <v>78.408018484168039</v>
      </c>
      <c r="T26" s="47">
        <v>0</v>
      </c>
      <c r="U26" s="47">
        <v>70</v>
      </c>
      <c r="V26" s="47">
        <v>0</v>
      </c>
      <c r="W26" s="47">
        <v>0</v>
      </c>
      <c r="X26" s="47">
        <v>75</v>
      </c>
      <c r="Y26" s="47">
        <v>0</v>
      </c>
      <c r="Z26" s="47">
        <v>0</v>
      </c>
      <c r="AA26" s="47">
        <v>90.5</v>
      </c>
      <c r="AB26" s="47">
        <v>0</v>
      </c>
      <c r="AC26" s="47">
        <v>124.65047333490551</v>
      </c>
      <c r="AD26" s="48">
        <v>0</v>
      </c>
      <c r="AE26" s="45">
        <v>91.474795585917306</v>
      </c>
      <c r="AF26" s="46">
        <f t="shared" si="0"/>
        <v>91.489720646426335</v>
      </c>
      <c r="AG26" s="15">
        <f t="shared" si="1"/>
        <v>-2.4723568106522549E-2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68.819866729781879</v>
      </c>
      <c r="F27" s="47">
        <v>0</v>
      </c>
      <c r="G27" s="47">
        <v>99</v>
      </c>
      <c r="H27" s="47">
        <v>84.5</v>
      </c>
      <c r="I27" s="47">
        <v>0</v>
      </c>
      <c r="J27" s="47">
        <v>72.399999999999991</v>
      </c>
      <c r="K27" s="47">
        <v>90.666666666666671</v>
      </c>
      <c r="L27" s="47">
        <v>0</v>
      </c>
      <c r="M27" s="47">
        <v>78</v>
      </c>
      <c r="N27" s="47">
        <v>0</v>
      </c>
      <c r="O27" s="47">
        <v>75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68</v>
      </c>
      <c r="V27" s="47">
        <v>0</v>
      </c>
      <c r="W27" s="47">
        <v>0</v>
      </c>
      <c r="X27" s="47">
        <v>75</v>
      </c>
      <c r="Y27" s="47">
        <v>0</v>
      </c>
      <c r="Z27" s="47">
        <v>73</v>
      </c>
      <c r="AA27" s="47">
        <v>90</v>
      </c>
      <c r="AB27" s="47">
        <v>0</v>
      </c>
      <c r="AC27" s="47">
        <v>124.65047333490551</v>
      </c>
      <c r="AD27" s="48">
        <v>0</v>
      </c>
      <c r="AE27" s="45">
        <v>88.332683922064362</v>
      </c>
      <c r="AF27" s="46">
        <f t="shared" si="0"/>
        <v>88.904355207571527</v>
      </c>
      <c r="AG27" s="15">
        <f t="shared" si="1"/>
        <v>-2.8258534626488606E-2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72.497542147616784</v>
      </c>
      <c r="F28" s="47">
        <v>0</v>
      </c>
      <c r="G28" s="47">
        <v>99</v>
      </c>
      <c r="H28" s="47">
        <v>103</v>
      </c>
      <c r="I28" s="47">
        <v>0</v>
      </c>
      <c r="J28" s="47">
        <v>0</v>
      </c>
      <c r="K28" s="47">
        <v>89</v>
      </c>
      <c r="L28" s="47">
        <v>0</v>
      </c>
      <c r="M28" s="47">
        <v>78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62</v>
      </c>
      <c r="V28" s="47">
        <v>0</v>
      </c>
      <c r="W28" s="47">
        <v>0</v>
      </c>
      <c r="X28" s="47">
        <v>75</v>
      </c>
      <c r="Y28" s="47">
        <v>0</v>
      </c>
      <c r="Z28" s="47">
        <v>0</v>
      </c>
      <c r="AA28" s="47">
        <v>77.5</v>
      </c>
      <c r="AB28" s="47">
        <v>0</v>
      </c>
      <c r="AC28" s="47">
        <v>0</v>
      </c>
      <c r="AD28" s="48">
        <v>121.98067632850243</v>
      </c>
      <c r="AE28" s="45">
        <v>86.905586114732884</v>
      </c>
      <c r="AF28" s="46">
        <f t="shared" si="0"/>
        <v>87.363899191320854</v>
      </c>
      <c r="AG28" s="15">
        <f t="shared" si="1"/>
        <v>-1.7327115332584742E-2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68.983723555328979</v>
      </c>
      <c r="F29" s="47">
        <v>0</v>
      </c>
      <c r="G29" s="47">
        <v>93</v>
      </c>
      <c r="H29" s="47">
        <v>0</v>
      </c>
      <c r="I29" s="47">
        <v>0</v>
      </c>
      <c r="J29" s="47">
        <v>73</v>
      </c>
      <c r="K29" s="47">
        <v>88.666666666666671</v>
      </c>
      <c r="L29" s="47">
        <v>96.25</v>
      </c>
      <c r="M29" s="47">
        <v>78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65</v>
      </c>
      <c r="V29" s="47">
        <v>0</v>
      </c>
      <c r="W29" s="47">
        <v>0</v>
      </c>
      <c r="X29" s="47">
        <v>75</v>
      </c>
      <c r="Y29" s="47">
        <v>0</v>
      </c>
      <c r="Z29" s="47">
        <v>68</v>
      </c>
      <c r="AA29" s="47">
        <v>75</v>
      </c>
      <c r="AB29" s="47">
        <v>0</v>
      </c>
      <c r="AC29" s="47">
        <v>124.65047333490551</v>
      </c>
      <c r="AD29" s="48">
        <v>86.956521739130437</v>
      </c>
      <c r="AE29" s="45">
        <v>86.853427537165317</v>
      </c>
      <c r="AF29" s="46">
        <f t="shared" si="0"/>
        <v>86.587224132529329</v>
      </c>
      <c r="AG29" s="15">
        <f t="shared" si="1"/>
        <v>-8.8901144063025517E-3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92.545250025564982</v>
      </c>
      <c r="E30" s="47">
        <v>61.780092002573163</v>
      </c>
      <c r="F30" s="47">
        <v>0</v>
      </c>
      <c r="G30" s="47">
        <v>93</v>
      </c>
      <c r="H30" s="47">
        <v>81</v>
      </c>
      <c r="I30" s="47">
        <v>0</v>
      </c>
      <c r="J30" s="47">
        <v>71</v>
      </c>
      <c r="K30" s="47">
        <v>88.666666666666671</v>
      </c>
      <c r="L30" s="47">
        <v>99.333333333333329</v>
      </c>
      <c r="M30" s="47">
        <v>77</v>
      </c>
      <c r="N30" s="47">
        <v>0</v>
      </c>
      <c r="O30" s="47">
        <v>74</v>
      </c>
      <c r="P30" s="47">
        <v>0</v>
      </c>
      <c r="Q30" s="47">
        <v>0</v>
      </c>
      <c r="R30" s="47">
        <v>0</v>
      </c>
      <c r="S30" s="47">
        <v>70.592925249764065</v>
      </c>
      <c r="T30" s="47">
        <v>0</v>
      </c>
      <c r="U30" s="47">
        <v>62</v>
      </c>
      <c r="V30" s="47">
        <v>0</v>
      </c>
      <c r="W30" s="47">
        <v>68.952307986975669</v>
      </c>
      <c r="X30" s="47">
        <v>71</v>
      </c>
      <c r="Y30" s="47">
        <v>0</v>
      </c>
      <c r="Z30" s="47">
        <v>0</v>
      </c>
      <c r="AA30" s="47">
        <v>79.5</v>
      </c>
      <c r="AB30" s="47">
        <v>0</v>
      </c>
      <c r="AC30" s="47">
        <v>124.65047333490551</v>
      </c>
      <c r="AD30" s="48">
        <v>75.684380032206136</v>
      </c>
      <c r="AE30" s="45">
        <v>86.002658745689729</v>
      </c>
      <c r="AF30" s="46">
        <f t="shared" ref="AF30:AF61" si="2">SUM(AE29:AE31)/3</f>
        <v>86.207404584338846</v>
      </c>
      <c r="AG30" s="15">
        <f t="shared" ref="AG30:AG61" si="3">(AF30-AF29)/AF29</f>
        <v>-4.3865541596429473E-3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92.033950301666849</v>
      </c>
      <c r="E31" s="47">
        <v>64.490271806456306</v>
      </c>
      <c r="F31" s="47">
        <v>0</v>
      </c>
      <c r="G31" s="47">
        <v>93</v>
      </c>
      <c r="H31" s="47">
        <v>78.5</v>
      </c>
      <c r="I31" s="47">
        <v>0</v>
      </c>
      <c r="J31" s="47">
        <v>70.5</v>
      </c>
      <c r="K31" s="47">
        <v>88.666666666666671</v>
      </c>
      <c r="L31" s="47">
        <v>97.666666666666671</v>
      </c>
      <c r="M31" s="47">
        <v>76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62.15184550189241</v>
      </c>
      <c r="T31" s="47">
        <v>0</v>
      </c>
      <c r="U31" s="47">
        <v>65</v>
      </c>
      <c r="V31" s="47">
        <v>0</v>
      </c>
      <c r="W31" s="47">
        <v>66.951876827882927</v>
      </c>
      <c r="X31" s="47">
        <v>66</v>
      </c>
      <c r="Y31" s="47">
        <v>0</v>
      </c>
      <c r="Z31" s="47">
        <v>66</v>
      </c>
      <c r="AA31" s="47">
        <v>77.5</v>
      </c>
      <c r="AB31" s="47">
        <v>0</v>
      </c>
      <c r="AC31" s="47">
        <v>120.00648683712633</v>
      </c>
      <c r="AD31" s="48">
        <v>82.879919018094398</v>
      </c>
      <c r="AE31" s="45">
        <v>85.766127470161479</v>
      </c>
      <c r="AF31" s="46">
        <f t="shared" si="2"/>
        <v>86.246388640931741</v>
      </c>
      <c r="AG31" s="15">
        <f t="shared" si="3"/>
        <v>4.5221239150931489E-4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92.033950301666849</v>
      </c>
      <c r="E32" s="47">
        <v>0</v>
      </c>
      <c r="F32" s="47">
        <v>0</v>
      </c>
      <c r="G32" s="47">
        <v>93</v>
      </c>
      <c r="H32" s="47">
        <v>89.5</v>
      </c>
      <c r="I32" s="47">
        <v>0</v>
      </c>
      <c r="J32" s="47">
        <v>0</v>
      </c>
      <c r="K32" s="47">
        <v>88.666666666666671</v>
      </c>
      <c r="L32" s="47">
        <v>100.75</v>
      </c>
      <c r="M32" s="47">
        <v>76</v>
      </c>
      <c r="N32" s="47">
        <v>0</v>
      </c>
      <c r="O32" s="47">
        <v>67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67</v>
      </c>
      <c r="Y32" s="47">
        <v>0</v>
      </c>
      <c r="Z32" s="47">
        <v>0</v>
      </c>
      <c r="AA32" s="47">
        <v>71</v>
      </c>
      <c r="AB32" s="47">
        <v>0</v>
      </c>
      <c r="AC32" s="47">
        <v>120.63119457485656</v>
      </c>
      <c r="AD32" s="48">
        <v>0</v>
      </c>
      <c r="AE32" s="45">
        <v>86.970379706944044</v>
      </c>
      <c r="AF32" s="46">
        <f t="shared" si="2"/>
        <v>86.257168263477851</v>
      </c>
      <c r="AG32" s="15">
        <f t="shared" si="3"/>
        <v>1.249863642521744E-4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92.033950301666849</v>
      </c>
      <c r="E33" s="47">
        <v>64.925643815741736</v>
      </c>
      <c r="F33" s="47">
        <v>0</v>
      </c>
      <c r="G33" s="47">
        <v>93</v>
      </c>
      <c r="H33" s="47">
        <v>78</v>
      </c>
      <c r="I33" s="47">
        <v>0</v>
      </c>
      <c r="J33" s="47">
        <v>0</v>
      </c>
      <c r="K33" s="47">
        <v>88.666666666666671</v>
      </c>
      <c r="L33" s="47">
        <v>100.33333333333334</v>
      </c>
      <c r="M33" s="47">
        <v>76</v>
      </c>
      <c r="N33" s="47">
        <v>0</v>
      </c>
      <c r="O33" s="47">
        <v>65</v>
      </c>
      <c r="P33" s="47">
        <v>0</v>
      </c>
      <c r="Q33" s="47">
        <v>0</v>
      </c>
      <c r="R33" s="47">
        <v>0</v>
      </c>
      <c r="S33" s="47">
        <v>71.200792433537842</v>
      </c>
      <c r="T33" s="47">
        <v>0</v>
      </c>
      <c r="U33" s="47">
        <v>64</v>
      </c>
      <c r="V33" s="47">
        <v>0</v>
      </c>
      <c r="W33" s="47">
        <v>0</v>
      </c>
      <c r="X33" s="47">
        <v>65</v>
      </c>
      <c r="Y33" s="47">
        <v>0</v>
      </c>
      <c r="Z33" s="47">
        <v>0</v>
      </c>
      <c r="AA33" s="47">
        <v>67</v>
      </c>
      <c r="AB33" s="47">
        <v>0</v>
      </c>
      <c r="AC33" s="47">
        <v>0</v>
      </c>
      <c r="AD33" s="48">
        <v>0</v>
      </c>
      <c r="AE33" s="45">
        <v>86.034997613328002</v>
      </c>
      <c r="AF33" s="46">
        <f t="shared" si="2"/>
        <v>86.577874756587448</v>
      </c>
      <c r="AG33" s="15">
        <f t="shared" si="3"/>
        <v>3.7180271456394125E-3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92.033950301666849</v>
      </c>
      <c r="E34" s="47">
        <v>68.819866729781879</v>
      </c>
      <c r="F34" s="47">
        <v>0</v>
      </c>
      <c r="G34" s="47">
        <v>93</v>
      </c>
      <c r="H34" s="47">
        <v>78.499999999999986</v>
      </c>
      <c r="I34" s="47">
        <v>0</v>
      </c>
      <c r="J34" s="47">
        <v>67</v>
      </c>
      <c r="K34" s="47">
        <v>88.666666666666671</v>
      </c>
      <c r="L34" s="47">
        <v>99.333333333333329</v>
      </c>
      <c r="M34" s="47">
        <v>83</v>
      </c>
      <c r="N34" s="47">
        <v>0</v>
      </c>
      <c r="O34" s="47">
        <v>65</v>
      </c>
      <c r="P34" s="47">
        <v>0</v>
      </c>
      <c r="Q34" s="47">
        <v>0</v>
      </c>
      <c r="R34" s="47">
        <v>0</v>
      </c>
      <c r="S34" s="47">
        <v>66.878193237658238</v>
      </c>
      <c r="T34" s="47">
        <v>0</v>
      </c>
      <c r="U34" s="47">
        <v>59.666666666666671</v>
      </c>
      <c r="V34" s="47">
        <v>0</v>
      </c>
      <c r="W34" s="47">
        <v>0</v>
      </c>
      <c r="X34" s="47">
        <v>65</v>
      </c>
      <c r="Y34" s="47">
        <v>0</v>
      </c>
      <c r="Z34" s="47">
        <v>0</v>
      </c>
      <c r="AA34" s="47">
        <v>67</v>
      </c>
      <c r="AB34" s="47">
        <v>0</v>
      </c>
      <c r="AC34" s="47">
        <v>0</v>
      </c>
      <c r="AD34" s="48">
        <v>0</v>
      </c>
      <c r="AE34" s="45">
        <v>86.728246949490284</v>
      </c>
      <c r="AF34" s="46">
        <f t="shared" si="2"/>
        <v>86.752976464346929</v>
      </c>
      <c r="AG34" s="15">
        <f t="shared" si="3"/>
        <v>2.0224763919393621E-3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92.545250025564982</v>
      </c>
      <c r="E35" s="47">
        <v>71.51841868823</v>
      </c>
      <c r="F35" s="47">
        <v>0</v>
      </c>
      <c r="G35" s="47">
        <v>93</v>
      </c>
      <c r="H35" s="47">
        <v>85</v>
      </c>
      <c r="I35" s="47">
        <v>0</v>
      </c>
      <c r="J35" s="47">
        <v>68.600000000000009</v>
      </c>
      <c r="K35" s="47">
        <v>89.666666666666657</v>
      </c>
      <c r="L35" s="47">
        <v>97.666666666666671</v>
      </c>
      <c r="M35" s="47">
        <v>83</v>
      </c>
      <c r="N35" s="47">
        <v>0</v>
      </c>
      <c r="O35" s="47">
        <v>66</v>
      </c>
      <c r="P35" s="47">
        <v>0</v>
      </c>
      <c r="Q35" s="47">
        <v>0</v>
      </c>
      <c r="R35" s="47">
        <v>0</v>
      </c>
      <c r="S35" s="47">
        <v>66.176845594797911</v>
      </c>
      <c r="T35" s="47">
        <v>0</v>
      </c>
      <c r="U35" s="47">
        <v>64</v>
      </c>
      <c r="V35" s="47">
        <v>0</v>
      </c>
      <c r="W35" s="47">
        <v>76.648417043561068</v>
      </c>
      <c r="X35" s="47">
        <v>63</v>
      </c>
      <c r="Y35" s="47">
        <v>0</v>
      </c>
      <c r="Z35" s="47">
        <v>0</v>
      </c>
      <c r="AA35" s="47">
        <v>67</v>
      </c>
      <c r="AB35" s="47">
        <v>0</v>
      </c>
      <c r="AC35" s="47">
        <v>120.07788836001731</v>
      </c>
      <c r="AD35" s="48">
        <v>75.310656457888797</v>
      </c>
      <c r="AE35" s="45">
        <v>87.495684830222501</v>
      </c>
      <c r="AF35" s="46">
        <f t="shared" si="2"/>
        <v>87.702803032436293</v>
      </c>
      <c r="AG35" s="15">
        <f t="shared" si="3"/>
        <v>1.0948633773732435E-2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92.545250025564982</v>
      </c>
      <c r="E36" s="47">
        <v>75.058358771772305</v>
      </c>
      <c r="F36" s="47">
        <v>0</v>
      </c>
      <c r="G36" s="47">
        <v>93</v>
      </c>
      <c r="H36" s="47">
        <v>97</v>
      </c>
      <c r="I36" s="47">
        <v>0</v>
      </c>
      <c r="J36" s="47">
        <v>63</v>
      </c>
      <c r="K36" s="47">
        <v>91.000000000000014</v>
      </c>
      <c r="L36" s="47">
        <v>100</v>
      </c>
      <c r="M36" s="47">
        <v>83</v>
      </c>
      <c r="N36" s="47">
        <v>0</v>
      </c>
      <c r="O36" s="47">
        <v>76</v>
      </c>
      <c r="P36" s="47">
        <v>0</v>
      </c>
      <c r="Q36" s="47">
        <v>0</v>
      </c>
      <c r="R36" s="47">
        <v>0</v>
      </c>
      <c r="S36" s="47">
        <v>74.19179483899849</v>
      </c>
      <c r="T36" s="47">
        <v>0</v>
      </c>
      <c r="U36" s="47">
        <v>74</v>
      </c>
      <c r="V36" s="47">
        <v>0</v>
      </c>
      <c r="W36" s="47">
        <v>0</v>
      </c>
      <c r="X36" s="47">
        <v>62</v>
      </c>
      <c r="Y36" s="47">
        <v>0</v>
      </c>
      <c r="Z36" s="47">
        <v>0</v>
      </c>
      <c r="AA36" s="47">
        <v>80.666666666666657</v>
      </c>
      <c r="AB36" s="47">
        <v>0</v>
      </c>
      <c r="AC36" s="47">
        <v>120.85973737505715</v>
      </c>
      <c r="AD36" s="48">
        <v>76.097804391217565</v>
      </c>
      <c r="AE36" s="45">
        <v>88.88447731759608</v>
      </c>
      <c r="AF36" s="46">
        <f t="shared" si="2"/>
        <v>88.968368913284792</v>
      </c>
      <c r="AG36" s="15">
        <f t="shared" si="3"/>
        <v>1.4430164568177343E-2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91.522650577768701</v>
      </c>
      <c r="E37" s="47">
        <v>76.102392309652984</v>
      </c>
      <c r="F37" s="47">
        <v>0</v>
      </c>
      <c r="G37" s="47">
        <v>93</v>
      </c>
      <c r="H37" s="47">
        <v>0</v>
      </c>
      <c r="I37" s="47">
        <v>0</v>
      </c>
      <c r="J37" s="47">
        <v>71.500000000000014</v>
      </c>
      <c r="K37" s="47">
        <v>92.333333333333329</v>
      </c>
      <c r="L37" s="47">
        <v>100.33333333333334</v>
      </c>
      <c r="M37" s="47">
        <v>84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78</v>
      </c>
      <c r="V37" s="47">
        <v>0</v>
      </c>
      <c r="W37" s="47">
        <v>0</v>
      </c>
      <c r="X37" s="47">
        <v>62</v>
      </c>
      <c r="Y37" s="47">
        <v>0</v>
      </c>
      <c r="Z37" s="47">
        <v>0</v>
      </c>
      <c r="AA37" s="47">
        <v>86.5</v>
      </c>
      <c r="AB37" s="47">
        <v>0</v>
      </c>
      <c r="AC37" s="47">
        <v>124.65047333490551</v>
      </c>
      <c r="AD37" s="48">
        <v>0</v>
      </c>
      <c r="AE37" s="45">
        <v>90.524944592035823</v>
      </c>
      <c r="AF37" s="46">
        <f t="shared" si="2"/>
        <v>90.519666028848846</v>
      </c>
      <c r="AG37" s="15">
        <f t="shared" si="3"/>
        <v>1.7436501697317437E-2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92.033950301666849</v>
      </c>
      <c r="E38" s="47">
        <v>83.384917889524075</v>
      </c>
      <c r="F38" s="47">
        <v>0</v>
      </c>
      <c r="G38" s="47">
        <v>91</v>
      </c>
      <c r="H38" s="47">
        <v>0</v>
      </c>
      <c r="I38" s="47">
        <v>0</v>
      </c>
      <c r="J38" s="47">
        <v>79.5</v>
      </c>
      <c r="K38" s="47">
        <v>93.666666666666671</v>
      </c>
      <c r="L38" s="47">
        <v>101</v>
      </c>
      <c r="M38" s="47">
        <v>87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78</v>
      </c>
      <c r="V38" s="47">
        <v>0</v>
      </c>
      <c r="W38" s="47">
        <v>0</v>
      </c>
      <c r="X38" s="47">
        <v>62</v>
      </c>
      <c r="Y38" s="47">
        <v>0</v>
      </c>
      <c r="Z38" s="47">
        <v>0</v>
      </c>
      <c r="AA38" s="47">
        <v>88.5</v>
      </c>
      <c r="AB38" s="47">
        <v>0</v>
      </c>
      <c r="AC38" s="47">
        <v>124.65047333490551</v>
      </c>
      <c r="AD38" s="48">
        <v>0</v>
      </c>
      <c r="AE38" s="45">
        <v>92.149576176914621</v>
      </c>
      <c r="AF38" s="46">
        <f t="shared" si="2"/>
        <v>91.675784170907932</v>
      </c>
      <c r="AG38" s="15">
        <f t="shared" si="3"/>
        <v>1.2772010688711864E-2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93.567849473361292</v>
      </c>
      <c r="E39" s="47">
        <v>79.743655099588523</v>
      </c>
      <c r="F39" s="47">
        <v>0</v>
      </c>
      <c r="G39" s="47">
        <v>91</v>
      </c>
      <c r="H39" s="47">
        <v>0</v>
      </c>
      <c r="I39" s="47">
        <v>0</v>
      </c>
      <c r="J39" s="47">
        <v>76.833333333333314</v>
      </c>
      <c r="K39" s="47">
        <v>93.333333333333343</v>
      </c>
      <c r="L39" s="47">
        <v>100.33333333333334</v>
      </c>
      <c r="M39" s="47">
        <v>93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84.558560317615289</v>
      </c>
      <c r="T39" s="47">
        <v>0</v>
      </c>
      <c r="U39" s="47">
        <v>85</v>
      </c>
      <c r="V39" s="47">
        <v>0</v>
      </c>
      <c r="W39" s="47">
        <v>0</v>
      </c>
      <c r="X39" s="47">
        <v>64</v>
      </c>
      <c r="Y39" s="47">
        <v>0</v>
      </c>
      <c r="Z39" s="47">
        <v>0</v>
      </c>
      <c r="AA39" s="47">
        <v>76.5</v>
      </c>
      <c r="AB39" s="47">
        <v>0</v>
      </c>
      <c r="AC39" s="47">
        <v>0</v>
      </c>
      <c r="AD39" s="48">
        <v>0</v>
      </c>
      <c r="AE39" s="45">
        <v>92.352831743773322</v>
      </c>
      <c r="AF39" s="46">
        <f t="shared" si="2"/>
        <v>93.535505996921074</v>
      </c>
      <c r="AG39" s="15">
        <f t="shared" si="3"/>
        <v>2.0285856759579269E-2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94.590448921157588</v>
      </c>
      <c r="E40" s="47">
        <v>90.217391304347814</v>
      </c>
      <c r="F40" s="47">
        <v>0</v>
      </c>
      <c r="G40" s="47">
        <v>91</v>
      </c>
      <c r="H40" s="47">
        <v>0</v>
      </c>
      <c r="I40" s="47">
        <v>0</v>
      </c>
      <c r="J40" s="47">
        <v>86.6</v>
      </c>
      <c r="K40" s="47">
        <v>97.666666666666671</v>
      </c>
      <c r="L40" s="47">
        <v>99.333333333333329</v>
      </c>
      <c r="M40" s="47">
        <v>93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87.646087398373979</v>
      </c>
      <c r="T40" s="47">
        <v>0</v>
      </c>
      <c r="U40" s="47">
        <v>86</v>
      </c>
      <c r="V40" s="47">
        <v>0</v>
      </c>
      <c r="W40" s="47">
        <v>98.14898634966768</v>
      </c>
      <c r="X40" s="47">
        <v>67</v>
      </c>
      <c r="Y40" s="47">
        <v>0</v>
      </c>
      <c r="Z40" s="47">
        <v>0</v>
      </c>
      <c r="AA40" s="47">
        <v>84.5</v>
      </c>
      <c r="AB40" s="47">
        <v>0</v>
      </c>
      <c r="AC40" s="47">
        <v>120.24959916800277</v>
      </c>
      <c r="AD40" s="48">
        <v>87.245794627165452</v>
      </c>
      <c r="AE40" s="45">
        <v>96.104110070075279</v>
      </c>
      <c r="AF40" s="46">
        <f t="shared" si="2"/>
        <v>95.012903107329706</v>
      </c>
      <c r="AG40" s="15">
        <f t="shared" si="3"/>
        <v>1.5795040553447832E-2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97.146947540648327</v>
      </c>
      <c r="E41" s="47">
        <v>90.302458838035818</v>
      </c>
      <c r="F41" s="47">
        <v>0</v>
      </c>
      <c r="G41" s="47">
        <v>93</v>
      </c>
      <c r="H41" s="47">
        <v>0</v>
      </c>
      <c r="I41" s="47">
        <v>0</v>
      </c>
      <c r="J41" s="47">
        <v>85.333333333333343</v>
      </c>
      <c r="K41" s="47">
        <v>98.333333333333329</v>
      </c>
      <c r="L41" s="47">
        <v>98.666666666666671</v>
      </c>
      <c r="M41" s="47">
        <v>93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84.206461578066666</v>
      </c>
      <c r="T41" s="47">
        <v>0</v>
      </c>
      <c r="U41" s="47">
        <v>89</v>
      </c>
      <c r="V41" s="47">
        <v>0</v>
      </c>
      <c r="W41" s="47">
        <v>95.517826014279905</v>
      </c>
      <c r="X41" s="47">
        <v>71.500000000000014</v>
      </c>
      <c r="Y41" s="47">
        <v>0</v>
      </c>
      <c r="Z41" s="47">
        <v>0</v>
      </c>
      <c r="AA41" s="47">
        <v>97</v>
      </c>
      <c r="AB41" s="47">
        <v>0</v>
      </c>
      <c r="AC41" s="47">
        <v>121.11292962356792</v>
      </c>
      <c r="AD41" s="48">
        <v>81.373172282263198</v>
      </c>
      <c r="AE41" s="45">
        <v>96.581767508140501</v>
      </c>
      <c r="AF41" s="46">
        <f t="shared" si="2"/>
        <v>97.008168280260975</v>
      </c>
      <c r="AG41" s="15">
        <f t="shared" si="3"/>
        <v>2.0999939036462783E-2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102.25994477962983</v>
      </c>
      <c r="E42" s="47">
        <v>94.065518994697456</v>
      </c>
      <c r="F42" s="47">
        <v>0</v>
      </c>
      <c r="G42" s="47">
        <v>96</v>
      </c>
      <c r="H42" s="47">
        <v>0</v>
      </c>
      <c r="I42" s="47">
        <v>0</v>
      </c>
      <c r="J42" s="47">
        <v>86.500000000000014</v>
      </c>
      <c r="K42" s="47">
        <v>100</v>
      </c>
      <c r="L42" s="47">
        <v>103</v>
      </c>
      <c r="M42" s="47">
        <v>94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86.446663028474219</v>
      </c>
      <c r="T42" s="47">
        <v>0</v>
      </c>
      <c r="U42" s="47">
        <v>84</v>
      </c>
      <c r="V42" s="47">
        <v>0</v>
      </c>
      <c r="W42" s="47">
        <v>0</v>
      </c>
      <c r="X42" s="47">
        <v>80</v>
      </c>
      <c r="Y42" s="47">
        <v>0</v>
      </c>
      <c r="Z42" s="47">
        <v>0</v>
      </c>
      <c r="AA42" s="47">
        <v>97</v>
      </c>
      <c r="AB42" s="47">
        <v>0</v>
      </c>
      <c r="AC42" s="47">
        <v>120.47931229106064</v>
      </c>
      <c r="AD42" s="48">
        <v>87.101319328807492</v>
      </c>
      <c r="AE42" s="45">
        <v>98.338627262567158</v>
      </c>
      <c r="AF42" s="46">
        <f t="shared" si="2"/>
        <v>97.734445181006933</v>
      </c>
      <c r="AG42" s="15">
        <f t="shared" si="3"/>
        <v>7.4867602761832536E-3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102.25994477962983</v>
      </c>
      <c r="E43" s="47">
        <v>87.026180679459628</v>
      </c>
      <c r="F43" s="47">
        <v>0</v>
      </c>
      <c r="G43" s="47">
        <v>0</v>
      </c>
      <c r="H43" s="47">
        <v>0</v>
      </c>
      <c r="I43" s="47">
        <v>0</v>
      </c>
      <c r="J43" s="47">
        <v>85</v>
      </c>
      <c r="K43" s="47">
        <v>100</v>
      </c>
      <c r="L43" s="47">
        <v>104.33333333333333</v>
      </c>
      <c r="M43" s="47">
        <v>94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88.148003514595331</v>
      </c>
      <c r="T43" s="47">
        <v>0</v>
      </c>
      <c r="U43" s="47">
        <v>80</v>
      </c>
      <c r="V43" s="47">
        <v>0</v>
      </c>
      <c r="W43" s="47">
        <v>0</v>
      </c>
      <c r="X43" s="47">
        <v>80</v>
      </c>
      <c r="Y43" s="47">
        <v>0</v>
      </c>
      <c r="Z43" s="47">
        <v>0</v>
      </c>
      <c r="AA43" s="47">
        <v>95.5</v>
      </c>
      <c r="AB43" s="47">
        <v>0</v>
      </c>
      <c r="AC43" s="47">
        <v>124.65047333490551</v>
      </c>
      <c r="AD43" s="48">
        <v>79.106280193236714</v>
      </c>
      <c r="AE43" s="45">
        <v>98.282940772313083</v>
      </c>
      <c r="AF43" s="46">
        <f t="shared" si="2"/>
        <v>97.882325024504368</v>
      </c>
      <c r="AG43" s="15">
        <f t="shared" si="3"/>
        <v>1.5130780475968067E-3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102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v>82</v>
      </c>
      <c r="K44" s="47">
        <v>100</v>
      </c>
      <c r="L44" s="47">
        <v>101</v>
      </c>
      <c r="M44" s="47">
        <v>88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78</v>
      </c>
      <c r="T44" s="47">
        <v>0</v>
      </c>
      <c r="U44" s="47">
        <v>80</v>
      </c>
      <c r="V44" s="47">
        <v>0</v>
      </c>
      <c r="W44" s="47">
        <v>74</v>
      </c>
      <c r="X44" s="47">
        <v>80</v>
      </c>
      <c r="Y44" s="47">
        <v>0</v>
      </c>
      <c r="Z44" s="47">
        <v>0</v>
      </c>
      <c r="AA44" s="47">
        <v>89</v>
      </c>
      <c r="AB44" s="47">
        <v>0</v>
      </c>
      <c r="AC44" s="47">
        <v>125</v>
      </c>
      <c r="AD44" s="48">
        <v>82</v>
      </c>
      <c r="AE44" s="45">
        <v>97.025407038632892</v>
      </c>
      <c r="AF44" s="46">
        <f t="shared" si="2"/>
        <v>97.139558053078645</v>
      </c>
      <c r="AG44" s="15">
        <f t="shared" si="3"/>
        <v>-7.5883666559797731E-3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105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v>82</v>
      </c>
      <c r="K45" s="47">
        <v>99</v>
      </c>
      <c r="L45" s="47">
        <v>101</v>
      </c>
      <c r="M45" s="47">
        <v>88</v>
      </c>
      <c r="N45" s="47">
        <v>0</v>
      </c>
      <c r="O45" s="47">
        <v>77</v>
      </c>
      <c r="P45" s="47">
        <v>0</v>
      </c>
      <c r="Q45" s="47">
        <v>0</v>
      </c>
      <c r="R45" s="47">
        <v>0</v>
      </c>
      <c r="S45" s="47">
        <v>74</v>
      </c>
      <c r="T45" s="47">
        <v>0</v>
      </c>
      <c r="U45" s="47">
        <v>76</v>
      </c>
      <c r="V45" s="47">
        <v>0</v>
      </c>
      <c r="W45" s="47">
        <v>73</v>
      </c>
      <c r="X45" s="47">
        <v>80</v>
      </c>
      <c r="Y45" s="47">
        <v>0</v>
      </c>
      <c r="Z45" s="47">
        <v>0</v>
      </c>
      <c r="AA45" s="47">
        <v>101</v>
      </c>
      <c r="AB45" s="47">
        <v>0</v>
      </c>
      <c r="AC45" s="47">
        <v>125</v>
      </c>
      <c r="AD45" s="48">
        <v>81</v>
      </c>
      <c r="AE45" s="45">
        <v>96.110326348289973</v>
      </c>
      <c r="AF45" s="46">
        <f t="shared" si="2"/>
        <v>96.058834396662348</v>
      </c>
      <c r="AG45" s="15">
        <f t="shared" si="3"/>
        <v>-1.1125474297770339E-2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104.81644339912054</v>
      </c>
      <c r="E46" s="47">
        <v>78.287149983614313</v>
      </c>
      <c r="F46" s="47">
        <v>0</v>
      </c>
      <c r="G46" s="47">
        <v>0</v>
      </c>
      <c r="H46" s="47">
        <v>0</v>
      </c>
      <c r="I46" s="47">
        <v>0</v>
      </c>
      <c r="J46" s="47">
        <v>80</v>
      </c>
      <c r="K46" s="47">
        <v>97.666666666666671</v>
      </c>
      <c r="L46" s="47">
        <v>98.500000000000014</v>
      </c>
      <c r="M46" s="47">
        <v>88</v>
      </c>
      <c r="N46" s="47">
        <v>0</v>
      </c>
      <c r="O46" s="47">
        <v>80</v>
      </c>
      <c r="P46" s="47">
        <v>0</v>
      </c>
      <c r="Q46" s="47">
        <v>0</v>
      </c>
      <c r="R46" s="47">
        <v>0</v>
      </c>
      <c r="S46" s="47">
        <v>79.690194929870799</v>
      </c>
      <c r="T46" s="47">
        <v>0</v>
      </c>
      <c r="U46" s="47">
        <v>73</v>
      </c>
      <c r="V46" s="47">
        <v>0</v>
      </c>
      <c r="W46" s="47">
        <v>82.359701206665392</v>
      </c>
      <c r="X46" s="47">
        <v>75</v>
      </c>
      <c r="Y46" s="47">
        <v>0</v>
      </c>
      <c r="Z46" s="47">
        <v>0</v>
      </c>
      <c r="AA46" s="47">
        <v>92.5</v>
      </c>
      <c r="AB46" s="47">
        <v>0</v>
      </c>
      <c r="AC46" s="47">
        <v>124.65047333490551</v>
      </c>
      <c r="AD46" s="48">
        <v>88.768115942028984</v>
      </c>
      <c r="AE46" s="45">
        <v>95.040769803064151</v>
      </c>
      <c r="AF46" s="46">
        <f t="shared" si="2"/>
        <v>95.241188653663428</v>
      </c>
      <c r="AG46" s="15">
        <f t="shared" si="3"/>
        <v>-8.5119265514149289E-3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104.81644339912054</v>
      </c>
      <c r="E47" s="47">
        <v>78.287149983614313</v>
      </c>
      <c r="F47" s="47">
        <v>0</v>
      </c>
      <c r="G47" s="47">
        <v>0</v>
      </c>
      <c r="H47" s="47">
        <v>0</v>
      </c>
      <c r="I47" s="47">
        <v>0</v>
      </c>
      <c r="J47" s="47">
        <v>79.800000000000011</v>
      </c>
      <c r="K47" s="47">
        <v>96.999999999999986</v>
      </c>
      <c r="L47" s="47">
        <v>104</v>
      </c>
      <c r="M47" s="47">
        <v>88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75.436883725471048</v>
      </c>
      <c r="T47" s="47">
        <v>0</v>
      </c>
      <c r="U47" s="47">
        <v>75</v>
      </c>
      <c r="V47" s="47">
        <v>0</v>
      </c>
      <c r="W47" s="47">
        <v>0</v>
      </c>
      <c r="X47" s="47">
        <v>72</v>
      </c>
      <c r="Y47" s="47">
        <v>0</v>
      </c>
      <c r="Z47" s="47">
        <v>0</v>
      </c>
      <c r="AA47" s="47">
        <v>85</v>
      </c>
      <c r="AB47" s="47">
        <v>0</v>
      </c>
      <c r="AC47" s="47">
        <v>124.65047333490551</v>
      </c>
      <c r="AD47" s="48">
        <v>77.294685990338181</v>
      </c>
      <c r="AE47" s="45">
        <v>94.572469809636161</v>
      </c>
      <c r="AF47" s="46">
        <f t="shared" si="2"/>
        <v>94.526520149432542</v>
      </c>
      <c r="AG47" s="15">
        <f t="shared" si="3"/>
        <v>-7.5037755653146864E-3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104.81644339912054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v>79.600000000000009</v>
      </c>
      <c r="K48" s="47">
        <v>96.333333333333329</v>
      </c>
      <c r="L48" s="47">
        <v>103</v>
      </c>
      <c r="M48" s="47">
        <v>85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76.027530996778282</v>
      </c>
      <c r="T48" s="47">
        <v>0</v>
      </c>
      <c r="U48" s="47">
        <v>75</v>
      </c>
      <c r="V48" s="47">
        <v>0</v>
      </c>
      <c r="W48" s="47">
        <v>0</v>
      </c>
      <c r="X48" s="47">
        <v>72</v>
      </c>
      <c r="Y48" s="47">
        <v>0</v>
      </c>
      <c r="Z48" s="47">
        <v>0</v>
      </c>
      <c r="AA48" s="47">
        <v>94.5</v>
      </c>
      <c r="AB48" s="47">
        <v>0</v>
      </c>
      <c r="AC48" s="47">
        <v>124.65047333490551</v>
      </c>
      <c r="AD48" s="48">
        <v>67.632850241545896</v>
      </c>
      <c r="AE48" s="45">
        <v>93.966320835597301</v>
      </c>
      <c r="AF48" s="46">
        <f t="shared" si="2"/>
        <v>93.846263548411159</v>
      </c>
      <c r="AG48" s="15">
        <f t="shared" si="3"/>
        <v>-7.1964629602993737E-3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104.81644339912054</v>
      </c>
      <c r="E49" s="47">
        <v>74.64588719367876</v>
      </c>
      <c r="F49" s="47">
        <v>0</v>
      </c>
      <c r="G49" s="47">
        <v>93</v>
      </c>
      <c r="H49" s="47">
        <v>78</v>
      </c>
      <c r="I49" s="47">
        <v>0</v>
      </c>
      <c r="J49" s="47">
        <f>(AVERAGE(J44:J48))</f>
        <v>80.680000000000007</v>
      </c>
      <c r="K49" s="47">
        <v>96.333333333333329</v>
      </c>
      <c r="L49" s="47">
        <f>(AVERAGE(L44:L48))</f>
        <v>101.5</v>
      </c>
      <c r="M49" s="47">
        <v>80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77.128011541757516</v>
      </c>
      <c r="T49" s="47">
        <v>0</v>
      </c>
      <c r="U49" s="47">
        <v>73</v>
      </c>
      <c r="V49" s="47">
        <v>0</v>
      </c>
      <c r="W49" s="47">
        <v>0</v>
      </c>
      <c r="X49" s="47">
        <v>72</v>
      </c>
      <c r="Y49" s="47">
        <v>0</v>
      </c>
      <c r="Z49" s="47">
        <v>0</v>
      </c>
      <c r="AA49" s="47">
        <v>86.333333333333329</v>
      </c>
      <c r="AB49" s="47">
        <v>0</v>
      </c>
      <c r="AC49" s="47">
        <v>124.65047333490551</v>
      </c>
      <c r="AD49" s="48">
        <v>67.63285024154591</v>
      </c>
      <c r="AE49" s="59">
        <v>93</v>
      </c>
      <c r="AF49" s="46">
        <f t="shared" si="2"/>
        <v>93.287214417776795</v>
      </c>
      <c r="AG49" s="15">
        <f t="shared" si="3"/>
        <v>-5.9570739366301443E-3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104.81644339912054</v>
      </c>
      <c r="E50" s="47">
        <v>74.64588719367876</v>
      </c>
      <c r="F50" s="47">
        <v>0</v>
      </c>
      <c r="G50" s="47">
        <v>99.500000000000014</v>
      </c>
      <c r="H50" s="47">
        <v>81</v>
      </c>
      <c r="I50" s="47">
        <v>0</v>
      </c>
      <c r="J50" s="47">
        <v>78.2</v>
      </c>
      <c r="K50" s="47">
        <v>96.333333333333329</v>
      </c>
      <c r="L50" s="47">
        <v>102.66666666666666</v>
      </c>
      <c r="M50" s="47">
        <v>80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74.198097345612723</v>
      </c>
      <c r="T50" s="47">
        <v>0</v>
      </c>
      <c r="U50" s="47">
        <v>70</v>
      </c>
      <c r="V50" s="47">
        <v>0</v>
      </c>
      <c r="W50" s="47">
        <v>0</v>
      </c>
      <c r="X50" s="47">
        <v>68.5</v>
      </c>
      <c r="Y50" s="47">
        <v>0</v>
      </c>
      <c r="Z50" s="47">
        <v>0</v>
      </c>
      <c r="AA50" s="47">
        <v>73.666666666666671</v>
      </c>
      <c r="AB50" s="47">
        <v>0</v>
      </c>
      <c r="AC50" s="47">
        <v>0</v>
      </c>
      <c r="AD50" s="48">
        <v>71.859903381642525</v>
      </c>
      <c r="AE50" s="45">
        <v>92.895322417733084</v>
      </c>
      <c r="AF50" s="46">
        <f t="shared" si="2"/>
        <v>92.471720390496685</v>
      </c>
      <c r="AG50" s="15">
        <f t="shared" si="3"/>
        <v>-8.7417555810811037E-3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104.81644339912054</v>
      </c>
      <c r="E51" s="47">
        <v>71.004624403743207</v>
      </c>
      <c r="F51" s="47">
        <v>0</v>
      </c>
      <c r="G51" s="47">
        <v>93</v>
      </c>
      <c r="H51" s="47">
        <v>0</v>
      </c>
      <c r="I51" s="47">
        <v>0</v>
      </c>
      <c r="J51" s="47">
        <v>76.599999999999994</v>
      </c>
      <c r="K51" s="47">
        <v>95.333333333333329</v>
      </c>
      <c r="L51" s="47">
        <v>102.66666666666666</v>
      </c>
      <c r="M51" s="47">
        <v>78</v>
      </c>
      <c r="N51" s="47">
        <v>0</v>
      </c>
      <c r="O51" s="47">
        <v>71</v>
      </c>
      <c r="P51" s="47">
        <v>0</v>
      </c>
      <c r="Q51" s="47">
        <v>0</v>
      </c>
      <c r="R51" s="47">
        <v>0</v>
      </c>
      <c r="S51" s="47">
        <v>68.387082777398106</v>
      </c>
      <c r="T51" s="47">
        <v>0</v>
      </c>
      <c r="U51" s="47">
        <v>70</v>
      </c>
      <c r="V51" s="47">
        <v>0</v>
      </c>
      <c r="W51" s="47">
        <v>66.318712890250907</v>
      </c>
      <c r="X51" s="47">
        <v>68.5</v>
      </c>
      <c r="Y51" s="47">
        <v>0</v>
      </c>
      <c r="Z51" s="47">
        <v>0</v>
      </c>
      <c r="AA51" s="47">
        <v>77.5</v>
      </c>
      <c r="AB51" s="47">
        <v>0</v>
      </c>
      <c r="AC51" s="47">
        <v>124.65047333490551</v>
      </c>
      <c r="AD51" s="48">
        <v>68.236714975845416</v>
      </c>
      <c r="AE51" s="45">
        <v>91.519838753756972</v>
      </c>
      <c r="AF51" s="46">
        <f t="shared" si="2"/>
        <v>91.865378855516425</v>
      </c>
      <c r="AG51" s="15">
        <f t="shared" si="3"/>
        <v>-6.5570482783250282E-3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104.81644339912054</v>
      </c>
      <c r="E52" s="47">
        <v>81.928412773549866</v>
      </c>
      <c r="F52" s="47">
        <v>0</v>
      </c>
      <c r="G52" s="47">
        <v>93</v>
      </c>
      <c r="H52" s="47">
        <v>0</v>
      </c>
      <c r="I52" s="47">
        <v>0</v>
      </c>
      <c r="J52" s="47">
        <v>0</v>
      </c>
      <c r="K52" s="47">
        <v>94.666666666666671</v>
      </c>
      <c r="L52" s="47">
        <v>102</v>
      </c>
      <c r="M52" s="47">
        <v>78</v>
      </c>
      <c r="N52" s="47">
        <v>0</v>
      </c>
      <c r="O52" s="47">
        <v>70</v>
      </c>
      <c r="P52" s="47">
        <v>0</v>
      </c>
      <c r="Q52" s="47">
        <v>0</v>
      </c>
      <c r="R52" s="47">
        <v>0</v>
      </c>
      <c r="S52" s="47">
        <v>63.137427186045755</v>
      </c>
      <c r="T52" s="47">
        <v>0</v>
      </c>
      <c r="U52" s="47">
        <v>72</v>
      </c>
      <c r="V52" s="47">
        <v>0</v>
      </c>
      <c r="W52" s="47">
        <v>73.022409500095762</v>
      </c>
      <c r="X52" s="47">
        <v>68.5</v>
      </c>
      <c r="Y52" s="47">
        <v>0</v>
      </c>
      <c r="Z52" s="47">
        <v>0</v>
      </c>
      <c r="AA52" s="47">
        <v>83</v>
      </c>
      <c r="AB52" s="47">
        <v>0</v>
      </c>
      <c r="AC52" s="47">
        <v>124.65047333490551</v>
      </c>
      <c r="AD52" s="48">
        <v>75.281803542673117</v>
      </c>
      <c r="AE52" s="45">
        <v>91.180975395059178</v>
      </c>
      <c r="AF52" s="46">
        <f t="shared" si="2"/>
        <v>91.195372599434606</v>
      </c>
      <c r="AG52" s="15">
        <f t="shared" si="3"/>
        <v>-7.2933488592649117E-3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104.81644339912054</v>
      </c>
      <c r="E53" s="47">
        <v>76.102392309652984</v>
      </c>
      <c r="F53" s="47">
        <v>0</v>
      </c>
      <c r="G53" s="47">
        <v>0</v>
      </c>
      <c r="H53" s="47">
        <v>0</v>
      </c>
      <c r="I53" s="47">
        <v>0</v>
      </c>
      <c r="J53" s="47">
        <v>73.599999999999994</v>
      </c>
      <c r="K53" s="47">
        <v>94.333333333333329</v>
      </c>
      <c r="L53" s="47">
        <v>102.33333333333334</v>
      </c>
      <c r="M53" s="47">
        <v>78</v>
      </c>
      <c r="N53" s="47">
        <v>0</v>
      </c>
      <c r="O53" s="47">
        <v>68</v>
      </c>
      <c r="P53" s="47">
        <v>0</v>
      </c>
      <c r="Q53" s="47">
        <v>0</v>
      </c>
      <c r="R53" s="47">
        <v>0</v>
      </c>
      <c r="S53" s="47">
        <v>71.694490546389403</v>
      </c>
      <c r="T53" s="47">
        <v>0</v>
      </c>
      <c r="U53" s="47">
        <v>68</v>
      </c>
      <c r="V53" s="47">
        <v>0</v>
      </c>
      <c r="W53" s="47">
        <v>70.388814403371001</v>
      </c>
      <c r="X53" s="47">
        <v>68.5</v>
      </c>
      <c r="Y53" s="47">
        <v>0</v>
      </c>
      <c r="Z53" s="47">
        <v>0</v>
      </c>
      <c r="AA53" s="47">
        <v>84.5</v>
      </c>
      <c r="AB53" s="47">
        <v>0</v>
      </c>
      <c r="AC53" s="47">
        <v>124.65047333490551</v>
      </c>
      <c r="AD53" s="48">
        <v>65.217391304347828</v>
      </c>
      <c r="AE53" s="45">
        <v>90.885303649487668</v>
      </c>
      <c r="AF53" s="46">
        <f t="shared" si="2"/>
        <v>90.751934153751179</v>
      </c>
      <c r="AG53" s="15">
        <f t="shared" si="3"/>
        <v>-4.8625103779243277E-3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104.81644339912054</v>
      </c>
      <c r="E54" s="47">
        <v>78.287149983614313</v>
      </c>
      <c r="F54" s="47">
        <v>0</v>
      </c>
      <c r="G54" s="47">
        <v>0</v>
      </c>
      <c r="H54" s="47">
        <v>0</v>
      </c>
      <c r="I54" s="47">
        <v>0</v>
      </c>
      <c r="J54" s="47">
        <v>74.25</v>
      </c>
      <c r="K54" s="47">
        <v>94.333333333333329</v>
      </c>
      <c r="L54" s="47">
        <v>0</v>
      </c>
      <c r="M54" s="47">
        <v>75</v>
      </c>
      <c r="N54" s="47">
        <v>0</v>
      </c>
      <c r="O54" s="47">
        <v>70</v>
      </c>
      <c r="P54" s="47">
        <v>0</v>
      </c>
      <c r="Q54" s="47">
        <v>0</v>
      </c>
      <c r="R54" s="47">
        <v>0</v>
      </c>
      <c r="S54" s="47">
        <v>66.878193237658238</v>
      </c>
      <c r="T54" s="47">
        <v>0</v>
      </c>
      <c r="U54" s="47">
        <v>68</v>
      </c>
      <c r="V54" s="47">
        <v>0</v>
      </c>
      <c r="W54" s="47">
        <v>0</v>
      </c>
      <c r="X54" s="47">
        <v>67</v>
      </c>
      <c r="Y54" s="47">
        <v>0</v>
      </c>
      <c r="Z54" s="47">
        <v>0</v>
      </c>
      <c r="AA54" s="47">
        <v>86</v>
      </c>
      <c r="AB54" s="47">
        <v>0</v>
      </c>
      <c r="AC54" s="47">
        <v>0</v>
      </c>
      <c r="AD54" s="48">
        <v>0</v>
      </c>
      <c r="AE54" s="45">
        <v>90.18952341670672</v>
      </c>
      <c r="AF54" s="46">
        <f t="shared" si="2"/>
        <v>90.421450160967041</v>
      </c>
      <c r="AG54" s="15">
        <f t="shared" si="3"/>
        <v>-3.6416192763917875E-3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104.81644339912054</v>
      </c>
      <c r="E55" s="49">
        <v>78.287149983614313</v>
      </c>
      <c r="F55" s="49">
        <v>0</v>
      </c>
      <c r="G55" s="49">
        <v>0</v>
      </c>
      <c r="H55" s="49">
        <v>0</v>
      </c>
      <c r="I55" s="49">
        <v>0</v>
      </c>
      <c r="J55" s="49">
        <v>74.25</v>
      </c>
      <c r="K55" s="49">
        <v>94.333333333333329</v>
      </c>
      <c r="L55" s="49">
        <v>0</v>
      </c>
      <c r="M55" s="49">
        <v>75</v>
      </c>
      <c r="N55" s="49">
        <v>0</v>
      </c>
      <c r="O55" s="49">
        <v>70</v>
      </c>
      <c r="P55" s="49">
        <v>0</v>
      </c>
      <c r="Q55" s="49">
        <v>0</v>
      </c>
      <c r="R55" s="49">
        <v>0</v>
      </c>
      <c r="S55" s="49">
        <v>66.878193237658238</v>
      </c>
      <c r="T55" s="49">
        <v>0</v>
      </c>
      <c r="U55" s="49">
        <v>68</v>
      </c>
      <c r="V55" s="49">
        <v>0</v>
      </c>
      <c r="W55" s="49">
        <v>0</v>
      </c>
      <c r="X55" s="49">
        <v>67</v>
      </c>
      <c r="Y55" s="49">
        <v>0</v>
      </c>
      <c r="Z55" s="49">
        <v>0</v>
      </c>
      <c r="AA55" s="49">
        <v>86</v>
      </c>
      <c r="AB55" s="49">
        <v>0</v>
      </c>
      <c r="AC55" s="49">
        <v>0</v>
      </c>
      <c r="AD55" s="50">
        <v>0</v>
      </c>
      <c r="AE55" s="51">
        <v>90.18952341670672</v>
      </c>
      <c r="AF55" s="52">
        <f t="shared" si="2"/>
        <v>90.606020125145776</v>
      </c>
      <c r="AG55" s="39">
        <f t="shared" si="3"/>
        <v>2.0412188020670526E-3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104.81644339912054</v>
      </c>
      <c r="E56" s="47">
        <v>75.356048314404177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94.333333333333329</v>
      </c>
      <c r="L56" s="47">
        <v>105.66666666666666</v>
      </c>
      <c r="M56" s="47">
        <v>77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70</v>
      </c>
      <c r="V56" s="47">
        <v>0</v>
      </c>
      <c r="W56" s="47">
        <v>0</v>
      </c>
      <c r="X56" s="47">
        <v>67</v>
      </c>
      <c r="Y56" s="47">
        <v>0</v>
      </c>
      <c r="Z56" s="47">
        <v>0</v>
      </c>
      <c r="AA56" s="47">
        <v>83</v>
      </c>
      <c r="AB56" s="47">
        <v>0</v>
      </c>
      <c r="AC56" s="47">
        <v>0</v>
      </c>
      <c r="AD56" s="48">
        <v>0</v>
      </c>
      <c r="AE56" s="45">
        <v>91.439013542023901</v>
      </c>
      <c r="AF56" s="46">
        <f t="shared" si="2"/>
        <v>90.973826020488204</v>
      </c>
      <c r="AG56" s="15">
        <f t="shared" si="3"/>
        <v>4.0593979829862499E-3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104.81644339912054</v>
      </c>
      <c r="E57" s="47">
        <v>79.743655099588523</v>
      </c>
      <c r="F57" s="47">
        <v>0</v>
      </c>
      <c r="G57" s="47">
        <v>102</v>
      </c>
      <c r="H57" s="47">
        <v>0</v>
      </c>
      <c r="I57" s="47">
        <v>0</v>
      </c>
      <c r="J57" s="47">
        <v>0</v>
      </c>
      <c r="K57" s="47">
        <v>94.333333333333329</v>
      </c>
      <c r="L57" s="47">
        <v>104.33333333333333</v>
      </c>
      <c r="M57" s="47">
        <v>77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76.872010153275411</v>
      </c>
      <c r="T57" s="47">
        <v>0</v>
      </c>
      <c r="U57" s="47">
        <v>76</v>
      </c>
      <c r="V57" s="47">
        <v>0</v>
      </c>
      <c r="W57" s="47">
        <v>0</v>
      </c>
      <c r="X57" s="47">
        <v>70</v>
      </c>
      <c r="Y57" s="47">
        <v>0</v>
      </c>
      <c r="Z57" s="47">
        <v>0</v>
      </c>
      <c r="AA57" s="47">
        <v>82</v>
      </c>
      <c r="AB57" s="47">
        <v>0</v>
      </c>
      <c r="AC57" s="47">
        <v>0</v>
      </c>
      <c r="AD57" s="48">
        <v>84.54106280193237</v>
      </c>
      <c r="AE57" s="45">
        <v>91.292941102733963</v>
      </c>
      <c r="AF57" s="46">
        <f t="shared" si="2"/>
        <v>91.94287907876064</v>
      </c>
      <c r="AG57" s="15">
        <f t="shared" si="3"/>
        <v>1.0651998499592575E-2</v>
      </c>
      <c r="AH57" s="30"/>
      <c r="AI57" s="31"/>
    </row>
    <row r="58" spans="1:35">
      <c r="A58" s="35">
        <v>3</v>
      </c>
      <c r="B58" s="13">
        <v>42022</v>
      </c>
      <c r="C58" s="47">
        <v>0</v>
      </c>
      <c r="D58" s="47">
        <v>104.81644339912054</v>
      </c>
      <c r="E58" s="47">
        <v>72.461129519717431</v>
      </c>
      <c r="F58" s="47">
        <v>0</v>
      </c>
      <c r="G58" s="47">
        <v>102</v>
      </c>
      <c r="H58" s="47">
        <v>0</v>
      </c>
      <c r="I58" s="47">
        <v>0</v>
      </c>
      <c r="J58" s="47">
        <v>69.333333333333343</v>
      </c>
      <c r="K58" s="47">
        <v>96</v>
      </c>
      <c r="L58" s="47">
        <v>102</v>
      </c>
      <c r="M58" s="47">
        <v>83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78.001236616876554</v>
      </c>
      <c r="T58" s="47">
        <v>0</v>
      </c>
      <c r="U58" s="47">
        <v>76</v>
      </c>
      <c r="V58" s="47">
        <v>0</v>
      </c>
      <c r="W58" s="47">
        <v>0</v>
      </c>
      <c r="X58" s="47">
        <v>71.5</v>
      </c>
      <c r="Y58" s="47">
        <v>0</v>
      </c>
      <c r="Z58" s="47">
        <v>0</v>
      </c>
      <c r="AA58" s="47">
        <v>84.666666666666671</v>
      </c>
      <c r="AB58" s="47">
        <v>0</v>
      </c>
      <c r="AC58" s="47">
        <v>125.77345057215692</v>
      </c>
      <c r="AD58" s="48">
        <v>89.371980676328505</v>
      </c>
      <c r="AE58" s="45">
        <v>93.096682591524029</v>
      </c>
      <c r="AF58" s="46">
        <f t="shared" si="2"/>
        <v>93.552237672347516</v>
      </c>
      <c r="AG58" s="15">
        <f t="shared" si="3"/>
        <v>1.7503896002737284E-2</v>
      </c>
      <c r="AH58" s="32">
        <f t="shared" ref="AH58:AH60" si="4">AF5</f>
        <v>91.088218121040043</v>
      </c>
      <c r="AI58" s="31">
        <f t="shared" ref="AI58:AI60" si="5">(AF58-AF5)/AF5</f>
        <v>2.7050913961597416E-2</v>
      </c>
    </row>
    <row r="59" spans="1:35">
      <c r="A59" s="35">
        <v>4</v>
      </c>
      <c r="B59" s="13">
        <v>42029</v>
      </c>
      <c r="C59" s="47">
        <v>0</v>
      </c>
      <c r="D59" s="47">
        <v>104.81644339912054</v>
      </c>
      <c r="E59" s="47">
        <v>92.831541218637994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98.666666666666671</v>
      </c>
      <c r="L59" s="47">
        <v>98.75</v>
      </c>
      <c r="M59" s="47">
        <v>87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84.738243123336289</v>
      </c>
      <c r="T59" s="47">
        <v>0</v>
      </c>
      <c r="U59" s="47">
        <v>80</v>
      </c>
      <c r="V59" s="47">
        <v>0</v>
      </c>
      <c r="W59" s="47">
        <v>0</v>
      </c>
      <c r="X59" s="47">
        <v>75</v>
      </c>
      <c r="Y59" s="47">
        <v>0</v>
      </c>
      <c r="Z59" s="47">
        <v>0</v>
      </c>
      <c r="AA59" s="47">
        <v>85</v>
      </c>
      <c r="AB59" s="47">
        <v>0</v>
      </c>
      <c r="AC59" s="47">
        <v>118.63778401567716</v>
      </c>
      <c r="AD59" s="48">
        <v>96.15384615384616</v>
      </c>
      <c r="AE59" s="45">
        <v>96.267089322784543</v>
      </c>
      <c r="AF59" s="46">
        <f t="shared" si="2"/>
        <v>96.085446734306842</v>
      </c>
      <c r="AG59" s="15">
        <f t="shared" si="3"/>
        <v>2.7078016784927213E-2</v>
      </c>
      <c r="AH59" s="32">
        <f t="shared" si="4"/>
        <v>91.543255726522034</v>
      </c>
      <c r="AI59" s="31">
        <f t="shared" si="5"/>
        <v>4.961797536843382E-2</v>
      </c>
    </row>
    <row r="60" spans="1:35">
      <c r="A60" s="35">
        <v>5</v>
      </c>
      <c r="B60" s="13">
        <v>42036</v>
      </c>
      <c r="C60" s="47">
        <v>0</v>
      </c>
      <c r="D60" s="47">
        <v>107.37294201861131</v>
      </c>
      <c r="E60" s="47">
        <v>91.895203430754265</v>
      </c>
      <c r="F60" s="47">
        <v>0</v>
      </c>
      <c r="G60" s="47">
        <v>105</v>
      </c>
      <c r="H60" s="47">
        <v>0</v>
      </c>
      <c r="I60" s="47">
        <v>0</v>
      </c>
      <c r="J60" s="47">
        <v>0</v>
      </c>
      <c r="K60" s="47">
        <v>100.33333333333331</v>
      </c>
      <c r="L60" s="47">
        <v>104.66666666666666</v>
      </c>
      <c r="M60" s="47">
        <v>95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87.828438948995355</v>
      </c>
      <c r="T60" s="47">
        <v>0</v>
      </c>
      <c r="U60" s="47">
        <v>80</v>
      </c>
      <c r="V60" s="47">
        <v>0</v>
      </c>
      <c r="W60" s="47">
        <v>0</v>
      </c>
      <c r="X60" s="47">
        <v>80</v>
      </c>
      <c r="Y60" s="47">
        <v>0</v>
      </c>
      <c r="Z60" s="47">
        <v>0</v>
      </c>
      <c r="AA60" s="47">
        <v>103</v>
      </c>
      <c r="AB60" s="47">
        <v>0</v>
      </c>
      <c r="AC60" s="47">
        <v>119.56614569988898</v>
      </c>
      <c r="AD60" s="48">
        <v>89.024714323677912</v>
      </c>
      <c r="AE60" s="45">
        <v>98.892568288611912</v>
      </c>
      <c r="AF60" s="46">
        <f t="shared" si="2"/>
        <v>98.89257712804654</v>
      </c>
      <c r="AG60" s="15">
        <f t="shared" si="3"/>
        <v>2.921493825700688E-2</v>
      </c>
      <c r="AH60" s="32">
        <f t="shared" si="4"/>
        <v>91.668235629689164</v>
      </c>
      <c r="AI60" s="31">
        <f t="shared" si="5"/>
        <v>7.8809649261074935E-2</v>
      </c>
    </row>
    <row r="61" spans="1:35">
      <c r="A61" s="35">
        <v>6</v>
      </c>
      <c r="B61" s="13">
        <v>42043</v>
      </c>
      <c r="C61" s="47">
        <v>0</v>
      </c>
      <c r="D61" s="47">
        <v>111.46333980979651</v>
      </c>
      <c r="E61" s="47">
        <v>97.08387469322939</v>
      </c>
      <c r="F61" s="47">
        <v>0</v>
      </c>
      <c r="G61" s="47">
        <v>108</v>
      </c>
      <c r="H61" s="47">
        <v>0</v>
      </c>
      <c r="I61" s="47">
        <v>0</v>
      </c>
      <c r="J61" s="47">
        <v>0</v>
      </c>
      <c r="K61" s="47">
        <v>103.33333333333331</v>
      </c>
      <c r="L61" s="47">
        <v>103.33333333333334</v>
      </c>
      <c r="M61" s="47">
        <v>95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92.517250358026288</v>
      </c>
      <c r="T61" s="47">
        <v>0</v>
      </c>
      <c r="U61" s="47">
        <v>97</v>
      </c>
      <c r="V61" s="47">
        <v>0</v>
      </c>
      <c r="W61" s="47">
        <v>0</v>
      </c>
      <c r="X61" s="47">
        <v>81.5</v>
      </c>
      <c r="Y61" s="47">
        <v>0</v>
      </c>
      <c r="Z61" s="47">
        <v>0</v>
      </c>
      <c r="AA61" s="47">
        <v>106</v>
      </c>
      <c r="AB61" s="47">
        <v>0</v>
      </c>
      <c r="AC61" s="47">
        <v>118.41952230410557</v>
      </c>
      <c r="AD61" s="48">
        <v>103.80468680388491</v>
      </c>
      <c r="AE61" s="45">
        <v>101.51807377274316</v>
      </c>
      <c r="AF61" s="46">
        <f t="shared" si="2"/>
        <v>101.06765410746793</v>
      </c>
      <c r="AG61" s="15">
        <f t="shared" si="3"/>
        <v>2.1994340147543041E-2</v>
      </c>
      <c r="AH61" s="32">
        <f t="shared" ref="AH61:AH77" si="6">AF8</f>
        <v>92.038362675634446</v>
      </c>
      <c r="AI61" s="31">
        <f t="shared" ref="AI61:AI77" si="7">(AF61-AF8)/AF8</f>
        <v>9.8103564311056921E-2</v>
      </c>
    </row>
    <row r="62" spans="1:35">
      <c r="A62" s="35">
        <v>7</v>
      </c>
      <c r="B62" s="13">
        <v>42050</v>
      </c>
      <c r="C62" s="47">
        <v>0</v>
      </c>
      <c r="D62" s="47">
        <v>132.93792821351877</v>
      </c>
      <c r="E62" s="47">
        <v>109.23172469221494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104.33333333333333</v>
      </c>
      <c r="L62" s="47">
        <v>100.33333333333334</v>
      </c>
      <c r="M62" s="47">
        <v>97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96.652911508482347</v>
      </c>
      <c r="T62" s="47">
        <v>0</v>
      </c>
      <c r="U62" s="47">
        <v>97</v>
      </c>
      <c r="V62" s="47">
        <v>0</v>
      </c>
      <c r="W62" s="47">
        <v>0</v>
      </c>
      <c r="X62" s="47">
        <v>85</v>
      </c>
      <c r="Y62" s="47">
        <v>0</v>
      </c>
      <c r="Z62" s="47">
        <v>0</v>
      </c>
      <c r="AA62" s="47">
        <v>103</v>
      </c>
      <c r="AB62" s="47">
        <v>0</v>
      </c>
      <c r="AC62" s="47">
        <v>117.01649723653004</v>
      </c>
      <c r="AD62" s="48">
        <v>83.344626643176582</v>
      </c>
      <c r="AE62" s="45">
        <v>102.79232026104872</v>
      </c>
      <c r="AF62" s="46">
        <f t="shared" ref="AF62:AF77" si="8">SUM(AE61:AE63)/3</f>
        <v>102.36757143161354</v>
      </c>
      <c r="AG62" s="15">
        <f t="shared" ref="AG62:AG77" si="9">(AF62-AF61)/AF61</f>
        <v>1.2861853138130364E-2</v>
      </c>
      <c r="AH62" s="32">
        <f t="shared" si="6"/>
        <v>92.275195630816071</v>
      </c>
      <c r="AI62" s="31">
        <f t="shared" si="7"/>
        <v>0.10937257549879457</v>
      </c>
    </row>
    <row r="63" spans="1:35">
      <c r="A63" s="35">
        <v>8</v>
      </c>
      <c r="B63" s="13">
        <v>42057</v>
      </c>
      <c r="C63" s="47">
        <v>0</v>
      </c>
      <c r="D63" s="47">
        <v>132.93792821351877</v>
      </c>
      <c r="E63" s="47">
        <v>109.23172469221494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104.33333333333333</v>
      </c>
      <c r="L63" s="47">
        <v>100.33333333333334</v>
      </c>
      <c r="M63" s="47">
        <v>97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96.652911508482347</v>
      </c>
      <c r="T63" s="47">
        <v>0</v>
      </c>
      <c r="U63" s="47">
        <v>97</v>
      </c>
      <c r="V63" s="47">
        <v>0</v>
      </c>
      <c r="W63" s="47">
        <v>0</v>
      </c>
      <c r="X63" s="47">
        <v>85</v>
      </c>
      <c r="Y63" s="47">
        <v>0</v>
      </c>
      <c r="Z63" s="47">
        <v>0</v>
      </c>
      <c r="AA63" s="47">
        <v>103</v>
      </c>
      <c r="AB63" s="47">
        <v>0</v>
      </c>
      <c r="AC63" s="47">
        <v>117.01649723653004</v>
      </c>
      <c r="AD63" s="48">
        <v>83.344626643176582</v>
      </c>
      <c r="AE63" s="45">
        <v>102.79232026104872</v>
      </c>
      <c r="AF63" s="46">
        <f t="shared" si="8"/>
        <v>103.44524117673076</v>
      </c>
      <c r="AG63" s="15">
        <f t="shared" si="9"/>
        <v>1.0527452493460342E-2</v>
      </c>
      <c r="AH63" s="32">
        <f t="shared" si="6"/>
        <v>93.419251867648924</v>
      </c>
      <c r="AI63" s="31">
        <f t="shared" si="7"/>
        <v>0.10732251766783668</v>
      </c>
    </row>
    <row r="64" spans="1:35">
      <c r="A64" s="35">
        <v>9</v>
      </c>
      <c r="B64" s="13">
        <v>42064</v>
      </c>
      <c r="C64" s="47">
        <v>0</v>
      </c>
      <c r="D64" s="47">
        <v>132.93792821351877</v>
      </c>
      <c r="E64" s="47">
        <v>108.91341565584818</v>
      </c>
      <c r="F64" s="47">
        <v>0</v>
      </c>
      <c r="G64" s="47">
        <v>112.00000000000001</v>
      </c>
      <c r="H64" s="47">
        <v>0</v>
      </c>
      <c r="I64" s="47">
        <v>0</v>
      </c>
      <c r="J64" s="47">
        <v>0</v>
      </c>
      <c r="K64" s="47">
        <v>105.66666666666669</v>
      </c>
      <c r="L64" s="47">
        <v>100.33333333333334</v>
      </c>
      <c r="M64" s="47">
        <v>103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100.40318615399745</v>
      </c>
      <c r="T64" s="47">
        <v>0</v>
      </c>
      <c r="U64" s="47">
        <v>95.5</v>
      </c>
      <c r="V64" s="47">
        <v>0</v>
      </c>
      <c r="W64" s="47">
        <v>0</v>
      </c>
      <c r="X64" s="47">
        <v>85</v>
      </c>
      <c r="Y64" s="47">
        <v>0</v>
      </c>
      <c r="Z64" s="47">
        <v>0</v>
      </c>
      <c r="AA64" s="47">
        <v>106</v>
      </c>
      <c r="AB64" s="47">
        <v>0</v>
      </c>
      <c r="AC64" s="47">
        <v>120.7351910742198</v>
      </c>
      <c r="AD64" s="48">
        <v>76.140736668499159</v>
      </c>
      <c r="AE64" s="45">
        <v>104.75108300809487</v>
      </c>
      <c r="AF64" s="46">
        <f t="shared" si="8"/>
        <v>104.85642085933989</v>
      </c>
      <c r="AG64" s="15">
        <f t="shared" si="9"/>
        <v>1.3641803784846945E-2</v>
      </c>
      <c r="AH64" s="32">
        <f t="shared" si="6"/>
        <v>94.055943836682687</v>
      </c>
      <c r="AI64" s="31">
        <f t="shared" si="7"/>
        <v>0.11483035076880403</v>
      </c>
    </row>
    <row r="65" spans="1:35">
      <c r="A65" s="35">
        <v>10</v>
      </c>
      <c r="B65" s="13">
        <v>42071</v>
      </c>
      <c r="C65" s="47">
        <v>0</v>
      </c>
      <c r="D65" s="47">
        <v>132.93792821351877</v>
      </c>
      <c r="E65" s="47">
        <v>105.87244019489322</v>
      </c>
      <c r="F65" s="47">
        <v>0</v>
      </c>
      <c r="G65" s="47">
        <v>112.00000000000001</v>
      </c>
      <c r="H65" s="47">
        <v>0</v>
      </c>
      <c r="I65" s="47">
        <v>0</v>
      </c>
      <c r="J65" s="47">
        <v>0</v>
      </c>
      <c r="K65" s="47">
        <v>108.66666666666667</v>
      </c>
      <c r="L65" s="47">
        <v>99.000000000000014</v>
      </c>
      <c r="M65" s="47">
        <v>103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100.69951938903155</v>
      </c>
      <c r="T65" s="47">
        <v>0</v>
      </c>
      <c r="U65" s="47">
        <v>97</v>
      </c>
      <c r="V65" s="47">
        <v>0</v>
      </c>
      <c r="W65" s="47">
        <v>0</v>
      </c>
      <c r="X65" s="47">
        <v>85</v>
      </c>
      <c r="Y65" s="47">
        <v>0</v>
      </c>
      <c r="Z65" s="47">
        <v>0</v>
      </c>
      <c r="AA65" s="47">
        <v>112.99999999999999</v>
      </c>
      <c r="AB65" s="47">
        <v>0</v>
      </c>
      <c r="AC65" s="47">
        <v>121.88088320111436</v>
      </c>
      <c r="AD65" s="48">
        <v>0</v>
      </c>
      <c r="AE65" s="45">
        <v>107.02585930887608</v>
      </c>
      <c r="AF65" s="46">
        <f t="shared" si="8"/>
        <v>106.40837530369028</v>
      </c>
      <c r="AG65" s="15">
        <f t="shared" si="9"/>
        <v>1.4800757375003885E-2</v>
      </c>
      <c r="AH65" s="32">
        <f t="shared" si="6"/>
        <v>94.917437503440524</v>
      </c>
      <c r="AI65" s="31">
        <f t="shared" si="7"/>
        <v>0.12106245282731358</v>
      </c>
    </row>
    <row r="66" spans="1:35">
      <c r="A66" s="35">
        <v>11</v>
      </c>
      <c r="B66" s="13">
        <v>42078</v>
      </c>
      <c r="C66" s="47">
        <v>0</v>
      </c>
      <c r="D66" s="47">
        <v>132.93792821351877</v>
      </c>
      <c r="E66" s="47">
        <v>105.76606260296539</v>
      </c>
      <c r="F66" s="47">
        <v>0</v>
      </c>
      <c r="G66" s="47">
        <v>112.00000000000001</v>
      </c>
      <c r="H66" s="47">
        <v>0</v>
      </c>
      <c r="I66" s="47">
        <v>0</v>
      </c>
      <c r="J66" s="47">
        <v>0</v>
      </c>
      <c r="K66" s="47">
        <v>109.00000000000001</v>
      </c>
      <c r="L66" s="47">
        <v>106.66666666666667</v>
      </c>
      <c r="M66" s="47">
        <v>103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99.934747145187615</v>
      </c>
      <c r="T66" s="47">
        <v>0</v>
      </c>
      <c r="U66" s="47">
        <v>97</v>
      </c>
      <c r="V66" s="47">
        <v>0</v>
      </c>
      <c r="W66" s="47">
        <v>0</v>
      </c>
      <c r="X66" s="47">
        <v>85</v>
      </c>
      <c r="Y66" s="47">
        <v>0</v>
      </c>
      <c r="Z66" s="47">
        <v>0</v>
      </c>
      <c r="AA66" s="47">
        <v>111.00000000000001</v>
      </c>
      <c r="AB66" s="47">
        <v>0</v>
      </c>
      <c r="AC66" s="47">
        <v>122.38029677221967</v>
      </c>
      <c r="AD66" s="48">
        <v>118.37352906909004</v>
      </c>
      <c r="AE66" s="45">
        <v>107.44818359409992</v>
      </c>
      <c r="AF66" s="46">
        <f t="shared" si="8"/>
        <v>107.34130211651753</v>
      </c>
      <c r="AG66" s="15">
        <f t="shared" si="9"/>
        <v>8.7674190134438904E-3</v>
      </c>
      <c r="AH66" s="32">
        <f t="shared" si="6"/>
        <v>96.046182718305047</v>
      </c>
      <c r="AI66" s="31">
        <f t="shared" si="7"/>
        <v>0.11760091945913211</v>
      </c>
    </row>
    <row r="67" spans="1:35">
      <c r="A67" s="35">
        <v>12</v>
      </c>
      <c r="B67" s="13">
        <v>42085</v>
      </c>
      <c r="C67" s="47">
        <v>0</v>
      </c>
      <c r="D67" s="47">
        <v>132.93792821351877</v>
      </c>
      <c r="E67" s="47">
        <v>104.40700171039703</v>
      </c>
      <c r="F67" s="47">
        <v>0</v>
      </c>
      <c r="G67" s="47">
        <v>0</v>
      </c>
      <c r="H67" s="47">
        <v>0</v>
      </c>
      <c r="I67" s="47">
        <v>0</v>
      </c>
      <c r="J67" s="47">
        <v>88.000000000000014</v>
      </c>
      <c r="K67" s="47">
        <v>109.33333333333334</v>
      </c>
      <c r="L67" s="47">
        <v>99.666666666666671</v>
      </c>
      <c r="M67" s="47">
        <v>103</v>
      </c>
      <c r="N67" s="47">
        <v>0</v>
      </c>
      <c r="O67" s="47">
        <v>99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97</v>
      </c>
      <c r="V67" s="47">
        <v>0</v>
      </c>
      <c r="W67" s="47">
        <v>0</v>
      </c>
      <c r="X67" s="47">
        <v>85</v>
      </c>
      <c r="Y67" s="47">
        <v>0</v>
      </c>
      <c r="Z67" s="47">
        <v>0</v>
      </c>
      <c r="AA67" s="47">
        <v>110.00000000000001</v>
      </c>
      <c r="AB67" s="47">
        <v>0</v>
      </c>
      <c r="AC67" s="47">
        <v>120.42233834376277</v>
      </c>
      <c r="AD67" s="48">
        <v>97.863542384562365</v>
      </c>
      <c r="AE67" s="45">
        <v>107.54986344657655</v>
      </c>
      <c r="AF67" s="46">
        <f t="shared" si="8"/>
        <v>107.74512284404807</v>
      </c>
      <c r="AG67" s="15">
        <f t="shared" si="9"/>
        <v>3.7620256096036731E-3</v>
      </c>
      <c r="AH67" s="32">
        <f t="shared" si="6"/>
        <v>98.034235775683598</v>
      </c>
      <c r="AI67" s="31">
        <f t="shared" si="7"/>
        <v>9.9056079659603558E-2</v>
      </c>
    </row>
    <row r="68" spans="1:35">
      <c r="A68" s="35">
        <v>13</v>
      </c>
      <c r="B68" s="13">
        <v>42092</v>
      </c>
      <c r="C68" s="47">
        <v>0</v>
      </c>
      <c r="D68" s="47">
        <v>132.93792821351877</v>
      </c>
      <c r="E68" s="47">
        <v>100.58859862660321</v>
      </c>
      <c r="F68" s="47">
        <v>0</v>
      </c>
      <c r="G68" s="47">
        <v>0</v>
      </c>
      <c r="H68" s="47">
        <v>0</v>
      </c>
      <c r="I68" s="47">
        <v>0</v>
      </c>
      <c r="J68" s="47">
        <v>89.2</v>
      </c>
      <c r="K68" s="47">
        <v>109.99999999999999</v>
      </c>
      <c r="L68" s="47">
        <v>108.66666666666667</v>
      </c>
      <c r="M68" s="47">
        <v>103</v>
      </c>
      <c r="N68" s="47">
        <v>0</v>
      </c>
      <c r="O68" s="47">
        <v>102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97.000000000000014</v>
      </c>
      <c r="V68" s="47">
        <v>0</v>
      </c>
      <c r="W68" s="47">
        <v>0</v>
      </c>
      <c r="X68" s="47">
        <v>85</v>
      </c>
      <c r="Y68" s="47">
        <v>0</v>
      </c>
      <c r="Z68" s="47">
        <v>0</v>
      </c>
      <c r="AA68" s="47">
        <v>101.50000000000001</v>
      </c>
      <c r="AB68" s="47">
        <v>0</v>
      </c>
      <c r="AC68" s="47">
        <v>120.20004722144712</v>
      </c>
      <c r="AD68" s="48">
        <v>110.30419292956975</v>
      </c>
      <c r="AE68" s="45">
        <v>108.23732149146772</v>
      </c>
      <c r="AF68" s="46">
        <f t="shared" si="8"/>
        <v>108.02128238262689</v>
      </c>
      <c r="AG68" s="15">
        <f t="shared" si="9"/>
        <v>2.5630815696274394E-3</v>
      </c>
      <c r="AH68" s="32">
        <f t="shared" si="6"/>
        <v>100.39097993580849</v>
      </c>
      <c r="AI68" s="31">
        <f t="shared" si="7"/>
        <v>7.6005856817986397E-2</v>
      </c>
    </row>
    <row r="69" spans="1:35">
      <c r="A69" s="35">
        <v>14</v>
      </c>
      <c r="B69" s="13">
        <v>42099</v>
      </c>
      <c r="C69" s="47">
        <v>0</v>
      </c>
      <c r="D69" s="47">
        <v>132.93792821351877</v>
      </c>
      <c r="E69" s="47">
        <v>102.93849907147799</v>
      </c>
      <c r="F69" s="47">
        <v>0</v>
      </c>
      <c r="G69" s="47">
        <v>0</v>
      </c>
      <c r="H69" s="47">
        <v>109.00000000000001</v>
      </c>
      <c r="I69" s="47">
        <v>0</v>
      </c>
      <c r="J69" s="47">
        <v>90</v>
      </c>
      <c r="K69" s="47">
        <v>110.00000000000001</v>
      </c>
      <c r="L69" s="47">
        <v>105</v>
      </c>
      <c r="M69" s="47">
        <v>103</v>
      </c>
      <c r="N69" s="47">
        <v>0</v>
      </c>
      <c r="O69" s="47">
        <v>100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97</v>
      </c>
      <c r="V69" s="47">
        <v>0</v>
      </c>
      <c r="W69" s="47">
        <v>0</v>
      </c>
      <c r="X69" s="47">
        <v>92</v>
      </c>
      <c r="Y69" s="47">
        <v>0</v>
      </c>
      <c r="Z69" s="47">
        <v>0</v>
      </c>
      <c r="AA69" s="47">
        <v>107</v>
      </c>
      <c r="AB69" s="47">
        <v>0</v>
      </c>
      <c r="AC69" s="47">
        <v>125.77345057215692</v>
      </c>
      <c r="AD69" s="48">
        <v>98.429951690821255</v>
      </c>
      <c r="AE69" s="45">
        <v>108.27666220983642</v>
      </c>
      <c r="AF69" s="46">
        <f t="shared" si="8"/>
        <v>108.14125335199185</v>
      </c>
      <c r="AG69" s="15">
        <f t="shared" si="9"/>
        <v>1.1106234504789738E-3</v>
      </c>
      <c r="AH69" s="32">
        <f t="shared" si="6"/>
        <v>101.47877244089524</v>
      </c>
      <c r="AI69" s="31">
        <f t="shared" si="7"/>
        <v>6.5653936787391357E-2</v>
      </c>
    </row>
    <row r="70" spans="1:35">
      <c r="A70" s="35">
        <v>15</v>
      </c>
      <c r="B70" s="13">
        <v>42106</v>
      </c>
      <c r="C70" s="47">
        <v>0</v>
      </c>
      <c r="D70" s="47">
        <v>132.93792821351877</v>
      </c>
      <c r="E70" s="47">
        <v>99.442886793139849</v>
      </c>
      <c r="F70" s="47">
        <v>0</v>
      </c>
      <c r="G70" s="47">
        <v>112.00000000000001</v>
      </c>
      <c r="H70" s="47">
        <v>108</v>
      </c>
      <c r="I70" s="47">
        <v>0</v>
      </c>
      <c r="J70" s="47">
        <v>90</v>
      </c>
      <c r="K70" s="47">
        <v>110.00000000000001</v>
      </c>
      <c r="L70" s="47">
        <v>107</v>
      </c>
      <c r="M70" s="47">
        <v>100</v>
      </c>
      <c r="N70" s="47">
        <v>0</v>
      </c>
      <c r="O70" s="47">
        <v>100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95</v>
      </c>
      <c r="V70" s="47">
        <v>0</v>
      </c>
      <c r="W70" s="47">
        <v>0</v>
      </c>
      <c r="X70" s="47">
        <v>92</v>
      </c>
      <c r="Y70" s="47">
        <v>0</v>
      </c>
      <c r="Z70" s="47">
        <v>0</v>
      </c>
      <c r="AA70" s="47">
        <v>104.5</v>
      </c>
      <c r="AB70" s="47">
        <v>0</v>
      </c>
      <c r="AC70" s="47">
        <v>125.77345057215692</v>
      </c>
      <c r="AD70" s="48">
        <v>100.2415458937198</v>
      </c>
      <c r="AE70" s="45">
        <v>107.90977635467142</v>
      </c>
      <c r="AF70" s="46">
        <f t="shared" si="8"/>
        <v>107.95187325608197</v>
      </c>
      <c r="AG70" s="15">
        <f t="shared" si="9"/>
        <v>-1.7512289717362924E-3</v>
      </c>
      <c r="AH70" s="32">
        <f t="shared" si="6"/>
        <v>102.14016969577301</v>
      </c>
      <c r="AI70" s="31">
        <f t="shared" si="7"/>
        <v>5.6899294152528403E-2</v>
      </c>
    </row>
    <row r="71" spans="1:35">
      <c r="A71" s="35">
        <v>16</v>
      </c>
      <c r="B71" s="13">
        <v>42113</v>
      </c>
      <c r="C71" s="47">
        <v>0</v>
      </c>
      <c r="D71" s="47">
        <v>132.93792821351877</v>
      </c>
      <c r="E71" s="47">
        <v>94.32691257328041</v>
      </c>
      <c r="F71" s="47">
        <v>0</v>
      </c>
      <c r="G71" s="47">
        <v>112.00000000000001</v>
      </c>
      <c r="H71" s="47">
        <v>108</v>
      </c>
      <c r="I71" s="47">
        <v>0</v>
      </c>
      <c r="J71" s="47">
        <v>90</v>
      </c>
      <c r="K71" s="47">
        <v>110.00000000000001</v>
      </c>
      <c r="L71" s="47">
        <v>102.66666666666666</v>
      </c>
      <c r="M71" s="47">
        <v>100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83</v>
      </c>
      <c r="V71" s="47">
        <v>0</v>
      </c>
      <c r="W71" s="47">
        <v>0</v>
      </c>
      <c r="X71" s="47">
        <v>92</v>
      </c>
      <c r="Y71" s="47">
        <v>0</v>
      </c>
      <c r="Z71" s="47">
        <v>0</v>
      </c>
      <c r="AA71" s="47">
        <v>101</v>
      </c>
      <c r="AB71" s="47">
        <v>0</v>
      </c>
      <c r="AC71" s="47">
        <v>125.77345057215692</v>
      </c>
      <c r="AD71" s="48">
        <v>100.2415458937198</v>
      </c>
      <c r="AE71" s="45">
        <v>107.66918120373802</v>
      </c>
      <c r="AF71" s="46">
        <f t="shared" si="8"/>
        <v>106.69353682152611</v>
      </c>
      <c r="AG71" s="15">
        <f t="shared" si="9"/>
        <v>-1.1656457610243124E-2</v>
      </c>
      <c r="AH71" s="32">
        <f t="shared" si="6"/>
        <v>101.90359332912958</v>
      </c>
      <c r="AI71" s="31">
        <f t="shared" si="7"/>
        <v>4.7004657401294073E-2</v>
      </c>
    </row>
    <row r="72" spans="1:35">
      <c r="A72" s="35">
        <v>17</v>
      </c>
      <c r="B72" s="13">
        <v>42120</v>
      </c>
      <c r="C72" s="47">
        <v>0</v>
      </c>
      <c r="D72" s="47">
        <v>132.93792821351877</v>
      </c>
      <c r="E72" s="47">
        <v>92.85220114335651</v>
      </c>
      <c r="F72" s="47">
        <v>0</v>
      </c>
      <c r="G72" s="47">
        <v>0</v>
      </c>
      <c r="H72" s="47">
        <v>114.00000000000001</v>
      </c>
      <c r="I72" s="47">
        <v>0</v>
      </c>
      <c r="J72" s="47">
        <v>89.2</v>
      </c>
      <c r="K72" s="47">
        <v>105.66666666666666</v>
      </c>
      <c r="L72" s="47">
        <v>106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94.041459207914343</v>
      </c>
      <c r="T72" s="47">
        <v>0</v>
      </c>
      <c r="U72" s="47">
        <v>86</v>
      </c>
      <c r="V72" s="47">
        <v>0</v>
      </c>
      <c r="W72" s="47">
        <v>0</v>
      </c>
      <c r="X72" s="47">
        <v>92</v>
      </c>
      <c r="Y72" s="47">
        <v>0</v>
      </c>
      <c r="Z72" s="47">
        <v>0</v>
      </c>
      <c r="AA72" s="47">
        <v>93.5</v>
      </c>
      <c r="AB72" s="47">
        <v>0</v>
      </c>
      <c r="AC72" s="47">
        <v>125.77345057215692</v>
      </c>
      <c r="AD72" s="48">
        <v>100.2415458937198</v>
      </c>
      <c r="AE72" s="45">
        <v>104.5016529061689</v>
      </c>
      <c r="AF72" s="46">
        <f t="shared" si="8"/>
        <v>104.49953201628506</v>
      </c>
      <c r="AG72" s="15">
        <f t="shared" si="9"/>
        <v>-2.0563614916160468E-2</v>
      </c>
      <c r="AH72" s="32">
        <f t="shared" si="6"/>
        <v>101.85904117706703</v>
      </c>
      <c r="AI72" s="31">
        <f t="shared" si="7"/>
        <v>2.5922989345913094E-2</v>
      </c>
    </row>
    <row r="73" spans="1:35">
      <c r="A73" s="35">
        <v>18</v>
      </c>
      <c r="B73" s="13">
        <v>42127</v>
      </c>
      <c r="C73" s="47">
        <v>0</v>
      </c>
      <c r="D73" s="47">
        <v>132.93792821351877</v>
      </c>
      <c r="E73" s="47">
        <v>90.849506608891957</v>
      </c>
      <c r="F73" s="47">
        <v>0</v>
      </c>
      <c r="G73" s="47">
        <v>0</v>
      </c>
      <c r="H73" s="47">
        <v>111.5</v>
      </c>
      <c r="I73" s="47">
        <v>0</v>
      </c>
      <c r="J73" s="47">
        <v>86</v>
      </c>
      <c r="K73" s="47">
        <v>102.33333333333334</v>
      </c>
      <c r="L73" s="47">
        <v>0</v>
      </c>
      <c r="M73" s="47">
        <v>100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86</v>
      </c>
      <c r="V73" s="47">
        <v>0</v>
      </c>
      <c r="W73" s="47">
        <v>0</v>
      </c>
      <c r="X73" s="47">
        <v>92</v>
      </c>
      <c r="Y73" s="47">
        <v>0</v>
      </c>
      <c r="Z73" s="47">
        <v>0</v>
      </c>
      <c r="AA73" s="47">
        <v>97.000000000000014</v>
      </c>
      <c r="AB73" s="47">
        <v>0</v>
      </c>
      <c r="AC73" s="47">
        <v>125.77345057215692</v>
      </c>
      <c r="AD73" s="48">
        <v>94.806763285024147</v>
      </c>
      <c r="AE73" s="45">
        <v>101.32776193894826</v>
      </c>
      <c r="AF73" s="46">
        <f t="shared" si="8"/>
        <v>101.83605769019393</v>
      </c>
      <c r="AG73" s="15">
        <f t="shared" si="9"/>
        <v>-2.5487906736999182E-2</v>
      </c>
      <c r="AH73" s="32">
        <f t="shared" si="6"/>
        <v>100.78316951866951</v>
      </c>
      <c r="AI73" s="31">
        <f t="shared" si="7"/>
        <v>1.0447063498329192E-2</v>
      </c>
    </row>
    <row r="74" spans="1:35">
      <c r="A74" s="35">
        <v>19</v>
      </c>
      <c r="B74" s="13">
        <v>42134</v>
      </c>
      <c r="C74" s="47">
        <v>0</v>
      </c>
      <c r="D74" s="47">
        <v>127.82493097453727</v>
      </c>
      <c r="E74" s="47">
        <v>92.85220114335651</v>
      </c>
      <c r="F74" s="47">
        <v>0</v>
      </c>
      <c r="G74" s="47">
        <v>0</v>
      </c>
      <c r="H74" s="47">
        <v>0</v>
      </c>
      <c r="I74" s="47">
        <v>0</v>
      </c>
      <c r="J74" s="47">
        <v>82.6</v>
      </c>
      <c r="K74" s="47">
        <v>100.66666666666666</v>
      </c>
      <c r="L74" s="47">
        <v>104.66666666666666</v>
      </c>
      <c r="M74" s="47">
        <v>97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78</v>
      </c>
      <c r="V74" s="47">
        <v>0</v>
      </c>
      <c r="W74" s="47">
        <v>0</v>
      </c>
      <c r="X74" s="47">
        <v>92</v>
      </c>
      <c r="Y74" s="47">
        <v>0</v>
      </c>
      <c r="Z74" s="47">
        <v>0</v>
      </c>
      <c r="AA74" s="47">
        <v>93</v>
      </c>
      <c r="AB74" s="47">
        <v>0</v>
      </c>
      <c r="AC74" s="47">
        <v>125.77345057215692</v>
      </c>
      <c r="AD74" s="48">
        <v>93.59903381642512</v>
      </c>
      <c r="AE74" s="45">
        <v>99.678758225464648</v>
      </c>
      <c r="AF74" s="46">
        <f t="shared" si="8"/>
        <v>100.06998029023816</v>
      </c>
      <c r="AG74" s="15">
        <f t="shared" si="9"/>
        <v>-1.7342358296395664E-2</v>
      </c>
      <c r="AH74" s="32">
        <f t="shared" si="6"/>
        <v>99.452197586586109</v>
      </c>
      <c r="AI74" s="31">
        <f t="shared" si="7"/>
        <v>6.2118557321389862E-3</v>
      </c>
    </row>
    <row r="75" spans="1:35">
      <c r="A75" s="35">
        <v>20</v>
      </c>
      <c r="B75" s="13">
        <v>42141</v>
      </c>
      <c r="C75" s="47">
        <v>0</v>
      </c>
      <c r="D75" s="47">
        <v>127.82493097453727</v>
      </c>
      <c r="E75" s="47">
        <v>85.800288873514674</v>
      </c>
      <c r="F75" s="47">
        <v>0</v>
      </c>
      <c r="G75" s="47">
        <v>0</v>
      </c>
      <c r="H75" s="47">
        <v>0</v>
      </c>
      <c r="I75" s="47">
        <v>0</v>
      </c>
      <c r="J75" s="47">
        <v>81.400000000000006</v>
      </c>
      <c r="K75" s="47">
        <v>100.33333333333331</v>
      </c>
      <c r="L75" s="47">
        <v>102.66666666666666</v>
      </c>
      <c r="M75" s="47">
        <v>97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74</v>
      </c>
      <c r="V75" s="47">
        <v>0</v>
      </c>
      <c r="W75" s="47">
        <v>0</v>
      </c>
      <c r="X75" s="47">
        <v>92</v>
      </c>
      <c r="Y75" s="47">
        <v>0</v>
      </c>
      <c r="Z75" s="47">
        <v>0</v>
      </c>
      <c r="AA75" s="47">
        <v>84</v>
      </c>
      <c r="AB75" s="47">
        <v>0</v>
      </c>
      <c r="AC75" s="47">
        <v>125.77345057215692</v>
      </c>
      <c r="AD75" s="48">
        <v>0</v>
      </c>
      <c r="AE75" s="45">
        <v>99.203420706301586</v>
      </c>
      <c r="AF75" s="46">
        <f t="shared" si="8"/>
        <v>99.26114530702641</v>
      </c>
      <c r="AG75" s="15">
        <f t="shared" si="9"/>
        <v>-8.0826935397193718E-3</v>
      </c>
      <c r="AH75" s="32">
        <f t="shared" si="6"/>
        <v>97.945151378212074</v>
      </c>
      <c r="AI75" s="31">
        <f t="shared" si="7"/>
        <v>1.343602935210818E-2</v>
      </c>
    </row>
    <row r="76" spans="1:35">
      <c r="A76" s="35">
        <v>21</v>
      </c>
      <c r="B76" s="13">
        <v>42148</v>
      </c>
      <c r="C76" s="47">
        <v>0</v>
      </c>
      <c r="D76" s="47">
        <v>125.26843235504654</v>
      </c>
      <c r="E76" s="47">
        <v>83.931107308014404</v>
      </c>
      <c r="F76" s="47">
        <v>0</v>
      </c>
      <c r="G76" s="47">
        <v>0</v>
      </c>
      <c r="H76" s="47">
        <v>99</v>
      </c>
      <c r="I76" s="47">
        <v>0</v>
      </c>
      <c r="J76" s="47">
        <v>80</v>
      </c>
      <c r="K76" s="47">
        <v>100.66666666666666</v>
      </c>
      <c r="L76" s="47">
        <v>101.66666666666666</v>
      </c>
      <c r="M76" s="47">
        <v>93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76</v>
      </c>
      <c r="V76" s="47">
        <v>0</v>
      </c>
      <c r="W76" s="47">
        <v>0</v>
      </c>
      <c r="X76" s="47">
        <v>92</v>
      </c>
      <c r="Y76" s="47">
        <v>0</v>
      </c>
      <c r="Z76" s="47">
        <v>0</v>
      </c>
      <c r="AA76" s="47">
        <v>77.999999999999986</v>
      </c>
      <c r="AB76" s="47">
        <v>0</v>
      </c>
      <c r="AC76" s="47">
        <v>125.77345057215692</v>
      </c>
      <c r="AD76" s="48">
        <v>90.579710144927532</v>
      </c>
      <c r="AE76" s="45">
        <v>98.901256989312984</v>
      </c>
      <c r="AF76" s="46">
        <f t="shared" si="8"/>
        <v>98.440289482589478</v>
      </c>
      <c r="AG76" s="15">
        <f t="shared" si="9"/>
        <v>-8.2696590080431689E-3</v>
      </c>
      <c r="AH76" s="32">
        <f t="shared" si="6"/>
        <v>96.657026545945769</v>
      </c>
      <c r="AI76" s="31">
        <f t="shared" si="7"/>
        <v>1.8449387492755508E-2</v>
      </c>
    </row>
    <row r="77" spans="1:35">
      <c r="A77" s="35">
        <v>22</v>
      </c>
      <c r="B77" s="13">
        <v>42155</v>
      </c>
      <c r="C77" s="47">
        <v>0</v>
      </c>
      <c r="D77" s="47">
        <v>122.71193373555577</v>
      </c>
      <c r="E77" s="47">
        <v>84.477296726504747</v>
      </c>
      <c r="F77" s="47">
        <v>0</v>
      </c>
      <c r="G77" s="47">
        <v>0</v>
      </c>
      <c r="H77" s="47">
        <v>93.5</v>
      </c>
      <c r="I77" s="47">
        <v>0</v>
      </c>
      <c r="J77" s="47">
        <v>78.8</v>
      </c>
      <c r="K77" s="47">
        <v>99.000000000000014</v>
      </c>
      <c r="L77" s="47">
        <v>102.66666666666666</v>
      </c>
      <c r="M77" s="47">
        <v>90</v>
      </c>
      <c r="N77" s="47">
        <v>0</v>
      </c>
      <c r="O77" s="47">
        <v>77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80</v>
      </c>
      <c r="V77" s="47">
        <v>0</v>
      </c>
      <c r="W77" s="47">
        <v>0</v>
      </c>
      <c r="X77" s="47">
        <v>92</v>
      </c>
      <c r="Y77" s="47">
        <v>0</v>
      </c>
      <c r="Z77" s="47">
        <v>0</v>
      </c>
      <c r="AA77" s="47">
        <v>81.666666666666671</v>
      </c>
      <c r="AB77" s="47">
        <v>0</v>
      </c>
      <c r="AC77" s="47">
        <v>125.77345057215692</v>
      </c>
      <c r="AD77" s="48">
        <v>76.086956521739125</v>
      </c>
      <c r="AE77" s="45">
        <v>97.21619075215385</v>
      </c>
      <c r="AF77" s="46">
        <f t="shared" si="8"/>
        <v>97.39790408547988</v>
      </c>
      <c r="AG77" s="15">
        <f t="shared" si="9"/>
        <v>-1.0589011903443846E-2</v>
      </c>
      <c r="AH77" s="32">
        <f t="shared" si="6"/>
        <v>95.649736879273107</v>
      </c>
      <c r="AI77" s="31">
        <f t="shared" si="7"/>
        <v>1.8276759176172847E-2</v>
      </c>
    </row>
    <row r="78" spans="1:35">
      <c r="A78" s="35">
        <v>23</v>
      </c>
      <c r="B78" s="13">
        <v>42162</v>
      </c>
      <c r="C78" s="47">
        <v>0</v>
      </c>
      <c r="D78" s="47">
        <v>122.71193373555577</v>
      </c>
      <c r="E78" s="47">
        <v>82.893347412882775</v>
      </c>
      <c r="F78" s="47">
        <v>0</v>
      </c>
      <c r="G78" s="47">
        <v>0</v>
      </c>
      <c r="H78" s="47">
        <v>0</v>
      </c>
      <c r="I78" s="47">
        <v>0</v>
      </c>
      <c r="J78" s="47">
        <v>78.8</v>
      </c>
      <c r="K78" s="47">
        <v>97.666666666666657</v>
      </c>
      <c r="L78" s="47">
        <v>102.33333333333334</v>
      </c>
      <c r="M78" s="47">
        <v>90</v>
      </c>
      <c r="N78" s="47">
        <v>0</v>
      </c>
      <c r="O78" s="47">
        <v>80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83</v>
      </c>
      <c r="V78" s="47">
        <v>0</v>
      </c>
      <c r="W78" s="47">
        <v>88.105726872246706</v>
      </c>
      <c r="X78" s="47">
        <v>92</v>
      </c>
      <c r="Y78" s="47">
        <v>0</v>
      </c>
      <c r="Z78" s="47">
        <v>0</v>
      </c>
      <c r="AA78" s="47">
        <v>84.5</v>
      </c>
      <c r="AB78" s="47">
        <v>0</v>
      </c>
      <c r="AC78" s="47">
        <v>125.77345057215692</v>
      </c>
      <c r="AD78" s="48">
        <v>82.125603864734302</v>
      </c>
      <c r="AE78" s="45">
        <v>96.076264514972792</v>
      </c>
      <c r="AF78" s="46">
        <f t="shared" ref="AF78:AF83" si="10">SUM(AE77:AE79)/3</f>
        <v>96.23397922868908</v>
      </c>
      <c r="AG78" s="15">
        <f t="shared" ref="AG78:AG83" si="11">(AF78-AF77)/AF77</f>
        <v>-1.195020434699804E-2</v>
      </c>
      <c r="AH78" s="32">
        <f t="shared" ref="AH78:AH83" si="12">AF25</f>
        <v>93.809014197955221</v>
      </c>
      <c r="AI78" s="31">
        <f t="shared" ref="AI78:AI83" si="13">(AF78-AF25)/AF25</f>
        <v>2.5850021466132366E-2</v>
      </c>
    </row>
    <row r="79" spans="1:35">
      <c r="A79" s="35">
        <v>24</v>
      </c>
      <c r="B79" s="13">
        <v>42169</v>
      </c>
      <c r="C79" s="47">
        <v>0</v>
      </c>
      <c r="D79" s="47">
        <v>122.71193373555577</v>
      </c>
      <c r="E79" s="47">
        <v>85.472575222420474</v>
      </c>
      <c r="F79" s="47">
        <v>0</v>
      </c>
      <c r="G79" s="47">
        <v>112.99999999999999</v>
      </c>
      <c r="H79" s="47">
        <v>90</v>
      </c>
      <c r="I79" s="47">
        <v>0</v>
      </c>
      <c r="J79" s="47">
        <v>77.8</v>
      </c>
      <c r="K79" s="47">
        <v>96.999999999999986</v>
      </c>
      <c r="L79" s="47">
        <v>0</v>
      </c>
      <c r="M79" s="47">
        <v>88</v>
      </c>
      <c r="N79" s="47">
        <v>0</v>
      </c>
      <c r="O79" s="47">
        <v>81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84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96</v>
      </c>
      <c r="AB79" s="47">
        <v>0</v>
      </c>
      <c r="AC79" s="47">
        <v>125.77345057215692</v>
      </c>
      <c r="AD79" s="48">
        <v>82.528180354267306</v>
      </c>
      <c r="AE79" s="45">
        <v>95.409482418940655</v>
      </c>
      <c r="AF79" s="46">
        <f t="shared" si="10"/>
        <v>95.675602939857015</v>
      </c>
      <c r="AG79" s="15">
        <f t="shared" si="11"/>
        <v>-5.8022778784315599E-3</v>
      </c>
      <c r="AH79" s="32">
        <f t="shared" si="12"/>
        <v>91.489720646426335</v>
      </c>
      <c r="AI79" s="31">
        <f t="shared" si="13"/>
        <v>4.5752487425418584E-2</v>
      </c>
    </row>
    <row r="80" spans="1:35">
      <c r="A80" s="35">
        <v>25</v>
      </c>
      <c r="B80" s="13">
        <v>42176</v>
      </c>
      <c r="C80" s="47">
        <v>0</v>
      </c>
      <c r="D80" s="47">
        <v>118.62153594437059</v>
      </c>
      <c r="E80" s="47">
        <v>86.160008819962513</v>
      </c>
      <c r="F80" s="47">
        <v>0</v>
      </c>
      <c r="G80" s="47">
        <v>111.00000000000001</v>
      </c>
      <c r="H80" s="47">
        <v>89.5</v>
      </c>
      <c r="I80" s="47">
        <v>0</v>
      </c>
      <c r="J80" s="47">
        <v>75.599999999999994</v>
      </c>
      <c r="K80" s="47">
        <v>96</v>
      </c>
      <c r="L80" s="47">
        <v>0</v>
      </c>
      <c r="M80" s="47">
        <v>0</v>
      </c>
      <c r="N80" s="47">
        <v>0</v>
      </c>
      <c r="O80" s="47">
        <v>74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84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92.333333333333329</v>
      </c>
      <c r="AB80" s="47">
        <v>0</v>
      </c>
      <c r="AC80" s="47">
        <v>121.50536467882445</v>
      </c>
      <c r="AD80" s="48">
        <v>107.46659190729837</v>
      </c>
      <c r="AE80" s="45">
        <v>95.541061885657584</v>
      </c>
      <c r="AF80" s="46">
        <f t="shared" si="10"/>
        <v>95.159862831888915</v>
      </c>
      <c r="AG80" s="15">
        <f t="shared" si="11"/>
        <v>-5.3905080513817162E-3</v>
      </c>
      <c r="AH80" s="32">
        <f t="shared" si="12"/>
        <v>88.904355207571527</v>
      </c>
      <c r="AI80" s="31">
        <f t="shared" si="13"/>
        <v>7.0362218023090048E-2</v>
      </c>
    </row>
    <row r="81" spans="1:35">
      <c r="A81" s="35">
        <v>26</v>
      </c>
      <c r="B81" s="13">
        <v>42183</v>
      </c>
      <c r="C81" s="47">
        <v>0</v>
      </c>
      <c r="D81" s="47">
        <v>117.5989364965743</v>
      </c>
      <c r="E81" s="47">
        <v>86.734879656264795</v>
      </c>
      <c r="F81" s="47">
        <v>0</v>
      </c>
      <c r="G81" s="47">
        <v>0</v>
      </c>
      <c r="H81" s="47">
        <v>95</v>
      </c>
      <c r="I81" s="47">
        <v>0</v>
      </c>
      <c r="J81" s="47">
        <v>72.399999999999991</v>
      </c>
      <c r="K81" s="47">
        <v>96</v>
      </c>
      <c r="L81" s="47">
        <v>101.33333333333334</v>
      </c>
      <c r="M81" s="47">
        <v>88</v>
      </c>
      <c r="N81" s="47">
        <v>0</v>
      </c>
      <c r="O81" s="47">
        <v>73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75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85</v>
      </c>
      <c r="AB81" s="47">
        <v>0</v>
      </c>
      <c r="AC81" s="47">
        <v>125.77345057215692</v>
      </c>
      <c r="AD81" s="48">
        <v>79.408212560386488</v>
      </c>
      <c r="AE81" s="45">
        <v>94.529044191068508</v>
      </c>
      <c r="AF81" s="46">
        <f t="shared" si="10"/>
        <v>94.769667567957868</v>
      </c>
      <c r="AG81" s="15">
        <f t="shared" si="11"/>
        <v>-4.1004185201524912E-3</v>
      </c>
      <c r="AH81" s="32">
        <f t="shared" si="12"/>
        <v>87.363899191320854</v>
      </c>
      <c r="AI81" s="31">
        <f t="shared" si="13"/>
        <v>8.4769206104444772E-2</v>
      </c>
    </row>
    <row r="82" spans="1:35">
      <c r="A82" s="35">
        <v>27</v>
      </c>
      <c r="B82" s="13">
        <v>42190</v>
      </c>
      <c r="C82" s="47">
        <v>0</v>
      </c>
      <c r="D82" s="47">
        <v>117.5989364965743</v>
      </c>
      <c r="E82" s="47">
        <v>84.185995703309899</v>
      </c>
      <c r="F82" s="47">
        <v>0</v>
      </c>
      <c r="G82" s="47">
        <v>0</v>
      </c>
      <c r="H82" s="47">
        <v>101.49999999999999</v>
      </c>
      <c r="I82" s="47">
        <v>0</v>
      </c>
      <c r="J82" s="47">
        <v>70.199999999999989</v>
      </c>
      <c r="K82" s="47">
        <v>96.000000000000014</v>
      </c>
      <c r="L82" s="47">
        <v>102.66666666666666</v>
      </c>
      <c r="M82" s="47">
        <v>86</v>
      </c>
      <c r="N82" s="47">
        <v>0</v>
      </c>
      <c r="O82" s="47">
        <v>82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74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86</v>
      </c>
      <c r="AB82" s="47">
        <v>0</v>
      </c>
      <c r="AC82" s="47">
        <v>125.77345057215692</v>
      </c>
      <c r="AD82" s="48">
        <v>80.676328502415458</v>
      </c>
      <c r="AE82" s="45">
        <v>94.238896627147497</v>
      </c>
      <c r="AF82" s="46">
        <f t="shared" si="10"/>
        <v>92.862970671063024</v>
      </c>
      <c r="AG82" s="15">
        <f t="shared" si="11"/>
        <v>-2.0119273875552852E-2</v>
      </c>
      <c r="AH82" s="32">
        <f t="shared" si="12"/>
        <v>86.587224132529329</v>
      </c>
      <c r="AI82" s="31">
        <f t="shared" si="13"/>
        <v>7.2478897451754731E-2</v>
      </c>
    </row>
    <row r="83" spans="1:35">
      <c r="A83" s="35">
        <v>28</v>
      </c>
      <c r="B83" s="13">
        <v>42197</v>
      </c>
      <c r="C83" s="47">
        <v>0</v>
      </c>
      <c r="D83" s="47">
        <v>117.5989364965743</v>
      </c>
      <c r="E83" s="47">
        <v>76.134645872506738</v>
      </c>
      <c r="F83" s="47">
        <v>0</v>
      </c>
      <c r="G83" s="47">
        <v>0</v>
      </c>
      <c r="H83" s="47">
        <v>91.5</v>
      </c>
      <c r="I83" s="47">
        <v>0</v>
      </c>
      <c r="J83" s="47">
        <v>68.399999999999991</v>
      </c>
      <c r="K83" s="47">
        <v>90.999999999999986</v>
      </c>
      <c r="L83" s="47">
        <v>102.49999999999999</v>
      </c>
      <c r="M83" s="47">
        <v>85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74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85</v>
      </c>
      <c r="AB83" s="47">
        <v>0</v>
      </c>
      <c r="AC83" s="47">
        <v>0</v>
      </c>
      <c r="AD83" s="48">
        <v>88.443396226415089</v>
      </c>
      <c r="AE83" s="45">
        <v>89.820971194973097</v>
      </c>
      <c r="AF83" s="46">
        <f t="shared" si="10"/>
        <v>91.038101991300422</v>
      </c>
      <c r="AG83" s="15">
        <f t="shared" si="11"/>
        <v>-1.9651198605594989E-2</v>
      </c>
      <c r="AH83" s="32">
        <f t="shared" si="12"/>
        <v>86.207404584338846</v>
      </c>
      <c r="AI83" s="31">
        <f t="shared" si="13"/>
        <v>5.6035759692029528E-2</v>
      </c>
    </row>
    <row r="84" spans="1:35">
      <c r="A84" s="35">
        <v>29</v>
      </c>
      <c r="B84" s="13">
        <v>42204</v>
      </c>
      <c r="C84" s="47">
        <v>0</v>
      </c>
      <c r="D84" s="47">
        <v>117.5989364965743</v>
      </c>
      <c r="E84" s="47">
        <v>80.086740100046825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90.666666666666657</v>
      </c>
      <c r="L84" s="47">
        <v>101.75</v>
      </c>
      <c r="M84" s="47">
        <v>80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65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82.333333333333329</v>
      </c>
      <c r="AB84" s="47">
        <v>0</v>
      </c>
      <c r="AC84" s="47">
        <v>0</v>
      </c>
      <c r="AD84" s="48">
        <v>93.942431619647721</v>
      </c>
      <c r="AE84" s="45">
        <v>89.054438151780658</v>
      </c>
      <c r="AF84" s="46">
        <f t="shared" ref="AF84:AF93" si="14">SUM(AE83:AE85)/3</f>
        <v>88.49317600810059</v>
      </c>
      <c r="AG84" s="15">
        <f t="shared" ref="AG84:AG93" si="15">(AF84-AF83)/AF83</f>
        <v>-2.7954514950707391E-2</v>
      </c>
      <c r="AH84" s="32">
        <f t="shared" ref="AH84:AH93" si="16">AF31</f>
        <v>86.246388640931741</v>
      </c>
      <c r="AI84" s="31">
        <f t="shared" ref="AI84:AI93" si="17">(AF84-AF31)/AF31</f>
        <v>2.6050799373442343E-2</v>
      </c>
    </row>
    <row r="85" spans="1:35">
      <c r="A85" s="35">
        <v>30</v>
      </c>
      <c r="B85" s="13">
        <v>42211</v>
      </c>
      <c r="C85" s="47">
        <v>0</v>
      </c>
      <c r="D85" s="47">
        <v>116.57633704877799</v>
      </c>
      <c r="E85" s="47">
        <v>72.461129519717431</v>
      </c>
      <c r="F85" s="47">
        <v>0</v>
      </c>
      <c r="G85" s="47">
        <v>106</v>
      </c>
      <c r="H85" s="47">
        <v>108</v>
      </c>
      <c r="I85" s="47">
        <v>0</v>
      </c>
      <c r="J85" s="47">
        <v>67.599999999999994</v>
      </c>
      <c r="K85" s="47">
        <v>89.000000000000014</v>
      </c>
      <c r="L85" s="47">
        <v>0</v>
      </c>
      <c r="M85" s="47">
        <v>75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65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84.333333333333329</v>
      </c>
      <c r="AB85" s="47">
        <v>0</v>
      </c>
      <c r="AC85" s="47">
        <v>0</v>
      </c>
      <c r="AD85" s="48">
        <v>83.333333333333329</v>
      </c>
      <c r="AE85" s="45">
        <v>86.604118677547987</v>
      </c>
      <c r="AF85" s="46">
        <f t="shared" si="14"/>
        <v>87.550480647165912</v>
      </c>
      <c r="AG85" s="15">
        <f t="shared" si="15"/>
        <v>-1.0652746386324576E-2</v>
      </c>
      <c r="AH85" s="32">
        <f t="shared" si="16"/>
        <v>86.257168263477851</v>
      </c>
      <c r="AI85" s="31">
        <f t="shared" si="17"/>
        <v>1.4993680058422026E-2</v>
      </c>
    </row>
    <row r="86" spans="1:35">
      <c r="A86" s="35">
        <v>31</v>
      </c>
      <c r="B86" s="13">
        <v>42218</v>
      </c>
      <c r="C86" s="47">
        <v>0</v>
      </c>
      <c r="D86" s="47">
        <v>115.04243787708354</v>
      </c>
      <c r="E86" s="47">
        <v>72.600310352471737</v>
      </c>
      <c r="F86" s="47">
        <v>0</v>
      </c>
      <c r="G86" s="47">
        <v>106</v>
      </c>
      <c r="H86" s="47">
        <v>0</v>
      </c>
      <c r="I86" s="47">
        <v>0</v>
      </c>
      <c r="J86" s="47">
        <v>65.8</v>
      </c>
      <c r="K86" s="47">
        <v>89.000000000000014</v>
      </c>
      <c r="L86" s="47">
        <v>101.75</v>
      </c>
      <c r="M86" s="47">
        <v>75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63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80.5</v>
      </c>
      <c r="AB86" s="47">
        <v>0</v>
      </c>
      <c r="AC86" s="47">
        <v>118.18584724479244</v>
      </c>
      <c r="AD86" s="48">
        <v>81.761898010302943</v>
      </c>
      <c r="AE86" s="45">
        <v>86.992885112169091</v>
      </c>
      <c r="AF86" s="46">
        <f t="shared" si="14"/>
        <v>87.386070021411641</v>
      </c>
      <c r="AG86" s="15">
        <f t="shared" si="15"/>
        <v>-1.8778951816022247E-3</v>
      </c>
      <c r="AH86" s="32">
        <f t="shared" si="16"/>
        <v>86.577874756587448</v>
      </c>
      <c r="AI86" s="31">
        <f t="shared" si="17"/>
        <v>9.3348937831567551E-3</v>
      </c>
    </row>
    <row r="87" spans="1:35">
      <c r="A87" s="35">
        <v>32</v>
      </c>
      <c r="B87" s="13">
        <v>42225</v>
      </c>
      <c r="C87" s="47">
        <v>0</v>
      </c>
      <c r="D87" s="47">
        <v>109.92944063810207</v>
      </c>
      <c r="E87" s="47">
        <v>69.857697283311765</v>
      </c>
      <c r="F87" s="47">
        <v>0</v>
      </c>
      <c r="G87" s="47">
        <v>106</v>
      </c>
      <c r="H87" s="47">
        <v>0</v>
      </c>
      <c r="I87" s="47">
        <v>0</v>
      </c>
      <c r="J87" s="47">
        <v>65.666666666666657</v>
      </c>
      <c r="K87" s="47">
        <v>91.666666666666657</v>
      </c>
      <c r="L87" s="47">
        <v>102</v>
      </c>
      <c r="M87" s="47">
        <v>75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72.323920804933465</v>
      </c>
      <c r="T87" s="47">
        <v>0</v>
      </c>
      <c r="U87" s="47">
        <v>48</v>
      </c>
      <c r="V87" s="47">
        <v>0</v>
      </c>
      <c r="W87" s="47">
        <v>68.075569906983475</v>
      </c>
      <c r="X87" s="47">
        <v>0</v>
      </c>
      <c r="Y87" s="47">
        <v>0</v>
      </c>
      <c r="Z87" s="47">
        <v>0</v>
      </c>
      <c r="AA87" s="47">
        <v>66</v>
      </c>
      <c r="AB87" s="47">
        <v>0</v>
      </c>
      <c r="AC87" s="47">
        <v>118.58125992588671</v>
      </c>
      <c r="AD87" s="48">
        <v>85.378868729989335</v>
      </c>
      <c r="AE87" s="45">
        <v>88.561206274517886</v>
      </c>
      <c r="AF87" s="46">
        <f t="shared" si="14"/>
        <v>89.200679224807644</v>
      </c>
      <c r="AG87" s="15">
        <f t="shared" si="15"/>
        <v>2.0765428665591452E-2</v>
      </c>
      <c r="AH87" s="32">
        <f t="shared" si="16"/>
        <v>86.752976464346929</v>
      </c>
      <c r="AI87" s="31">
        <f t="shared" si="17"/>
        <v>2.8214625713351201E-2</v>
      </c>
    </row>
    <row r="88" spans="1:35">
      <c r="A88" s="35">
        <v>33</v>
      </c>
      <c r="B88" s="13">
        <v>42232</v>
      </c>
      <c r="C88" s="47">
        <v>0</v>
      </c>
      <c r="D88" s="47">
        <v>109.92944063810207</v>
      </c>
      <c r="E88" s="47">
        <v>66.967589166789992</v>
      </c>
      <c r="F88" s="47">
        <v>0</v>
      </c>
      <c r="G88" s="47">
        <v>106</v>
      </c>
      <c r="H88" s="47">
        <v>0</v>
      </c>
      <c r="I88" s="47">
        <v>0</v>
      </c>
      <c r="J88" s="47">
        <v>65.666666666666657</v>
      </c>
      <c r="K88" s="47">
        <v>95</v>
      </c>
      <c r="L88" s="47">
        <v>102.66666666666666</v>
      </c>
      <c r="M88" s="47">
        <v>75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52</v>
      </c>
      <c r="V88" s="47">
        <v>0</v>
      </c>
      <c r="W88" s="47">
        <v>55.65907027853423</v>
      </c>
      <c r="X88" s="47">
        <v>0</v>
      </c>
      <c r="Y88" s="47">
        <v>0</v>
      </c>
      <c r="Z88" s="47">
        <v>0</v>
      </c>
      <c r="AA88" s="47">
        <v>77.5</v>
      </c>
      <c r="AB88" s="47">
        <v>0</v>
      </c>
      <c r="AC88" s="47">
        <v>118.75980828773804</v>
      </c>
      <c r="AD88" s="48">
        <v>79.776067179846038</v>
      </c>
      <c r="AE88" s="45">
        <v>92.047946287735968</v>
      </c>
      <c r="AF88" s="46">
        <f t="shared" si="14"/>
        <v>90.286963193297652</v>
      </c>
      <c r="AG88" s="15">
        <f t="shared" si="15"/>
        <v>1.2177978664851928E-2</v>
      </c>
      <c r="AH88" s="32">
        <f t="shared" si="16"/>
        <v>87.702803032436293</v>
      </c>
      <c r="AI88" s="31">
        <f t="shared" si="17"/>
        <v>2.9464966586137783E-2</v>
      </c>
    </row>
    <row r="89" spans="1:35">
      <c r="A89" s="35">
        <v>34</v>
      </c>
      <c r="B89" s="13">
        <v>42239</v>
      </c>
      <c r="C89" s="47">
        <v>0</v>
      </c>
      <c r="D89" s="47">
        <v>108.39554146640762</v>
      </c>
      <c r="E89" s="47">
        <v>66.179951207078616</v>
      </c>
      <c r="F89" s="47">
        <v>0</v>
      </c>
      <c r="G89" s="47">
        <v>106</v>
      </c>
      <c r="H89" s="47">
        <v>0</v>
      </c>
      <c r="I89" s="47">
        <v>0</v>
      </c>
      <c r="J89" s="47">
        <v>67</v>
      </c>
      <c r="K89" s="47">
        <v>93.333333333333343</v>
      </c>
      <c r="L89" s="47">
        <v>101.75</v>
      </c>
      <c r="M89" s="47">
        <v>75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52</v>
      </c>
      <c r="V89" s="47">
        <v>0</v>
      </c>
      <c r="W89" s="47">
        <v>68.952307986975669</v>
      </c>
      <c r="X89" s="47">
        <v>0</v>
      </c>
      <c r="Y89" s="47">
        <v>0</v>
      </c>
      <c r="Z89" s="47">
        <v>0</v>
      </c>
      <c r="AA89" s="47">
        <v>75</v>
      </c>
      <c r="AB89" s="47">
        <v>0</v>
      </c>
      <c r="AC89" s="47">
        <v>125.77345057215692</v>
      </c>
      <c r="AD89" s="48">
        <v>75.281803542673117</v>
      </c>
      <c r="AE89" s="45">
        <v>90.251737017639073</v>
      </c>
      <c r="AF89" s="46">
        <f t="shared" si="14"/>
        <v>90.920940429127242</v>
      </c>
      <c r="AG89" s="15">
        <f t="shared" si="15"/>
        <v>7.0218026324829685E-3</v>
      </c>
      <c r="AH89" s="32">
        <f t="shared" si="16"/>
        <v>88.968368913284792</v>
      </c>
      <c r="AI89" s="31">
        <f t="shared" si="17"/>
        <v>2.1946805810788464E-2</v>
      </c>
    </row>
    <row r="90" spans="1:35">
      <c r="A90" s="35">
        <v>35</v>
      </c>
      <c r="B90" s="13">
        <v>42246</v>
      </c>
      <c r="C90" s="47">
        <v>0</v>
      </c>
      <c r="D90" s="47">
        <v>107.37294201861131</v>
      </c>
      <c r="E90" s="47">
        <v>69.001929869278669</v>
      </c>
      <c r="F90" s="47">
        <v>0</v>
      </c>
      <c r="G90" s="47">
        <v>106</v>
      </c>
      <c r="H90" s="47">
        <v>0</v>
      </c>
      <c r="I90" s="47">
        <v>0</v>
      </c>
      <c r="J90" s="47">
        <v>66.25</v>
      </c>
      <c r="K90" s="47">
        <v>93.333333333333343</v>
      </c>
      <c r="L90" s="47">
        <v>101.75</v>
      </c>
      <c r="M90" s="47">
        <v>75</v>
      </c>
      <c r="N90" s="47">
        <v>0</v>
      </c>
      <c r="O90" s="47">
        <v>56.999999999999993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74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75</v>
      </c>
      <c r="AB90" s="47">
        <v>0</v>
      </c>
      <c r="AC90" s="47">
        <v>125.77345057215692</v>
      </c>
      <c r="AD90" s="48">
        <v>65.217391304347828</v>
      </c>
      <c r="AE90" s="45">
        <v>90.463137982006657</v>
      </c>
      <c r="AF90" s="46">
        <f t="shared" si="14"/>
        <v>90.654201279865902</v>
      </c>
      <c r="AG90" s="15">
        <f t="shared" si="15"/>
        <v>-2.9337482432802518E-3</v>
      </c>
      <c r="AH90" s="32">
        <f t="shared" si="16"/>
        <v>90.519666028848846</v>
      </c>
      <c r="AI90" s="31">
        <f t="shared" si="17"/>
        <v>1.4862543900038135E-3</v>
      </c>
    </row>
    <row r="91" spans="1:35">
      <c r="A91" s="35">
        <v>36</v>
      </c>
      <c r="B91" s="13">
        <v>42253</v>
      </c>
      <c r="C91" s="47">
        <v>0</v>
      </c>
      <c r="D91" s="47">
        <v>107.37294201861131</v>
      </c>
      <c r="E91" s="47">
        <v>68.819866729781879</v>
      </c>
      <c r="F91" s="47">
        <v>0</v>
      </c>
      <c r="G91" s="47">
        <v>0</v>
      </c>
      <c r="H91" s="47">
        <v>0</v>
      </c>
      <c r="I91" s="47">
        <v>0</v>
      </c>
      <c r="J91" s="47">
        <v>70.2</v>
      </c>
      <c r="K91" s="47">
        <v>93.666666666666671</v>
      </c>
      <c r="L91" s="47">
        <v>102</v>
      </c>
      <c r="M91" s="47">
        <v>80</v>
      </c>
      <c r="N91" s="47">
        <v>0</v>
      </c>
      <c r="O91" s="47">
        <v>56.000000000000007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75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58.5</v>
      </c>
      <c r="AB91" s="47">
        <v>0</v>
      </c>
      <c r="AC91" s="47">
        <v>125.77345057215692</v>
      </c>
      <c r="AD91" s="48">
        <v>79.710144927536248</v>
      </c>
      <c r="AE91" s="45">
        <v>91.247728839951989</v>
      </c>
      <c r="AF91" s="46">
        <f t="shared" si="14"/>
        <v>90.93189270187024</v>
      </c>
      <c r="AG91" s="15">
        <f t="shared" si="15"/>
        <v>3.0631941827721195E-3</v>
      </c>
      <c r="AH91" s="32">
        <f t="shared" si="16"/>
        <v>91.675784170907932</v>
      </c>
      <c r="AI91" s="31">
        <f t="shared" si="17"/>
        <v>-8.1143725768506245E-3</v>
      </c>
    </row>
    <row r="92" spans="1:35">
      <c r="A92" s="35">
        <v>37</v>
      </c>
      <c r="B92" s="13">
        <v>42260</v>
      </c>
      <c r="C92" s="47">
        <v>0</v>
      </c>
      <c r="D92" s="47">
        <v>107</v>
      </c>
      <c r="E92" s="47">
        <v>68</v>
      </c>
      <c r="F92" s="47">
        <v>0</v>
      </c>
      <c r="G92" s="47">
        <v>106</v>
      </c>
      <c r="H92" s="47">
        <v>0</v>
      </c>
      <c r="I92" s="47">
        <v>0</v>
      </c>
      <c r="J92" s="47">
        <v>70</v>
      </c>
      <c r="K92" s="47">
        <v>93</v>
      </c>
      <c r="L92" s="47">
        <v>101.49999999999999</v>
      </c>
      <c r="M92" s="47">
        <v>82</v>
      </c>
      <c r="N92" s="47">
        <v>0</v>
      </c>
      <c r="O92" s="47">
        <v>55.000000000000007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76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68.5</v>
      </c>
      <c r="AB92" s="47">
        <v>0</v>
      </c>
      <c r="AC92" s="47">
        <v>125.4</v>
      </c>
      <c r="AD92" s="48">
        <v>84.899999999999991</v>
      </c>
      <c r="AE92" s="45">
        <v>91.084811283652044</v>
      </c>
      <c r="AF92" s="46">
        <f t="shared" si="14"/>
        <v>92.094928608157488</v>
      </c>
      <c r="AG92" s="15">
        <f t="shared" si="15"/>
        <v>1.2790186938045862E-2</v>
      </c>
      <c r="AH92" s="32">
        <f t="shared" si="16"/>
        <v>93.535505996921074</v>
      </c>
      <c r="AI92" s="31">
        <f t="shared" si="17"/>
        <v>-1.540139622285259E-2</v>
      </c>
    </row>
    <row r="93" spans="1:35">
      <c r="A93" s="35">
        <v>38</v>
      </c>
      <c r="B93" s="13">
        <v>42267</v>
      </c>
      <c r="C93" s="47">
        <v>0</v>
      </c>
      <c r="D93" s="47">
        <v>107.37294201861131</v>
      </c>
      <c r="E93" s="47">
        <v>82.868506273626124</v>
      </c>
      <c r="F93" s="47">
        <v>0</v>
      </c>
      <c r="G93" s="47">
        <v>0</v>
      </c>
      <c r="H93" s="47">
        <v>0</v>
      </c>
      <c r="I93" s="47">
        <v>0</v>
      </c>
      <c r="J93" s="47">
        <v>78.333333333333329</v>
      </c>
      <c r="K93" s="47">
        <v>95.666666666666671</v>
      </c>
      <c r="L93" s="47">
        <v>106</v>
      </c>
      <c r="M93" s="47">
        <v>85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80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89</v>
      </c>
      <c r="AB93" s="47">
        <v>0</v>
      </c>
      <c r="AC93" s="47">
        <v>120.10981468771446</v>
      </c>
      <c r="AD93" s="48">
        <v>0</v>
      </c>
      <c r="AE93" s="45">
        <v>93.952245700868474</v>
      </c>
      <c r="AF93" s="46">
        <f t="shared" si="14"/>
        <v>92.928100352485444</v>
      </c>
      <c r="AG93" s="15">
        <f t="shared" si="15"/>
        <v>9.0468797459294197E-3</v>
      </c>
      <c r="AH93" s="32">
        <f t="shared" si="16"/>
        <v>95.012903107329706</v>
      </c>
      <c r="AI93" s="31">
        <f t="shared" si="17"/>
        <v>-2.1942311903565347E-2</v>
      </c>
    </row>
    <row r="94" spans="1:35">
      <c r="A94" s="35">
        <v>39</v>
      </c>
      <c r="B94" s="13">
        <v>42274</v>
      </c>
      <c r="C94" s="47">
        <v>0</v>
      </c>
      <c r="D94" s="47">
        <v>107.37294201861131</v>
      </c>
      <c r="E94" s="47">
        <v>83.010276290689816</v>
      </c>
      <c r="F94" s="47">
        <v>0</v>
      </c>
      <c r="G94" s="47">
        <v>0</v>
      </c>
      <c r="H94" s="47">
        <v>0</v>
      </c>
      <c r="I94" s="47">
        <v>0</v>
      </c>
      <c r="J94" s="47">
        <v>77.600000000000009</v>
      </c>
      <c r="K94" s="47">
        <v>96</v>
      </c>
      <c r="L94" s="47">
        <v>106</v>
      </c>
      <c r="M94" s="47">
        <v>85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75.461114280281421</v>
      </c>
      <c r="T94" s="47">
        <v>0</v>
      </c>
      <c r="U94" s="47">
        <v>75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96</v>
      </c>
      <c r="AB94" s="47">
        <v>0</v>
      </c>
      <c r="AC94" s="47">
        <v>115.99366177491018</v>
      </c>
      <c r="AD94" s="48">
        <v>86.591924163704306</v>
      </c>
      <c r="AE94" s="45">
        <v>93.747244072935842</v>
      </c>
      <c r="AF94" s="46">
        <f t="shared" ref="AF94:AF101" si="18">SUM(AE93:AE95)/3</f>
        <v>93.824834512550282</v>
      </c>
      <c r="AG94" s="15">
        <f t="shared" ref="AG94:AG101" si="19">(AF94-AF93)/AF93</f>
        <v>9.6497631681206984E-3</v>
      </c>
      <c r="AH94" s="32">
        <f t="shared" ref="AH94:AH101" si="20">AF41</f>
        <v>97.008168280260975</v>
      </c>
      <c r="AI94" s="31">
        <f t="shared" ref="AI94:AI101" si="21">(AF94-AF41)/AF41</f>
        <v>-3.2815110563822809E-2</v>
      </c>
    </row>
    <row r="95" spans="1:35">
      <c r="A95" s="35">
        <v>40</v>
      </c>
      <c r="B95" s="13">
        <v>42281</v>
      </c>
      <c r="C95" s="47">
        <v>0</v>
      </c>
      <c r="D95" s="47">
        <v>107.37294201861131</v>
      </c>
      <c r="E95" s="47">
        <v>81.564286494556299</v>
      </c>
      <c r="F95" s="47">
        <v>0</v>
      </c>
      <c r="G95" s="47">
        <v>0</v>
      </c>
      <c r="H95" s="47">
        <v>0</v>
      </c>
      <c r="I95" s="47">
        <v>0</v>
      </c>
      <c r="J95" s="47">
        <v>79.400000000000006</v>
      </c>
      <c r="K95" s="47">
        <v>96</v>
      </c>
      <c r="L95" s="47">
        <v>105.33333333333333</v>
      </c>
      <c r="M95" s="47">
        <v>85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77.949168537863258</v>
      </c>
      <c r="T95" s="47">
        <v>0</v>
      </c>
      <c r="U95" s="47">
        <v>72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79</v>
      </c>
      <c r="AB95" s="47">
        <v>0</v>
      </c>
      <c r="AC95" s="47">
        <v>125.77345057215692</v>
      </c>
      <c r="AD95" s="48">
        <v>76.086956521739125</v>
      </c>
      <c r="AE95" s="45">
        <v>93.775013763846516</v>
      </c>
      <c r="AF95" s="46">
        <f t="shared" si="18"/>
        <v>93.867192603507462</v>
      </c>
      <c r="AG95" s="15">
        <f t="shared" si="19"/>
        <v>4.5145926637913487E-4</v>
      </c>
      <c r="AH95" s="32">
        <f t="shared" si="20"/>
        <v>97.734445181006933</v>
      </c>
      <c r="AI95" s="31">
        <f t="shared" si="21"/>
        <v>-3.95689827709894E-2</v>
      </c>
    </row>
    <row r="96" spans="1:35">
      <c r="A96" s="35">
        <v>41</v>
      </c>
      <c r="B96" s="13">
        <v>42288</v>
      </c>
      <c r="C96" s="47">
        <v>0</v>
      </c>
      <c r="D96" s="47">
        <v>107.37294201861131</v>
      </c>
      <c r="E96" s="47">
        <v>79.015402541601418</v>
      </c>
      <c r="F96" s="47">
        <v>0</v>
      </c>
      <c r="G96" s="47">
        <v>0</v>
      </c>
      <c r="H96" s="47">
        <v>0</v>
      </c>
      <c r="I96" s="47">
        <v>0</v>
      </c>
      <c r="J96" s="47">
        <v>79.750000000000014</v>
      </c>
      <c r="K96" s="47">
        <v>96</v>
      </c>
      <c r="L96" s="47">
        <v>103.66666666666666</v>
      </c>
      <c r="M96" s="47">
        <v>85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72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95</v>
      </c>
      <c r="AB96" s="47">
        <v>0</v>
      </c>
      <c r="AC96" s="47">
        <v>125.77345057215692</v>
      </c>
      <c r="AD96" s="48">
        <v>77.898550724637687</v>
      </c>
      <c r="AE96" s="45">
        <v>94.079319973740041</v>
      </c>
      <c r="AF96" s="46">
        <f t="shared" si="18"/>
        <v>93.933122745607378</v>
      </c>
      <c r="AG96" s="15">
        <f t="shared" si="19"/>
        <v>7.0237683978046337E-4</v>
      </c>
      <c r="AH96" s="32">
        <f t="shared" si="20"/>
        <v>97.882325024504368</v>
      </c>
      <c r="AI96" s="31">
        <f t="shared" si="21"/>
        <v>-4.0346429019828926E-2</v>
      </c>
    </row>
    <row r="97" spans="1:35">
      <c r="A97" s="35">
        <v>42</v>
      </c>
      <c r="B97" s="13">
        <v>42295</v>
      </c>
      <c r="C97" s="47">
        <v>0</v>
      </c>
      <c r="D97" s="47">
        <v>107.37294201861131</v>
      </c>
      <c r="E97" s="47">
        <v>70.883248977412023</v>
      </c>
      <c r="F97" s="47">
        <v>0</v>
      </c>
      <c r="G97" s="47">
        <v>0</v>
      </c>
      <c r="H97" s="47">
        <v>0</v>
      </c>
      <c r="I97" s="47">
        <v>0</v>
      </c>
      <c r="J97" s="47">
        <v>83.2</v>
      </c>
      <c r="K97" s="47">
        <v>96</v>
      </c>
      <c r="L97" s="47">
        <v>104</v>
      </c>
      <c r="M97" s="47">
        <v>85</v>
      </c>
      <c r="N97" s="47">
        <v>0</v>
      </c>
      <c r="O97" s="47">
        <v>70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72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82.5</v>
      </c>
      <c r="AB97" s="47">
        <v>0</v>
      </c>
      <c r="AC97" s="47">
        <v>125.77345057215692</v>
      </c>
      <c r="AD97" s="48">
        <v>57.971014492753625</v>
      </c>
      <c r="AE97" s="45">
        <v>93.945034499235561</v>
      </c>
      <c r="AF97" s="46">
        <f t="shared" si="18"/>
        <v>93.706776982734652</v>
      </c>
      <c r="AG97" s="15">
        <f t="shared" si="19"/>
        <v>-2.4096480161286868E-3</v>
      </c>
      <c r="AH97" s="32">
        <f t="shared" si="20"/>
        <v>97.139558053078645</v>
      </c>
      <c r="AI97" s="31">
        <f t="shared" si="21"/>
        <v>-3.5338652338404344E-2</v>
      </c>
    </row>
    <row r="98" spans="1:35">
      <c r="A98" s="35">
        <v>43</v>
      </c>
      <c r="B98" s="13">
        <v>42302</v>
      </c>
      <c r="C98" s="47">
        <v>0</v>
      </c>
      <c r="D98" s="47">
        <v>107.37294201861131</v>
      </c>
      <c r="E98" s="47">
        <v>71.004624403743207</v>
      </c>
      <c r="F98" s="47">
        <v>0</v>
      </c>
      <c r="G98" s="47">
        <v>108</v>
      </c>
      <c r="H98" s="47">
        <v>0</v>
      </c>
      <c r="I98" s="47">
        <v>0</v>
      </c>
      <c r="J98" s="47">
        <v>83.5</v>
      </c>
      <c r="K98" s="47">
        <v>96</v>
      </c>
      <c r="L98" s="47">
        <v>0</v>
      </c>
      <c r="M98" s="47">
        <v>85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68.41745582348922</v>
      </c>
      <c r="T98" s="47">
        <v>0</v>
      </c>
      <c r="U98" s="47">
        <v>61</v>
      </c>
      <c r="V98" s="47">
        <v>0</v>
      </c>
      <c r="W98" s="47">
        <v>73.022409500095762</v>
      </c>
      <c r="X98" s="47">
        <v>0</v>
      </c>
      <c r="Y98" s="47">
        <v>0</v>
      </c>
      <c r="Z98" s="47">
        <v>0</v>
      </c>
      <c r="AA98" s="47">
        <v>85</v>
      </c>
      <c r="AB98" s="47">
        <v>0</v>
      </c>
      <c r="AC98" s="47">
        <v>125.77345057215692</v>
      </c>
      <c r="AD98" s="48">
        <v>63.10386473429952</v>
      </c>
      <c r="AE98" s="45">
        <v>93.095976475228341</v>
      </c>
      <c r="AF98" s="46">
        <f t="shared" si="18"/>
        <v>93.638408104990489</v>
      </c>
      <c r="AG98" s="15">
        <f t="shared" si="19"/>
        <v>-7.2960441011390227E-4</v>
      </c>
      <c r="AH98" s="32">
        <f t="shared" si="20"/>
        <v>96.058834396662348</v>
      </c>
      <c r="AI98" s="31">
        <f t="shared" si="21"/>
        <v>-2.5197331477883923E-2</v>
      </c>
    </row>
    <row r="99" spans="1:35">
      <c r="A99" s="35">
        <v>44</v>
      </c>
      <c r="B99" s="13">
        <v>42309</v>
      </c>
      <c r="C99" s="47">
        <v>0</v>
      </c>
      <c r="D99" s="47">
        <v>107.37294201861131</v>
      </c>
      <c r="E99" s="47">
        <v>71.921218603621881</v>
      </c>
      <c r="F99" s="47">
        <v>0</v>
      </c>
      <c r="G99" s="47">
        <v>0</v>
      </c>
      <c r="H99" s="47">
        <v>0</v>
      </c>
      <c r="I99" s="47">
        <v>0</v>
      </c>
      <c r="J99" s="47">
        <v>75.333333333333329</v>
      </c>
      <c r="K99" s="47">
        <v>96</v>
      </c>
      <c r="L99" s="47">
        <v>104</v>
      </c>
      <c r="M99" s="47">
        <v>85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59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81</v>
      </c>
      <c r="AB99" s="47">
        <v>0</v>
      </c>
      <c r="AC99" s="47">
        <v>119.69136726013636</v>
      </c>
      <c r="AD99" s="48">
        <v>75.345332775219759</v>
      </c>
      <c r="AE99" s="45">
        <v>93.874213340507538</v>
      </c>
      <c r="AF99" s="46">
        <f t="shared" si="18"/>
        <v>92.966055912679394</v>
      </c>
      <c r="AG99" s="15">
        <f t="shared" si="19"/>
        <v>-7.1803035305473316E-3</v>
      </c>
      <c r="AH99" s="32">
        <f t="shared" si="20"/>
        <v>95.241188653663428</v>
      </c>
      <c r="AI99" s="31">
        <f t="shared" si="21"/>
        <v>-2.3888117873637246E-2</v>
      </c>
    </row>
    <row r="100" spans="1:35">
      <c r="A100" s="35">
        <v>45</v>
      </c>
      <c r="B100" s="13">
        <v>42316</v>
      </c>
      <c r="C100" s="47">
        <v>0</v>
      </c>
      <c r="D100" s="47">
        <v>107.37294201861131</v>
      </c>
      <c r="E100" s="47">
        <v>71.098201731665796</v>
      </c>
      <c r="F100" s="47">
        <v>0</v>
      </c>
      <c r="G100" s="47">
        <v>107</v>
      </c>
      <c r="H100" s="47">
        <v>0</v>
      </c>
      <c r="I100" s="47">
        <v>0</v>
      </c>
      <c r="J100" s="47">
        <v>75.8</v>
      </c>
      <c r="K100" s="47">
        <v>92.333333333333329</v>
      </c>
      <c r="L100" s="47">
        <v>104.33333333333334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61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76</v>
      </c>
      <c r="AB100" s="47">
        <v>0</v>
      </c>
      <c r="AC100" s="47">
        <v>119.35336054305779</v>
      </c>
      <c r="AD100" s="48">
        <v>68.278408695046338</v>
      </c>
      <c r="AE100" s="45">
        <v>91.927977922302318</v>
      </c>
      <c r="AF100" s="46">
        <f t="shared" si="18"/>
        <v>90.831200419921444</v>
      </c>
      <c r="AG100" s="15">
        <f t="shared" si="19"/>
        <v>-2.2963816973833592E-2</v>
      </c>
      <c r="AH100" s="32">
        <f t="shared" si="20"/>
        <v>94.526520149432542</v>
      </c>
      <c r="AI100" s="31">
        <f t="shared" si="21"/>
        <v>-3.9092941575225033E-2</v>
      </c>
    </row>
    <row r="101" spans="1:35">
      <c r="A101" s="35">
        <v>46</v>
      </c>
      <c r="B101" s="13">
        <v>42323</v>
      </c>
      <c r="C101" s="47">
        <v>0</v>
      </c>
      <c r="D101" s="47">
        <v>107.37294201861131</v>
      </c>
      <c r="E101" s="47">
        <v>68.819866729781879</v>
      </c>
      <c r="F101" s="47">
        <v>0</v>
      </c>
      <c r="G101" s="47">
        <v>0</v>
      </c>
      <c r="H101" s="47">
        <v>0</v>
      </c>
      <c r="I101" s="47">
        <v>0</v>
      </c>
      <c r="J101" s="47">
        <v>77.800000000000011</v>
      </c>
      <c r="K101" s="47">
        <v>89.333333333333314</v>
      </c>
      <c r="L101" s="47">
        <v>0</v>
      </c>
      <c r="M101" s="47">
        <v>75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59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75</v>
      </c>
      <c r="AB101" s="47">
        <v>0</v>
      </c>
      <c r="AC101" s="47">
        <v>125.77345057215692</v>
      </c>
      <c r="AD101" s="48">
        <v>67.028985507246389</v>
      </c>
      <c r="AE101" s="45">
        <v>86.691409996954448</v>
      </c>
      <c r="AF101" s="46">
        <f t="shared" si="18"/>
        <v>88.520180669354204</v>
      </c>
      <c r="AG101" s="15">
        <f t="shared" si="19"/>
        <v>-2.5443016715436678E-2</v>
      </c>
      <c r="AH101" s="32">
        <f t="shared" si="20"/>
        <v>93.846263548411159</v>
      </c>
      <c r="AI101" s="31">
        <f t="shared" si="21"/>
        <v>-5.6753275811662583E-2</v>
      </c>
    </row>
    <row r="102" spans="1:35">
      <c r="A102" s="35">
        <v>47</v>
      </c>
      <c r="B102" s="13">
        <v>42330</v>
      </c>
      <c r="C102" s="47">
        <v>0</v>
      </c>
      <c r="D102" s="47">
        <v>98.169546988444623</v>
      </c>
      <c r="E102" s="47">
        <v>68.819866729781879</v>
      </c>
      <c r="F102" s="47">
        <v>0</v>
      </c>
      <c r="G102" s="47">
        <v>0</v>
      </c>
      <c r="H102" s="47">
        <v>0</v>
      </c>
      <c r="I102" s="47">
        <v>0</v>
      </c>
      <c r="J102" s="47">
        <v>71</v>
      </c>
      <c r="K102" s="47">
        <v>89.333333333333314</v>
      </c>
      <c r="L102" s="47">
        <v>0</v>
      </c>
      <c r="M102" s="47">
        <v>77</v>
      </c>
      <c r="N102" s="47">
        <v>0</v>
      </c>
      <c r="O102" s="47">
        <v>59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67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75</v>
      </c>
      <c r="AB102" s="47">
        <v>0</v>
      </c>
      <c r="AC102" s="47">
        <v>125.77345057215692</v>
      </c>
      <c r="AD102" s="48">
        <v>70.048309178743963</v>
      </c>
      <c r="AE102" s="45">
        <v>86.941154088805817</v>
      </c>
      <c r="AF102" s="46">
        <f>SUM(AE101:AE103)/3</f>
        <v>87.739651308884035</v>
      </c>
      <c r="AG102" s="15">
        <f>(AF102-AF101)/AF101</f>
        <v>-8.8175301334466102E-3</v>
      </c>
      <c r="AH102" s="32">
        <f>AF49</f>
        <v>93.287214417776795</v>
      </c>
      <c r="AI102" s="31">
        <f>(AF102-AF49)/AF49</f>
        <v>-5.9467560946225628E-2</v>
      </c>
    </row>
    <row r="103" spans="1:35">
      <c r="A103" s="35">
        <v>48</v>
      </c>
      <c r="B103" s="13">
        <v>42337</v>
      </c>
      <c r="C103" s="47">
        <v>0</v>
      </c>
      <c r="D103" s="47">
        <v>92.033950301666849</v>
      </c>
      <c r="E103" s="47">
        <v>68.819866729781879</v>
      </c>
      <c r="F103" s="47">
        <v>0</v>
      </c>
      <c r="G103" s="47">
        <v>0</v>
      </c>
      <c r="H103" s="47">
        <v>0</v>
      </c>
      <c r="I103" s="47">
        <v>0</v>
      </c>
      <c r="J103" s="47">
        <v>73.8</v>
      </c>
      <c r="K103" s="47">
        <v>92.666666666666657</v>
      </c>
      <c r="L103" s="47">
        <v>104.33333333333334</v>
      </c>
      <c r="M103" s="47">
        <v>73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67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73</v>
      </c>
      <c r="AB103" s="47">
        <v>0</v>
      </c>
      <c r="AC103" s="47">
        <v>125.77345057215692</v>
      </c>
      <c r="AD103" s="48">
        <v>73.067632850241552</v>
      </c>
      <c r="AE103" s="45">
        <v>89.586389840891826</v>
      </c>
      <c r="AF103" s="46">
        <f>SUM(AE102:AE104)/3</f>
        <v>88.584744490233973</v>
      </c>
      <c r="AG103" s="15">
        <f>(AF103-AF102)/AF102</f>
        <v>9.6318274433849788E-3</v>
      </c>
      <c r="AH103" s="32">
        <f>AF50</f>
        <v>92.471720390496685</v>
      </c>
      <c r="AI103" s="31">
        <f>(AF103-AF50)/AF50</f>
        <v>-4.2034212014748849E-2</v>
      </c>
    </row>
    <row r="104" spans="1:35">
      <c r="A104" s="35">
        <v>49</v>
      </c>
      <c r="B104" s="13">
        <v>42344</v>
      </c>
      <c r="C104" s="47">
        <v>0</v>
      </c>
      <c r="D104" s="47">
        <v>96.124348092852031</v>
      </c>
      <c r="E104" s="47">
        <v>73.608285555761043</v>
      </c>
      <c r="F104" s="47">
        <v>0</v>
      </c>
      <c r="G104" s="47">
        <v>0</v>
      </c>
      <c r="H104" s="47">
        <v>0</v>
      </c>
      <c r="I104" s="47">
        <v>0</v>
      </c>
      <c r="J104" s="47">
        <v>73.25</v>
      </c>
      <c r="K104" s="47">
        <v>92.666666666666657</v>
      </c>
      <c r="L104" s="47">
        <v>104.33333333333334</v>
      </c>
      <c r="M104" s="47">
        <v>73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70.919833918875753</v>
      </c>
      <c r="T104" s="47">
        <v>0</v>
      </c>
      <c r="U104" s="47">
        <v>70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77</v>
      </c>
      <c r="AB104" s="47">
        <v>0</v>
      </c>
      <c r="AC104" s="47">
        <v>120.78857685173203</v>
      </c>
      <c r="AD104" s="48">
        <v>79.502846826829611</v>
      </c>
      <c r="AE104" s="45">
        <v>89.226689541004333</v>
      </c>
      <c r="AF104" s="46">
        <f>SUM(AE103:AE105)/3</f>
        <v>89.365745402285214</v>
      </c>
      <c r="AG104" s="15">
        <f>(AF104-AF103)/AF103</f>
        <v>8.8164267622552316E-3</v>
      </c>
      <c r="AH104" s="32">
        <f>AF51</f>
        <v>91.865378855516425</v>
      </c>
      <c r="AI104" s="31">
        <f>(AF104-AF51)/AF51</f>
        <v>-2.7209744131818942E-2</v>
      </c>
    </row>
    <row r="105" spans="1:35">
      <c r="A105" s="35">
        <v>50</v>
      </c>
      <c r="B105" s="13">
        <v>42351</v>
      </c>
      <c r="C105" s="47">
        <v>0</v>
      </c>
      <c r="D105" s="47">
        <v>97.146947540648327</v>
      </c>
      <c r="E105" s="47">
        <v>77.347248436401301</v>
      </c>
      <c r="F105" s="47">
        <v>0</v>
      </c>
      <c r="G105" s="47">
        <v>107</v>
      </c>
      <c r="H105" s="47">
        <v>0</v>
      </c>
      <c r="I105" s="47">
        <v>0</v>
      </c>
      <c r="J105" s="47">
        <v>69</v>
      </c>
      <c r="K105" s="47">
        <v>92.666666666666657</v>
      </c>
      <c r="L105" s="47">
        <v>105</v>
      </c>
      <c r="M105" s="47">
        <v>73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63.665076908499408</v>
      </c>
      <c r="T105" s="47">
        <v>0</v>
      </c>
      <c r="U105" s="47">
        <v>68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73.5</v>
      </c>
      <c r="AB105" s="47">
        <v>0</v>
      </c>
      <c r="AC105" s="47">
        <v>120.74039736527205</v>
      </c>
      <c r="AD105" s="48">
        <v>0</v>
      </c>
      <c r="AE105" s="45">
        <v>89.284156824959496</v>
      </c>
      <c r="AF105" s="46">
        <f>SUM(AE104:AE106)/3</f>
        <v>89.217991790648242</v>
      </c>
      <c r="AG105" s="15">
        <f>(AF105-AF104)/AF104</f>
        <v>-1.6533584649448211E-3</v>
      </c>
      <c r="AH105" s="32">
        <f>AF52</f>
        <v>91.195372599434606</v>
      </c>
      <c r="AI105" s="31">
        <f>(AF105-AF52)/AF52</f>
        <v>-2.1682907283813474E-2</v>
      </c>
    </row>
    <row r="106" spans="1:35">
      <c r="A106" s="35">
        <v>51</v>
      </c>
      <c r="B106" s="13">
        <v>42358</v>
      </c>
      <c r="C106" s="47">
        <v>0</v>
      </c>
      <c r="D106" s="47">
        <v>100.21474588403723</v>
      </c>
      <c r="E106" s="47">
        <v>81.018090340719922</v>
      </c>
      <c r="F106" s="47">
        <v>0</v>
      </c>
      <c r="G106" s="47">
        <v>106</v>
      </c>
      <c r="H106" s="47">
        <v>0</v>
      </c>
      <c r="I106" s="47">
        <v>0</v>
      </c>
      <c r="J106" s="47">
        <v>69.599999999999994</v>
      </c>
      <c r="K106" s="47">
        <v>92.666666666666657</v>
      </c>
      <c r="L106" s="47">
        <v>0</v>
      </c>
      <c r="M106" s="47">
        <v>73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70.524749968350434</v>
      </c>
      <c r="T106" s="47">
        <v>0</v>
      </c>
      <c r="U106" s="47">
        <v>70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73</v>
      </c>
      <c r="AB106" s="47">
        <v>0</v>
      </c>
      <c r="AC106" s="47">
        <v>120.40162542194319</v>
      </c>
      <c r="AD106" s="48">
        <v>77.759427470410131</v>
      </c>
      <c r="AE106" s="45">
        <v>89.14312900598091</v>
      </c>
      <c r="AF106" s="46">
        <f>SUM(AE105:AE107)/3</f>
        <v>89.530385901557437</v>
      </c>
      <c r="AG106" s="15">
        <f>(AF106-AF105)/AF105</f>
        <v>3.5014698788808736E-3</v>
      </c>
      <c r="AH106" s="32">
        <f>AF53</f>
        <v>90.751934153751179</v>
      </c>
      <c r="AI106" s="31">
        <f>(AF106-AF53)/AF53</f>
        <v>-1.3460299921808881E-2</v>
      </c>
    </row>
    <row r="107" spans="1:35">
      <c r="A107" s="35">
        <v>52</v>
      </c>
      <c r="B107" s="13">
        <v>42365</v>
      </c>
      <c r="C107" s="47">
        <v>0</v>
      </c>
      <c r="D107" s="47">
        <v>102.25994477962983</v>
      </c>
      <c r="E107" s="47">
        <v>81.027083025011095</v>
      </c>
      <c r="F107" s="47">
        <v>0</v>
      </c>
      <c r="G107" s="47">
        <v>103</v>
      </c>
      <c r="H107" s="47">
        <v>0</v>
      </c>
      <c r="I107" s="47">
        <v>0</v>
      </c>
      <c r="J107" s="47">
        <v>71.2</v>
      </c>
      <c r="K107" s="47">
        <v>93</v>
      </c>
      <c r="L107" s="47">
        <v>104.33333333333334</v>
      </c>
      <c r="M107" s="47">
        <v>73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70</v>
      </c>
      <c r="V107" s="47">
        <v>0</v>
      </c>
      <c r="W107" s="47">
        <v>85.187719753639939</v>
      </c>
      <c r="X107" s="47">
        <v>0</v>
      </c>
      <c r="Y107" s="47">
        <v>0</v>
      </c>
      <c r="Z107" s="47">
        <v>0</v>
      </c>
      <c r="AA107" s="47">
        <v>80</v>
      </c>
      <c r="AB107" s="47">
        <v>0</v>
      </c>
      <c r="AC107" s="47">
        <v>0</v>
      </c>
      <c r="AD107" s="48">
        <v>0</v>
      </c>
      <c r="AE107" s="45">
        <v>90.163871873731907</v>
      </c>
      <c r="AF107" s="46">
        <f t="shared" ref="AF107:AF113" si="22">SUM(AE106:AE108)/3</f>
        <v>90.294656200029294</v>
      </c>
      <c r="AG107" s="15">
        <f t="shared" ref="AG107:AG113" si="23">(AF107-AF106)/AF106</f>
        <v>8.5364347620729038E-3</v>
      </c>
      <c r="AH107" s="32">
        <f t="shared" ref="AH107:AH113" si="24">AF54</f>
        <v>90.421450160967041</v>
      </c>
      <c r="AI107" s="31">
        <f t="shared" ref="AI107:AI113" si="25">(AF107-AF54)/AF54</f>
        <v>-1.4022553355650625E-3</v>
      </c>
    </row>
    <row r="108" spans="1:35">
      <c r="A108" s="37">
        <v>53</v>
      </c>
      <c r="B108" s="38">
        <v>42372</v>
      </c>
      <c r="C108" s="49">
        <v>0</v>
      </c>
      <c r="D108" s="49">
        <v>102.25994477962983</v>
      </c>
      <c r="E108" s="49">
        <v>0</v>
      </c>
      <c r="F108" s="49">
        <v>0</v>
      </c>
      <c r="G108" s="49">
        <v>0</v>
      </c>
      <c r="H108" s="49">
        <v>80</v>
      </c>
      <c r="I108" s="49">
        <v>0</v>
      </c>
      <c r="J108" s="49">
        <v>0</v>
      </c>
      <c r="K108" s="49">
        <v>93.333333333333343</v>
      </c>
      <c r="L108" s="49">
        <v>103.66666666666666</v>
      </c>
      <c r="M108" s="49">
        <v>80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71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90</v>
      </c>
      <c r="AB108" s="49">
        <v>0</v>
      </c>
      <c r="AC108" s="49">
        <v>125.77345057215692</v>
      </c>
      <c r="AD108" s="50">
        <v>0</v>
      </c>
      <c r="AE108" s="51">
        <v>91.576967720375109</v>
      </c>
      <c r="AF108" s="52">
        <f t="shared" si="22"/>
        <v>91.073311151081285</v>
      </c>
      <c r="AG108" s="39">
        <f t="shared" si="23"/>
        <v>8.623488740319693E-3</v>
      </c>
      <c r="AH108" s="42">
        <f t="shared" si="24"/>
        <v>90.606020125145776</v>
      </c>
      <c r="AI108" s="41">
        <f t="shared" si="25"/>
        <v>5.1573948981544823E-3</v>
      </c>
    </row>
    <row r="109" spans="1:35">
      <c r="A109" s="35">
        <v>1</v>
      </c>
      <c r="B109" s="13">
        <v>42379</v>
      </c>
      <c r="C109" s="47">
        <v>0</v>
      </c>
      <c r="D109" s="47">
        <v>102.25994477962983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69.599999999999994</v>
      </c>
      <c r="K109" s="47">
        <v>93.333333333333343</v>
      </c>
      <c r="L109" s="47">
        <v>104.33333333333334</v>
      </c>
      <c r="M109" s="47">
        <v>80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85</v>
      </c>
      <c r="V109" s="47">
        <v>0</v>
      </c>
      <c r="W109" s="47">
        <v>82.359701206665392</v>
      </c>
      <c r="X109" s="47">
        <v>0</v>
      </c>
      <c r="Y109" s="47">
        <v>0</v>
      </c>
      <c r="Z109" s="47">
        <v>0</v>
      </c>
      <c r="AA109" s="47">
        <v>92</v>
      </c>
      <c r="AB109" s="47">
        <v>0</v>
      </c>
      <c r="AC109" s="47">
        <v>131.94982537703962</v>
      </c>
      <c r="AD109" s="48">
        <v>80.112721417069253</v>
      </c>
      <c r="AE109" s="45">
        <v>91.479093859136867</v>
      </c>
      <c r="AF109" s="46">
        <f t="shared" si="22"/>
        <v>92.731982734390044</v>
      </c>
      <c r="AG109" s="15">
        <f t="shared" si="23"/>
        <v>1.8212487965406171E-2</v>
      </c>
      <c r="AH109" s="32">
        <f t="shared" si="24"/>
        <v>90.973826020488204</v>
      </c>
      <c r="AI109" s="31">
        <f t="shared" si="25"/>
        <v>1.9325962101515728E-2</v>
      </c>
    </row>
    <row r="110" spans="1:35">
      <c r="A110" s="35">
        <v>2</v>
      </c>
      <c r="B110" s="13">
        <v>42386</v>
      </c>
      <c r="C110" s="47">
        <v>0</v>
      </c>
      <c r="D110" s="47">
        <v>102.25994477962983</v>
      </c>
      <c r="E110" s="47">
        <v>78.753562044335894</v>
      </c>
      <c r="F110" s="47">
        <v>0</v>
      </c>
      <c r="G110" s="47">
        <v>0</v>
      </c>
      <c r="H110" s="47">
        <v>86</v>
      </c>
      <c r="I110" s="47">
        <v>0</v>
      </c>
      <c r="J110" s="47">
        <v>73.333333333333343</v>
      </c>
      <c r="K110" s="47">
        <v>98.666666666666671</v>
      </c>
      <c r="L110" s="47">
        <v>87.799999999999983</v>
      </c>
      <c r="M110" s="47">
        <v>83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75.508750830775057</v>
      </c>
      <c r="T110" s="47">
        <v>0</v>
      </c>
      <c r="U110" s="47">
        <v>92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92</v>
      </c>
      <c r="AB110" s="47">
        <v>0</v>
      </c>
      <c r="AC110" s="47">
        <v>126.54819601507808</v>
      </c>
      <c r="AD110" s="48">
        <v>83.219951653170938</v>
      </c>
      <c r="AE110" s="45">
        <v>95.139886623658171</v>
      </c>
      <c r="AF110" s="46">
        <f t="shared" si="22"/>
        <v>93.908976366487124</v>
      </c>
      <c r="AG110" s="15">
        <f t="shared" si="23"/>
        <v>1.2692423879993099E-2</v>
      </c>
      <c r="AH110" s="32">
        <f t="shared" si="24"/>
        <v>91.94287907876064</v>
      </c>
      <c r="AI110" s="31">
        <f t="shared" si="25"/>
        <v>2.1383899519203376E-2</v>
      </c>
    </row>
    <row r="111" spans="1:35">
      <c r="A111" s="35">
        <v>3</v>
      </c>
      <c r="B111" s="13">
        <v>42393</v>
      </c>
      <c r="C111" s="47">
        <v>0</v>
      </c>
      <c r="D111" s="47">
        <v>102.25994477962983</v>
      </c>
      <c r="E111" s="47">
        <v>78.706957132818005</v>
      </c>
      <c r="F111" s="47">
        <v>0</v>
      </c>
      <c r="G111" s="47">
        <v>0</v>
      </c>
      <c r="H111" s="47">
        <v>86</v>
      </c>
      <c r="I111" s="47">
        <v>0</v>
      </c>
      <c r="J111" s="47">
        <v>73.333333333333343</v>
      </c>
      <c r="K111" s="47">
        <v>98.666666666666671</v>
      </c>
      <c r="L111" s="47">
        <v>87.799999999999983</v>
      </c>
      <c r="M111" s="47">
        <v>83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75.640415953332067</v>
      </c>
      <c r="T111" s="47">
        <v>0</v>
      </c>
      <c r="U111" s="47">
        <v>92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92</v>
      </c>
      <c r="AB111" s="47">
        <v>0</v>
      </c>
      <c r="AC111" s="47">
        <v>0</v>
      </c>
      <c r="AD111" s="48">
        <v>82.608866685024182</v>
      </c>
      <c r="AE111" s="45">
        <v>95.107948616666292</v>
      </c>
      <c r="AF111" s="46">
        <f t="shared" si="22"/>
        <v>98.327823093509849</v>
      </c>
      <c r="AG111" s="15">
        <f t="shared" si="23"/>
        <v>4.7054572395484648E-2</v>
      </c>
      <c r="AH111" s="32">
        <f t="shared" si="24"/>
        <v>93.552237672347516</v>
      </c>
      <c r="AI111" s="31">
        <f t="shared" si="25"/>
        <v>5.104726022575852E-2</v>
      </c>
    </row>
    <row r="112" spans="1:35">
      <c r="A112" s="35">
        <v>4</v>
      </c>
      <c r="B112" s="13">
        <v>42400</v>
      </c>
      <c r="C112" s="47">
        <v>0</v>
      </c>
      <c r="D112" s="47">
        <v>107.37294201861131</v>
      </c>
      <c r="E112" s="47">
        <v>0</v>
      </c>
      <c r="F112" s="47">
        <v>0</v>
      </c>
      <c r="G112" s="47">
        <v>102</v>
      </c>
      <c r="H112" s="47">
        <v>96</v>
      </c>
      <c r="I112" s="47">
        <v>0</v>
      </c>
      <c r="J112" s="47">
        <v>81.666666666666657</v>
      </c>
      <c r="K112" s="47">
        <v>108.33333333333334</v>
      </c>
      <c r="L112" s="47">
        <v>95.199999999999989</v>
      </c>
      <c r="M112" s="47">
        <v>90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89.834310803448389</v>
      </c>
      <c r="T112" s="47">
        <v>0</v>
      </c>
      <c r="U112" s="47">
        <v>87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108.66666666666667</v>
      </c>
      <c r="AB112" s="47">
        <v>0</v>
      </c>
      <c r="AC112" s="47">
        <v>125.69130216189039</v>
      </c>
      <c r="AD112" s="48">
        <v>95.973476421061832</v>
      </c>
      <c r="AE112" s="45">
        <v>104.73563404020508</v>
      </c>
      <c r="AF112" s="46">
        <f t="shared" si="22"/>
        <v>102.03979654197337</v>
      </c>
      <c r="AG112" s="15">
        <f t="shared" si="23"/>
        <v>3.7750997954398263E-2</v>
      </c>
      <c r="AH112" s="32">
        <f t="shared" si="24"/>
        <v>96.085446734306842</v>
      </c>
      <c r="AI112" s="31">
        <f t="shared" si="25"/>
        <v>6.1969320121197498E-2</v>
      </c>
    </row>
    <row r="113" spans="1:35">
      <c r="A113" s="35">
        <v>5</v>
      </c>
      <c r="B113" s="13">
        <v>42407</v>
      </c>
      <c r="C113" s="47">
        <v>0</v>
      </c>
      <c r="D113" s="47">
        <v>107.37294201861131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80</v>
      </c>
      <c r="K113" s="47">
        <v>109.66666666666664</v>
      </c>
      <c r="L113" s="47">
        <v>95.600000000000009</v>
      </c>
      <c r="M113" s="47">
        <v>90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95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108</v>
      </c>
      <c r="AB113" s="47">
        <v>0</v>
      </c>
      <c r="AC113" s="47">
        <v>124.56930824277764</v>
      </c>
      <c r="AD113" s="48">
        <v>77.947385514777523</v>
      </c>
      <c r="AE113" s="45">
        <v>106.27580696904872</v>
      </c>
      <c r="AF113" s="46">
        <f t="shared" si="22"/>
        <v>105.97831619634884</v>
      </c>
      <c r="AG113" s="15">
        <f t="shared" si="23"/>
        <v>3.859787835577843E-2</v>
      </c>
      <c r="AH113" s="32">
        <f t="shared" si="24"/>
        <v>98.89257712804654</v>
      </c>
      <c r="AI113" s="31">
        <f t="shared" si="25"/>
        <v>7.1650868791978767E-2</v>
      </c>
    </row>
    <row r="114" spans="1:35">
      <c r="A114" s="35">
        <v>6</v>
      </c>
      <c r="B114" s="13">
        <v>42414</v>
      </c>
      <c r="C114" s="47">
        <v>0</v>
      </c>
      <c r="D114" s="47">
        <v>107.37294201861131</v>
      </c>
      <c r="E114" s="47">
        <v>103.19192218071531</v>
      </c>
      <c r="F114" s="47">
        <v>0</v>
      </c>
      <c r="G114" s="47">
        <v>105</v>
      </c>
      <c r="H114" s="47">
        <v>0</v>
      </c>
      <c r="I114" s="47">
        <v>0</v>
      </c>
      <c r="J114" s="47">
        <v>82</v>
      </c>
      <c r="K114" s="47">
        <v>111.00000000000001</v>
      </c>
      <c r="L114" s="47">
        <v>95.8</v>
      </c>
      <c r="M114" s="47">
        <v>90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91.918897943344973</v>
      </c>
      <c r="T114" s="47">
        <v>0</v>
      </c>
      <c r="U114" s="47">
        <v>95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111.00000000000001</v>
      </c>
      <c r="AB114" s="47">
        <v>0</v>
      </c>
      <c r="AC114" s="47">
        <v>123.86413948683351</v>
      </c>
      <c r="AD114" s="48">
        <v>89.37823834196891</v>
      </c>
      <c r="AE114" s="45">
        <v>106.92350757979273</v>
      </c>
      <c r="AF114" s="46">
        <f t="shared" ref="AF114:AF124" si="26">SUM(AE113:AE115)/3</f>
        <v>107.02072302739759</v>
      </c>
      <c r="AG114" s="15">
        <f t="shared" ref="AG114:AG124" si="27">(AF114-AF113)/AF113</f>
        <v>9.8360388092735545E-3</v>
      </c>
      <c r="AH114" s="32">
        <f t="shared" ref="AH114:AH124" si="28">AF61</f>
        <v>101.06765410746793</v>
      </c>
      <c r="AI114" s="31">
        <f t="shared" ref="AI114:AI124" si="29">(AF114-AF61)/AF61</f>
        <v>5.8901821482861431E-2</v>
      </c>
    </row>
    <row r="115" spans="1:35">
      <c r="A115" s="35">
        <v>7</v>
      </c>
      <c r="B115" s="13">
        <v>42421</v>
      </c>
      <c r="C115" s="47">
        <v>0</v>
      </c>
      <c r="D115" s="47">
        <v>107.37294201861131</v>
      </c>
      <c r="E115" s="47">
        <v>97.949969049266272</v>
      </c>
      <c r="F115" s="47">
        <v>0</v>
      </c>
      <c r="G115" s="47">
        <v>108</v>
      </c>
      <c r="H115" s="47">
        <v>0</v>
      </c>
      <c r="I115" s="47">
        <v>0</v>
      </c>
      <c r="J115" s="47">
        <v>82.6</v>
      </c>
      <c r="K115" s="47">
        <v>111.66666666666664</v>
      </c>
      <c r="L115" s="47">
        <v>100</v>
      </c>
      <c r="M115" s="47">
        <v>90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92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111.00000000000001</v>
      </c>
      <c r="AB115" s="47">
        <v>0</v>
      </c>
      <c r="AC115" s="47">
        <v>131.94982537703962</v>
      </c>
      <c r="AD115" s="48">
        <v>83.937198067632863</v>
      </c>
      <c r="AE115" s="45">
        <v>107.86285453335134</v>
      </c>
      <c r="AF115" s="46">
        <f t="shared" si="26"/>
        <v>107.55021707957626</v>
      </c>
      <c r="AG115" s="15">
        <f t="shared" si="27"/>
        <v>4.9475843294677696E-3</v>
      </c>
      <c r="AH115" s="32">
        <f t="shared" si="28"/>
        <v>102.36757143161354</v>
      </c>
      <c r="AI115" s="31">
        <f t="shared" si="29"/>
        <v>5.06278069849979E-2</v>
      </c>
    </row>
    <row r="116" spans="1:35">
      <c r="A116" s="35">
        <v>8</v>
      </c>
      <c r="B116" s="13">
        <v>42428</v>
      </c>
      <c r="C116" s="47">
        <v>0</v>
      </c>
      <c r="D116" s="47">
        <v>107.37294201861131</v>
      </c>
      <c r="E116" s="47">
        <v>98.022794305064991</v>
      </c>
      <c r="F116" s="47">
        <v>0</v>
      </c>
      <c r="G116" s="47">
        <v>108</v>
      </c>
      <c r="H116" s="47">
        <v>0</v>
      </c>
      <c r="I116" s="47">
        <v>0</v>
      </c>
      <c r="J116" s="47">
        <v>82.6</v>
      </c>
      <c r="K116" s="47">
        <v>111.66666666666664</v>
      </c>
      <c r="L116" s="47">
        <v>100</v>
      </c>
      <c r="M116" s="47">
        <v>90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92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111.00000000000001</v>
      </c>
      <c r="AB116" s="47">
        <v>0</v>
      </c>
      <c r="AC116" s="47">
        <v>131.94982537703962</v>
      </c>
      <c r="AD116" s="48">
        <v>83.937198067632863</v>
      </c>
      <c r="AE116" s="45">
        <v>107.86428912558466</v>
      </c>
      <c r="AF116" s="46">
        <f t="shared" si="26"/>
        <v>107.9327970231699</v>
      </c>
      <c r="AG116" s="15">
        <f t="shared" si="27"/>
        <v>3.557221491338971E-3</v>
      </c>
      <c r="AH116" s="32">
        <f t="shared" si="28"/>
        <v>103.44524117673076</v>
      </c>
      <c r="AI116" s="31">
        <f t="shared" si="29"/>
        <v>4.3380979109250491E-2</v>
      </c>
    </row>
    <row r="117" spans="1:35">
      <c r="A117" s="35">
        <v>9</v>
      </c>
      <c r="B117" s="13">
        <v>42435</v>
      </c>
      <c r="C117" s="47">
        <v>0</v>
      </c>
      <c r="D117" s="47">
        <v>112.4859392575928</v>
      </c>
      <c r="E117" s="47">
        <v>0</v>
      </c>
      <c r="F117" s="47">
        <v>0</v>
      </c>
      <c r="G117" s="47">
        <v>105</v>
      </c>
      <c r="H117" s="47">
        <v>0</v>
      </c>
      <c r="I117" s="47">
        <v>0</v>
      </c>
      <c r="J117" s="47">
        <v>81.400000000000006</v>
      </c>
      <c r="K117" s="47">
        <v>110.33333333333333</v>
      </c>
      <c r="L117" s="47">
        <v>99.25</v>
      </c>
      <c r="M117" s="47">
        <v>97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96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125.50737022003847</v>
      </c>
      <c r="AD117" s="48">
        <v>72.318718925550471</v>
      </c>
      <c r="AE117" s="45">
        <v>108.07124741057369</v>
      </c>
      <c r="AF117" s="46">
        <f t="shared" si="26"/>
        <v>108.16772854212165</v>
      </c>
      <c r="AG117" s="15">
        <f t="shared" si="27"/>
        <v>2.1766462598140708E-3</v>
      </c>
      <c r="AH117" s="32">
        <f t="shared" si="28"/>
        <v>104.85642085933989</v>
      </c>
      <c r="AI117" s="31">
        <f t="shared" si="29"/>
        <v>3.15794460238513E-2</v>
      </c>
    </row>
    <row r="118" spans="1:35">
      <c r="A118" s="35">
        <v>10</v>
      </c>
      <c r="B118" s="13">
        <v>42442</v>
      </c>
      <c r="C118" s="47">
        <v>0</v>
      </c>
      <c r="D118" s="47">
        <v>112.4859392575928</v>
      </c>
      <c r="E118" s="47">
        <v>0</v>
      </c>
      <c r="F118" s="47">
        <v>0</v>
      </c>
      <c r="G118" s="47">
        <v>105</v>
      </c>
      <c r="H118" s="47">
        <v>0</v>
      </c>
      <c r="I118" s="47">
        <v>0</v>
      </c>
      <c r="J118" s="47">
        <v>81.400000000000006</v>
      </c>
      <c r="K118" s="47">
        <v>111.00000000000001</v>
      </c>
      <c r="L118" s="47">
        <v>99.75</v>
      </c>
      <c r="M118" s="47">
        <v>97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96</v>
      </c>
      <c r="V118" s="47">
        <v>0</v>
      </c>
      <c r="W118" s="47">
        <v>93.194473567717438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127.21819815723086</v>
      </c>
      <c r="AD118" s="48">
        <v>81.239356341014144</v>
      </c>
      <c r="AE118" s="45">
        <v>108.56764909020661</v>
      </c>
      <c r="AF118" s="46">
        <f t="shared" si="26"/>
        <v>108.69025181470266</v>
      </c>
      <c r="AG118" s="15">
        <f t="shared" si="27"/>
        <v>4.8306762065132534E-3</v>
      </c>
      <c r="AH118" s="32">
        <f t="shared" si="28"/>
        <v>106.40837530369028</v>
      </c>
      <c r="AI118" s="31">
        <f t="shared" si="29"/>
        <v>2.1444519799309902E-2</v>
      </c>
    </row>
    <row r="119" spans="1:35">
      <c r="A119" s="35">
        <v>11</v>
      </c>
      <c r="B119" s="13">
        <v>42449</v>
      </c>
      <c r="C119" s="47">
        <v>0</v>
      </c>
      <c r="D119" s="47">
        <v>112.4859392575928</v>
      </c>
      <c r="E119" s="47">
        <v>0</v>
      </c>
      <c r="F119" s="47">
        <v>0</v>
      </c>
      <c r="G119" s="47">
        <v>105</v>
      </c>
      <c r="H119" s="47">
        <v>0</v>
      </c>
      <c r="I119" s="47">
        <v>0</v>
      </c>
      <c r="J119" s="47">
        <v>84.5</v>
      </c>
      <c r="K119" s="47">
        <v>112.00000000000001</v>
      </c>
      <c r="L119" s="47">
        <v>108.25</v>
      </c>
      <c r="M119" s="47">
        <v>97</v>
      </c>
      <c r="N119" s="47">
        <v>0</v>
      </c>
      <c r="O119" s="47">
        <v>87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95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97</v>
      </c>
      <c r="AB119" s="47">
        <v>0</v>
      </c>
      <c r="AC119" s="47">
        <v>126.43245278958413</v>
      </c>
      <c r="AD119" s="48">
        <v>80.544120279219626</v>
      </c>
      <c r="AE119" s="45">
        <v>109.43185894332768</v>
      </c>
      <c r="AF119" s="46">
        <f t="shared" si="26"/>
        <v>109.46723910426719</v>
      </c>
      <c r="AG119" s="15">
        <f t="shared" si="27"/>
        <v>7.1486382319654049E-3</v>
      </c>
      <c r="AH119" s="32">
        <f t="shared" si="28"/>
        <v>107.34130211651753</v>
      </c>
      <c r="AI119" s="31">
        <f t="shared" si="29"/>
        <v>1.9805395927114732E-2</v>
      </c>
    </row>
    <row r="120" spans="1:35">
      <c r="A120" s="35">
        <v>12</v>
      </c>
      <c r="B120" s="13">
        <v>42456</v>
      </c>
      <c r="C120" s="47">
        <v>0</v>
      </c>
      <c r="D120" s="47">
        <v>112.4859392575928</v>
      </c>
      <c r="E120" s="47">
        <v>97.585842770272734</v>
      </c>
      <c r="F120" s="47">
        <v>0</v>
      </c>
      <c r="G120" s="47">
        <v>108</v>
      </c>
      <c r="H120" s="47">
        <v>0</v>
      </c>
      <c r="I120" s="47">
        <v>0</v>
      </c>
      <c r="J120" s="47">
        <v>81.333333333333329</v>
      </c>
      <c r="K120" s="47">
        <v>113.00000000000001</v>
      </c>
      <c r="L120" s="47">
        <v>108</v>
      </c>
      <c r="M120" s="47">
        <v>100</v>
      </c>
      <c r="N120" s="47">
        <v>0</v>
      </c>
      <c r="O120" s="47">
        <v>86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96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110.5</v>
      </c>
      <c r="AB120" s="47">
        <v>0</v>
      </c>
      <c r="AC120" s="47">
        <v>131.94982537703962</v>
      </c>
      <c r="AD120" s="48">
        <v>77.294685990338181</v>
      </c>
      <c r="AE120" s="45">
        <v>110.40220927926728</v>
      </c>
      <c r="AF120" s="46">
        <f t="shared" si="26"/>
        <v>109.60771189137579</v>
      </c>
      <c r="AG120" s="15">
        <f t="shared" si="27"/>
        <v>1.2832404311831833E-3</v>
      </c>
      <c r="AH120" s="32">
        <f t="shared" si="28"/>
        <v>107.74512284404807</v>
      </c>
      <c r="AI120" s="31">
        <f t="shared" si="29"/>
        <v>1.7286991727910102E-2</v>
      </c>
    </row>
    <row r="121" spans="1:35">
      <c r="A121" s="35">
        <v>13</v>
      </c>
      <c r="B121" s="13">
        <v>42463</v>
      </c>
      <c r="C121" s="47">
        <v>0</v>
      </c>
      <c r="D121" s="47">
        <v>112.4859392575928</v>
      </c>
      <c r="E121" s="47">
        <v>0</v>
      </c>
      <c r="F121" s="47">
        <v>0</v>
      </c>
      <c r="G121" s="47">
        <v>107</v>
      </c>
      <c r="H121" s="47">
        <v>104</v>
      </c>
      <c r="I121" s="47">
        <v>0</v>
      </c>
      <c r="J121" s="47">
        <v>83.399999999999991</v>
      </c>
      <c r="K121" s="47">
        <v>111.00000000000001</v>
      </c>
      <c r="L121" s="47">
        <v>107</v>
      </c>
      <c r="M121" s="47">
        <v>100</v>
      </c>
      <c r="N121" s="47">
        <v>0</v>
      </c>
      <c r="O121" s="47">
        <v>85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92</v>
      </c>
      <c r="V121" s="47">
        <v>0</v>
      </c>
      <c r="W121" s="47">
        <v>111.56866500670371</v>
      </c>
      <c r="X121" s="47">
        <v>0</v>
      </c>
      <c r="Y121" s="47">
        <v>0</v>
      </c>
      <c r="Z121" s="47">
        <v>0</v>
      </c>
      <c r="AA121" s="47">
        <v>103.50000000000001</v>
      </c>
      <c r="AB121" s="47">
        <v>0</v>
      </c>
      <c r="AC121" s="47">
        <v>131.94982537703962</v>
      </c>
      <c r="AD121" s="48">
        <v>77.294685990338181</v>
      </c>
      <c r="AE121" s="45">
        <v>108.98906745153238</v>
      </c>
      <c r="AF121" s="46">
        <f t="shared" si="26"/>
        <v>109.36720380587826</v>
      </c>
      <c r="AG121" s="15">
        <f t="shared" si="27"/>
        <v>-2.1942624414591732E-3</v>
      </c>
      <c r="AH121" s="32">
        <f t="shared" si="28"/>
        <v>108.02128238262689</v>
      </c>
      <c r="AI121" s="31">
        <f t="shared" si="29"/>
        <v>1.2459780087445377E-2</v>
      </c>
    </row>
    <row r="122" spans="1:35">
      <c r="A122" s="35">
        <v>14</v>
      </c>
      <c r="B122" s="13">
        <v>42470</v>
      </c>
      <c r="C122" s="47">
        <v>0</v>
      </c>
      <c r="D122" s="47">
        <v>112.4859392575928</v>
      </c>
      <c r="E122" s="47">
        <v>95.401085096311405</v>
      </c>
      <c r="F122" s="47">
        <v>0</v>
      </c>
      <c r="G122" s="47">
        <v>108</v>
      </c>
      <c r="H122" s="47">
        <v>0</v>
      </c>
      <c r="I122" s="47">
        <v>0</v>
      </c>
      <c r="J122" s="47">
        <v>88.75</v>
      </c>
      <c r="K122" s="47">
        <v>111.00000000000001</v>
      </c>
      <c r="L122" s="47">
        <v>106</v>
      </c>
      <c r="M122" s="47">
        <v>100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87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113.49999999999997</v>
      </c>
      <c r="AB122" s="47">
        <v>0</v>
      </c>
      <c r="AC122" s="47">
        <v>131.94982537703962</v>
      </c>
      <c r="AD122" s="48">
        <v>72.463768115942031</v>
      </c>
      <c r="AE122" s="45">
        <v>108.71033468683515</v>
      </c>
      <c r="AF122" s="46">
        <f t="shared" si="26"/>
        <v>108.78950606973105</v>
      </c>
      <c r="AG122" s="15">
        <f t="shared" si="27"/>
        <v>-5.2821843847503103E-3</v>
      </c>
      <c r="AH122" s="32">
        <f t="shared" si="28"/>
        <v>108.14125335199185</v>
      </c>
      <c r="AI122" s="31">
        <f t="shared" si="29"/>
        <v>5.9944997643885467E-3</v>
      </c>
    </row>
    <row r="123" spans="1:35">
      <c r="A123" s="35">
        <v>15</v>
      </c>
      <c r="B123" s="13">
        <v>42477</v>
      </c>
      <c r="C123" s="47">
        <v>0</v>
      </c>
      <c r="D123" s="47">
        <v>112.4859392575928</v>
      </c>
      <c r="E123" s="47">
        <v>0</v>
      </c>
      <c r="F123" s="47">
        <v>0</v>
      </c>
      <c r="G123" s="47">
        <v>0</v>
      </c>
      <c r="H123" s="47">
        <v>182</v>
      </c>
      <c r="I123" s="47">
        <v>0</v>
      </c>
      <c r="J123" s="47">
        <v>81.8</v>
      </c>
      <c r="K123" s="47">
        <v>110.66666666666667</v>
      </c>
      <c r="L123" s="47">
        <v>106.25</v>
      </c>
      <c r="M123" s="47">
        <v>100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84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109.00000000000001</v>
      </c>
      <c r="AB123" s="47">
        <v>0</v>
      </c>
      <c r="AC123" s="47">
        <v>131.94982537703962</v>
      </c>
      <c r="AD123" s="48">
        <v>72.463768115942031</v>
      </c>
      <c r="AE123" s="45">
        <v>108.66911607082564</v>
      </c>
      <c r="AF123" s="46">
        <f t="shared" si="26"/>
        <v>108.34622702490519</v>
      </c>
      <c r="AG123" s="15">
        <f t="shared" si="27"/>
        <v>-4.0746489329745433E-3</v>
      </c>
      <c r="AH123" s="32">
        <f t="shared" si="28"/>
        <v>107.95187325608197</v>
      </c>
      <c r="AI123" s="31">
        <f t="shared" si="29"/>
        <v>3.6530516509680378E-3</v>
      </c>
    </row>
    <row r="124" spans="1:35">
      <c r="A124" s="35">
        <v>16</v>
      </c>
      <c r="B124" s="13">
        <v>42484</v>
      </c>
      <c r="C124" s="47">
        <v>0</v>
      </c>
      <c r="D124" s="47">
        <v>112.4859392575928</v>
      </c>
      <c r="E124" s="47">
        <v>94.308706259330734</v>
      </c>
      <c r="F124" s="47">
        <v>0</v>
      </c>
      <c r="G124" s="47">
        <v>103</v>
      </c>
      <c r="H124" s="47">
        <v>98.333333333333343</v>
      </c>
      <c r="I124" s="47">
        <v>0</v>
      </c>
      <c r="J124" s="47">
        <v>82.4</v>
      </c>
      <c r="K124" s="47">
        <v>110.66666666666667</v>
      </c>
      <c r="L124" s="47">
        <v>104.74999999999999</v>
      </c>
      <c r="M124" s="47">
        <v>95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84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104.5</v>
      </c>
      <c r="AB124" s="47">
        <v>0</v>
      </c>
      <c r="AC124" s="47">
        <v>131.94982537703962</v>
      </c>
      <c r="AD124" s="48">
        <v>66.425120772946869</v>
      </c>
      <c r="AE124" s="45">
        <v>107.65923031705479</v>
      </c>
      <c r="AF124" s="46">
        <f t="shared" si="26"/>
        <v>108.71299595340066</v>
      </c>
      <c r="AG124" s="15">
        <f t="shared" si="27"/>
        <v>3.3851564430680799E-3</v>
      </c>
      <c r="AH124" s="32">
        <f t="shared" si="28"/>
        <v>106.69353682152611</v>
      </c>
      <c r="AI124" s="31">
        <f t="shared" si="29"/>
        <v>1.8927661337655801E-2</v>
      </c>
    </row>
    <row r="125" spans="1:35">
      <c r="A125" s="35">
        <v>17</v>
      </c>
      <c r="B125" s="13">
        <v>42491</v>
      </c>
      <c r="C125" s="47">
        <v>0</v>
      </c>
      <c r="D125" s="47">
        <v>112.4859392575928</v>
      </c>
      <c r="E125" s="47">
        <v>88.1185595164403</v>
      </c>
      <c r="F125" s="47">
        <v>0</v>
      </c>
      <c r="G125" s="47">
        <v>103</v>
      </c>
      <c r="H125" s="47">
        <v>97.000000000000014</v>
      </c>
      <c r="I125" s="47">
        <v>0</v>
      </c>
      <c r="J125" s="47">
        <v>82.199999999999989</v>
      </c>
      <c r="K125" s="47">
        <v>111.00000000000001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84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108.5</v>
      </c>
      <c r="AB125" s="47">
        <v>0</v>
      </c>
      <c r="AC125" s="47">
        <v>131.94982537703962</v>
      </c>
      <c r="AD125" s="48">
        <v>67.63285024154591</v>
      </c>
      <c r="AE125" s="45">
        <v>109.81064147232159</v>
      </c>
      <c r="AF125" s="46">
        <f t="shared" ref="AF125:AF135" si="30">SUM(AE124:AE126)/3</f>
        <v>108.27456114608331</v>
      </c>
      <c r="AG125" s="15">
        <f t="shared" ref="AG125:AG135" si="31">(AF125-AF124)/AF124</f>
        <v>-4.032956717569286E-3</v>
      </c>
      <c r="AH125" s="32">
        <f t="shared" ref="AH125:AH135" si="32">AF72</f>
        <v>104.49953201628506</v>
      </c>
      <c r="AI125" s="31">
        <f t="shared" ref="AI125:AI135" si="33">(AF125-AF72)/AF72</f>
        <v>3.612484244627967E-2</v>
      </c>
    </row>
    <row r="126" spans="1:35">
      <c r="A126" s="35">
        <v>18</v>
      </c>
      <c r="B126" s="13">
        <v>42498</v>
      </c>
      <c r="C126" s="47">
        <v>0</v>
      </c>
      <c r="D126" s="47">
        <v>112.4859392575928</v>
      </c>
      <c r="E126" s="47">
        <v>87.026180679459628</v>
      </c>
      <c r="F126" s="47">
        <v>0</v>
      </c>
      <c r="G126" s="47">
        <v>0</v>
      </c>
      <c r="H126" s="47">
        <v>97</v>
      </c>
      <c r="I126" s="47">
        <v>0</v>
      </c>
      <c r="J126" s="47">
        <v>79.800000000000011</v>
      </c>
      <c r="K126" s="47">
        <v>110.66666666666667</v>
      </c>
      <c r="L126" s="47">
        <v>0</v>
      </c>
      <c r="M126" s="47">
        <v>93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84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138.5</v>
      </c>
      <c r="AB126" s="47">
        <v>0</v>
      </c>
      <c r="AC126" s="47">
        <v>131.94982537703962</v>
      </c>
      <c r="AD126" s="48">
        <v>72.463768115942031</v>
      </c>
      <c r="AE126" s="45">
        <v>107.35381164887353</v>
      </c>
      <c r="AF126" s="46">
        <f t="shared" si="30"/>
        <v>108.13769624748613</v>
      </c>
      <c r="AG126" s="15">
        <f t="shared" si="31"/>
        <v>-1.2640540598684528E-3</v>
      </c>
      <c r="AH126" s="32">
        <f t="shared" si="32"/>
        <v>101.83605769019393</v>
      </c>
      <c r="AI126" s="31">
        <f t="shared" si="33"/>
        <v>6.1880228872007968E-2</v>
      </c>
    </row>
    <row r="127" spans="1:35">
      <c r="A127" s="35">
        <v>19</v>
      </c>
      <c r="B127" s="13">
        <v>42505</v>
      </c>
      <c r="C127" s="47">
        <v>0</v>
      </c>
      <c r="D127" s="47">
        <v>112.4859392575928</v>
      </c>
      <c r="E127" s="47">
        <v>0</v>
      </c>
      <c r="F127" s="47">
        <v>0</v>
      </c>
      <c r="G127" s="47">
        <v>0</v>
      </c>
      <c r="H127" s="47">
        <v>186</v>
      </c>
      <c r="I127" s="47">
        <v>0</v>
      </c>
      <c r="J127" s="47">
        <v>77.2</v>
      </c>
      <c r="K127" s="47">
        <v>109.99999999999999</v>
      </c>
      <c r="L127" s="47">
        <v>109.33333333333334</v>
      </c>
      <c r="M127" s="47">
        <v>93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84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137</v>
      </c>
      <c r="AB127" s="47">
        <v>0</v>
      </c>
      <c r="AC127" s="47">
        <v>131.94982537703962</v>
      </c>
      <c r="AD127" s="48">
        <v>0</v>
      </c>
      <c r="AE127" s="45">
        <v>107.2486356212633</v>
      </c>
      <c r="AF127" s="46">
        <f t="shared" si="30"/>
        <v>107.00406840062233</v>
      </c>
      <c r="AG127" s="15">
        <f t="shared" si="31"/>
        <v>-1.0483188436614731E-2</v>
      </c>
      <c r="AH127" s="32">
        <f t="shared" si="32"/>
        <v>100.06998029023816</v>
      </c>
      <c r="AI127" s="31">
        <f t="shared" si="33"/>
        <v>6.9292390088145028E-2</v>
      </c>
    </row>
    <row r="128" spans="1:35">
      <c r="A128" s="35">
        <v>20</v>
      </c>
      <c r="B128" s="13">
        <v>42512</v>
      </c>
      <c r="C128" s="47">
        <v>0</v>
      </c>
      <c r="D128" s="47">
        <v>112.4859392575928</v>
      </c>
      <c r="E128" s="47">
        <v>80.107781378582089</v>
      </c>
      <c r="F128" s="47">
        <v>0</v>
      </c>
      <c r="G128" s="47">
        <v>0</v>
      </c>
      <c r="H128" s="47">
        <v>195</v>
      </c>
      <c r="I128" s="47">
        <v>0</v>
      </c>
      <c r="J128" s="47">
        <v>80</v>
      </c>
      <c r="K128" s="47">
        <v>109.99999999999999</v>
      </c>
      <c r="L128" s="47">
        <v>96.500000000000014</v>
      </c>
      <c r="M128" s="47">
        <v>93</v>
      </c>
      <c r="N128" s="47">
        <v>0</v>
      </c>
      <c r="O128" s="47">
        <v>84</v>
      </c>
      <c r="P128" s="47">
        <v>41</v>
      </c>
      <c r="Q128" s="47">
        <v>0</v>
      </c>
      <c r="R128" s="47">
        <v>0</v>
      </c>
      <c r="S128" s="47">
        <v>0</v>
      </c>
      <c r="T128" s="47">
        <v>0</v>
      </c>
      <c r="U128" s="47">
        <v>84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125.66666666666666</v>
      </c>
      <c r="AB128" s="47">
        <v>0</v>
      </c>
      <c r="AC128" s="47">
        <v>131.94982537703962</v>
      </c>
      <c r="AD128" s="48">
        <v>72.463768115942031</v>
      </c>
      <c r="AE128" s="45">
        <v>106.40975793173018</v>
      </c>
      <c r="AF128" s="46">
        <f t="shared" si="30"/>
        <v>106.83426911753092</v>
      </c>
      <c r="AG128" s="15">
        <f t="shared" si="31"/>
        <v>-1.5868488519116897E-3</v>
      </c>
      <c r="AH128" s="32">
        <f t="shared" si="32"/>
        <v>99.26114530702641</v>
      </c>
      <c r="AI128" s="31">
        <f t="shared" si="33"/>
        <v>7.6294946900722818E-2</v>
      </c>
    </row>
    <row r="129" spans="1:35">
      <c r="A129" s="35">
        <v>21</v>
      </c>
      <c r="B129" s="13">
        <v>42519</v>
      </c>
      <c r="C129" s="47">
        <v>0</v>
      </c>
      <c r="D129" s="47">
        <v>112.4859392575928</v>
      </c>
      <c r="E129" s="47">
        <v>0</v>
      </c>
      <c r="F129" s="47">
        <v>0</v>
      </c>
      <c r="G129" s="47">
        <v>100</v>
      </c>
      <c r="H129" s="47">
        <v>0</v>
      </c>
      <c r="I129" s="47">
        <v>0</v>
      </c>
      <c r="J129" s="47">
        <v>78.400000000000006</v>
      </c>
      <c r="K129" s="47">
        <v>109.66666666666667</v>
      </c>
      <c r="L129" s="47">
        <v>0</v>
      </c>
      <c r="M129" s="47">
        <v>93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86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137</v>
      </c>
      <c r="AB129" s="47">
        <v>0</v>
      </c>
      <c r="AC129" s="47">
        <v>126.78989565461352</v>
      </c>
      <c r="AD129" s="48">
        <v>91.1535182634927</v>
      </c>
      <c r="AE129" s="45">
        <v>106.84441379959927</v>
      </c>
      <c r="AF129" s="46">
        <f t="shared" si="30"/>
        <v>106.83325951064661</v>
      </c>
      <c r="AG129" s="15">
        <f t="shared" si="31"/>
        <v>-9.4502156718930721E-6</v>
      </c>
      <c r="AH129" s="32">
        <f t="shared" si="32"/>
        <v>98.440289482589478</v>
      </c>
      <c r="AI129" s="31">
        <f t="shared" si="33"/>
        <v>8.5259501695609585E-2</v>
      </c>
    </row>
    <row r="130" spans="1:35">
      <c r="A130" s="35">
        <v>22</v>
      </c>
      <c r="B130" s="13">
        <v>42526</v>
      </c>
      <c r="C130" s="47">
        <v>0</v>
      </c>
      <c r="D130" s="47">
        <v>108.39554146640762</v>
      </c>
      <c r="E130" s="47">
        <v>0</v>
      </c>
      <c r="F130" s="47">
        <v>0</v>
      </c>
      <c r="G130" s="47">
        <v>0</v>
      </c>
      <c r="H130" s="47">
        <v>170</v>
      </c>
      <c r="I130" s="47">
        <v>0</v>
      </c>
      <c r="J130" s="47">
        <v>80.399999999999991</v>
      </c>
      <c r="K130" s="47">
        <v>109.99999999999999</v>
      </c>
      <c r="L130" s="47">
        <v>108.33333333333333</v>
      </c>
      <c r="M130" s="47">
        <v>93</v>
      </c>
      <c r="N130" s="47">
        <v>0</v>
      </c>
      <c r="O130" s="47">
        <v>85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87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152</v>
      </c>
      <c r="AB130" s="47">
        <v>0</v>
      </c>
      <c r="AC130" s="47">
        <v>127.08198139736102</v>
      </c>
      <c r="AD130" s="48">
        <v>73.043699186991873</v>
      </c>
      <c r="AE130" s="45">
        <v>107.24560680061039</v>
      </c>
      <c r="AF130" s="46">
        <f t="shared" si="30"/>
        <v>107.03175128051718</v>
      </c>
      <c r="AG130" s="15">
        <f t="shared" si="31"/>
        <v>1.8579585681441323E-3</v>
      </c>
      <c r="AH130" s="32">
        <f t="shared" si="32"/>
        <v>97.39790408547988</v>
      </c>
      <c r="AI130" s="31">
        <f t="shared" si="33"/>
        <v>9.8912263929029687E-2</v>
      </c>
    </row>
    <row r="131" spans="1:35">
      <c r="A131" s="35">
        <v>23</v>
      </c>
      <c r="B131" s="13">
        <v>42533</v>
      </c>
      <c r="C131" s="47">
        <v>0</v>
      </c>
      <c r="D131" s="47">
        <v>107.37294201861131</v>
      </c>
      <c r="E131" s="47">
        <v>0</v>
      </c>
      <c r="F131" s="47">
        <v>0</v>
      </c>
      <c r="G131" s="47">
        <v>0</v>
      </c>
      <c r="H131" s="47">
        <v>185</v>
      </c>
      <c r="I131" s="47">
        <v>0</v>
      </c>
      <c r="J131" s="47">
        <v>79.666666666666671</v>
      </c>
      <c r="K131" s="47">
        <v>109.66666666666667</v>
      </c>
      <c r="L131" s="47">
        <v>111.00000000000001</v>
      </c>
      <c r="M131" s="47">
        <v>93</v>
      </c>
      <c r="N131" s="47">
        <v>0</v>
      </c>
      <c r="O131" s="47">
        <v>81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86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154</v>
      </c>
      <c r="AB131" s="47">
        <v>0</v>
      </c>
      <c r="AC131" s="47">
        <v>0</v>
      </c>
      <c r="AD131" s="48">
        <v>0</v>
      </c>
      <c r="AE131" s="45">
        <v>107.00523324134191</v>
      </c>
      <c r="AF131" s="46">
        <f t="shared" si="30"/>
        <v>106.35146387395309</v>
      </c>
      <c r="AG131" s="15">
        <f t="shared" si="31"/>
        <v>-6.3559401619164412E-3</v>
      </c>
      <c r="AH131" s="32">
        <f t="shared" si="32"/>
        <v>96.23397922868908</v>
      </c>
      <c r="AI131" s="31">
        <f t="shared" si="33"/>
        <v>0.10513422313360819</v>
      </c>
    </row>
    <row r="132" spans="1:35">
      <c r="A132" s="35">
        <v>24</v>
      </c>
      <c r="B132" s="13">
        <v>42540</v>
      </c>
      <c r="C132" s="47">
        <v>0</v>
      </c>
      <c r="D132" s="47">
        <v>107.37294201861131</v>
      </c>
      <c r="E132" s="47">
        <v>0</v>
      </c>
      <c r="F132" s="47">
        <v>0</v>
      </c>
      <c r="G132" s="47">
        <v>0</v>
      </c>
      <c r="H132" s="47">
        <v>182</v>
      </c>
      <c r="I132" s="47">
        <v>0</v>
      </c>
      <c r="J132" s="47">
        <v>75.400000000000006</v>
      </c>
      <c r="K132" s="47">
        <v>109.33333333333334</v>
      </c>
      <c r="L132" s="47">
        <v>110.33333333333333</v>
      </c>
      <c r="M132" s="47">
        <v>93</v>
      </c>
      <c r="N132" s="47">
        <v>0</v>
      </c>
      <c r="O132" s="47">
        <v>77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86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160</v>
      </c>
      <c r="AB132" s="47">
        <v>0</v>
      </c>
      <c r="AC132" s="47">
        <v>125.2464957629377</v>
      </c>
      <c r="AD132" s="48">
        <v>82.518725403072239</v>
      </c>
      <c r="AE132" s="45">
        <v>104.80355157990699</v>
      </c>
      <c r="AF132" s="46">
        <f t="shared" si="30"/>
        <v>105.95389143510732</v>
      </c>
      <c r="AG132" s="15">
        <f t="shared" si="31"/>
        <v>-3.7382883541402902E-3</v>
      </c>
      <c r="AH132" s="32">
        <f t="shared" si="32"/>
        <v>95.675602939857015</v>
      </c>
      <c r="AI132" s="31">
        <f t="shared" si="33"/>
        <v>0.107428520745371</v>
      </c>
    </row>
    <row r="133" spans="1:35">
      <c r="A133" s="35">
        <v>25</v>
      </c>
      <c r="B133" s="13">
        <v>42547</v>
      </c>
      <c r="C133" s="47">
        <v>0</v>
      </c>
      <c r="D133" s="47">
        <v>107.37294201861131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80.666666666666657</v>
      </c>
      <c r="K133" s="47">
        <v>108.66666666666669</v>
      </c>
      <c r="L133" s="47">
        <v>110.33333333333333</v>
      </c>
      <c r="M133" s="47">
        <v>92</v>
      </c>
      <c r="N133" s="47">
        <v>0</v>
      </c>
      <c r="O133" s="47">
        <v>75</v>
      </c>
      <c r="P133" s="47">
        <v>65</v>
      </c>
      <c r="Q133" s="47">
        <v>0</v>
      </c>
      <c r="R133" s="47">
        <v>0</v>
      </c>
      <c r="S133" s="47">
        <v>0</v>
      </c>
      <c r="T133" s="47">
        <v>0</v>
      </c>
      <c r="U133" s="47">
        <v>87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155.5</v>
      </c>
      <c r="AB133" s="47">
        <v>0</v>
      </c>
      <c r="AC133" s="47">
        <v>124.19405982454286</v>
      </c>
      <c r="AD133" s="48">
        <v>69.349845201238409</v>
      </c>
      <c r="AE133" s="45">
        <v>106.05288948407305</v>
      </c>
      <c r="AF133" s="46">
        <f t="shared" si="30"/>
        <v>104.87413931726695</v>
      </c>
      <c r="AG133" s="15">
        <f t="shared" si="31"/>
        <v>-1.019077358288136E-2</v>
      </c>
      <c r="AH133" s="32">
        <f t="shared" si="32"/>
        <v>95.159862831888915</v>
      </c>
      <c r="AI133" s="31">
        <f t="shared" si="33"/>
        <v>0.10208375880637247</v>
      </c>
    </row>
    <row r="134" spans="1:35">
      <c r="A134" s="35">
        <v>26</v>
      </c>
      <c r="B134" s="13">
        <v>42554</v>
      </c>
      <c r="C134" s="47">
        <v>0</v>
      </c>
      <c r="D134" s="47">
        <v>102.25994477962983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80.666666666666657</v>
      </c>
      <c r="K134" s="47">
        <v>106.66666666666667</v>
      </c>
      <c r="L134" s="47">
        <v>106.5</v>
      </c>
      <c r="M134" s="47">
        <v>88</v>
      </c>
      <c r="N134" s="47">
        <v>0</v>
      </c>
      <c r="O134" s="47">
        <v>76</v>
      </c>
      <c r="P134" s="47">
        <v>67</v>
      </c>
      <c r="Q134" s="47">
        <v>0</v>
      </c>
      <c r="R134" s="47">
        <v>0</v>
      </c>
      <c r="S134" s="47">
        <v>0</v>
      </c>
      <c r="T134" s="47">
        <v>0</v>
      </c>
      <c r="U134" s="47">
        <v>83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142.66666666666669</v>
      </c>
      <c r="AB134" s="47">
        <v>0</v>
      </c>
      <c r="AC134" s="47">
        <v>131.94982537703962</v>
      </c>
      <c r="AD134" s="48">
        <v>67.63285024154591</v>
      </c>
      <c r="AE134" s="45">
        <v>103.76597688782081</v>
      </c>
      <c r="AF134" s="46">
        <f t="shared" si="30"/>
        <v>104.43473070400846</v>
      </c>
      <c r="AG134" s="15">
        <f t="shared" si="31"/>
        <v>-4.1898662160095258E-3</v>
      </c>
      <c r="AH134" s="32">
        <f t="shared" si="32"/>
        <v>94.769667567957868</v>
      </c>
      <c r="AI134" s="31">
        <f t="shared" si="33"/>
        <v>0.10198477407467874</v>
      </c>
    </row>
    <row r="135" spans="1:35">
      <c r="A135" s="35">
        <v>27</v>
      </c>
      <c r="B135" s="13">
        <v>42561</v>
      </c>
      <c r="C135" s="47">
        <v>0</v>
      </c>
      <c r="D135" s="47">
        <v>102.25994477962983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78.333333333333329</v>
      </c>
      <c r="K135" s="47">
        <v>104</v>
      </c>
      <c r="L135" s="47">
        <v>0</v>
      </c>
      <c r="M135" s="47">
        <v>0</v>
      </c>
      <c r="N135" s="47">
        <v>0</v>
      </c>
      <c r="O135" s="47">
        <v>76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82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139.99999999999997</v>
      </c>
      <c r="AB135" s="47">
        <v>0</v>
      </c>
      <c r="AC135" s="47">
        <v>131.94982537703962</v>
      </c>
      <c r="AD135" s="48">
        <v>74.275362318840592</v>
      </c>
      <c r="AE135" s="45">
        <v>103.48532574013147</v>
      </c>
      <c r="AF135" s="46">
        <f t="shared" si="30"/>
        <v>103.32000180127777</v>
      </c>
      <c r="AG135" s="15">
        <f t="shared" si="31"/>
        <v>-1.0673929019744231E-2</v>
      </c>
      <c r="AH135" s="32">
        <f t="shared" si="32"/>
        <v>92.862970671063024</v>
      </c>
      <c r="AI135" s="31">
        <f t="shared" si="33"/>
        <v>0.11260711405900839</v>
      </c>
    </row>
    <row r="136" spans="1:35">
      <c r="A136" s="35">
        <v>28</v>
      </c>
      <c r="B136" s="13">
        <v>42568</v>
      </c>
      <c r="C136" s="47">
        <v>0</v>
      </c>
      <c r="D136" s="47">
        <v>97.146947540648327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78.333333333333329</v>
      </c>
      <c r="K136" s="47">
        <v>103</v>
      </c>
      <c r="L136" s="47">
        <v>109.99999999999999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80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160.5</v>
      </c>
      <c r="AB136" s="47">
        <v>0</v>
      </c>
      <c r="AC136" s="47">
        <v>131.94982537703962</v>
      </c>
      <c r="AD136" s="48">
        <v>74.275362318840592</v>
      </c>
      <c r="AE136" s="45">
        <v>102.70870277588102</v>
      </c>
      <c r="AF136" s="46">
        <f>SUM(AE135:AE137)/3</f>
        <v>101.61614185104462</v>
      </c>
      <c r="AG136" s="15">
        <f>(AF136-AF135)/AF135</f>
        <v>-1.6491094856059908E-2</v>
      </c>
      <c r="AH136" s="32">
        <f>AF83</f>
        <v>91.038101991300422</v>
      </c>
      <c r="AI136" s="31">
        <f>(AF136-AF83)/AF83</f>
        <v>0.11619354565141339</v>
      </c>
    </row>
    <row r="137" spans="1:35">
      <c r="A137" s="35">
        <v>29</v>
      </c>
      <c r="B137" s="13">
        <v>42575</v>
      </c>
      <c r="C137" s="47">
        <v>0</v>
      </c>
      <c r="D137" s="47">
        <v>97.146947540648327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100.33333333333331</v>
      </c>
      <c r="L137" s="47">
        <v>109.33333333333333</v>
      </c>
      <c r="M137" s="47">
        <v>88</v>
      </c>
      <c r="N137" s="47">
        <v>0</v>
      </c>
      <c r="O137" s="47">
        <v>76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77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156.5</v>
      </c>
      <c r="AB137" s="47">
        <v>0</v>
      </c>
      <c r="AC137" s="47">
        <v>131.94982537703962</v>
      </c>
      <c r="AD137" s="48">
        <v>83.333333333333343</v>
      </c>
      <c r="AE137" s="45">
        <v>98.654397037121342</v>
      </c>
      <c r="AF137" s="46">
        <f t="shared" ref="AF137:AF144" si="34">SUM(AE136:AE138)/3</f>
        <v>99.304555328183184</v>
      </c>
      <c r="AG137" s="15">
        <f t="shared" ref="AG137:AG144" si="35">(AF137-AF136)/AF136</f>
        <v>-2.2748221697394322E-2</v>
      </c>
      <c r="AH137" s="32">
        <f t="shared" ref="AH137:AH144" si="36">AF84</f>
        <v>88.49317600810059</v>
      </c>
      <c r="AI137" s="31">
        <f t="shared" ref="AI137:AI144" si="37">(AF137-AF84)/AF84</f>
        <v>0.12217189853252559</v>
      </c>
    </row>
    <row r="138" spans="1:35">
      <c r="A138" s="35">
        <v>30</v>
      </c>
      <c r="B138" s="13">
        <v>42582</v>
      </c>
      <c r="C138" s="47">
        <v>0</v>
      </c>
      <c r="D138" s="47">
        <v>97.146947540648327</v>
      </c>
      <c r="E138" s="47">
        <v>83.384917889524075</v>
      </c>
      <c r="F138" s="47">
        <v>0</v>
      </c>
      <c r="G138" s="47">
        <v>0</v>
      </c>
      <c r="H138" s="47">
        <v>0</v>
      </c>
      <c r="I138" s="47">
        <v>0</v>
      </c>
      <c r="J138" s="47">
        <v>75.8</v>
      </c>
      <c r="K138" s="47">
        <v>98.666666666666671</v>
      </c>
      <c r="L138" s="47">
        <v>0</v>
      </c>
      <c r="M138" s="47">
        <v>88</v>
      </c>
      <c r="N138" s="47">
        <v>0</v>
      </c>
      <c r="O138" s="47">
        <v>71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77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160.5</v>
      </c>
      <c r="AB138" s="47">
        <v>0</v>
      </c>
      <c r="AC138" s="47">
        <v>131.94982537703962</v>
      </c>
      <c r="AD138" s="48">
        <v>74.879227053140099</v>
      </c>
      <c r="AE138" s="45">
        <v>96.550566171547189</v>
      </c>
      <c r="AF138" s="46">
        <f t="shared" si="34"/>
        <v>97.630878356324956</v>
      </c>
      <c r="AG138" s="15">
        <f t="shared" si="35"/>
        <v>-1.6853979823252169E-2</v>
      </c>
      <c r="AH138" s="32">
        <f t="shared" si="36"/>
        <v>87.550480647165912</v>
      </c>
      <c r="AI138" s="31">
        <f t="shared" si="37"/>
        <v>0.11513811956993929</v>
      </c>
    </row>
    <row r="139" spans="1:35">
      <c r="A139" s="35">
        <v>31</v>
      </c>
      <c r="B139" s="13">
        <v>42589</v>
      </c>
      <c r="C139" s="47">
        <v>0</v>
      </c>
      <c r="D139" s="47">
        <v>97.146947540648327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75.8</v>
      </c>
      <c r="K139" s="47">
        <v>99.333333333333357</v>
      </c>
      <c r="L139" s="47">
        <v>109.66666666666667</v>
      </c>
      <c r="M139" s="47">
        <v>88</v>
      </c>
      <c r="N139" s="47">
        <v>0</v>
      </c>
      <c r="O139" s="47">
        <v>72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73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153</v>
      </c>
      <c r="AB139" s="47">
        <v>0</v>
      </c>
      <c r="AC139" s="47">
        <v>131.94982537703962</v>
      </c>
      <c r="AD139" s="48">
        <v>74.879227053140099</v>
      </c>
      <c r="AE139" s="45">
        <v>97.687671860306324</v>
      </c>
      <c r="AF139" s="46">
        <f t="shared" si="34"/>
        <v>97.151746983397189</v>
      </c>
      <c r="AG139" s="15">
        <f t="shared" si="35"/>
        <v>-4.9075802757717101E-3</v>
      </c>
      <c r="AH139" s="32">
        <f t="shared" si="36"/>
        <v>87.386070021411641</v>
      </c>
      <c r="AI139" s="31">
        <f t="shared" si="37"/>
        <v>0.11175324579298197</v>
      </c>
    </row>
    <row r="140" spans="1:35">
      <c r="A140" s="35">
        <v>32</v>
      </c>
      <c r="B140" s="13">
        <v>42596</v>
      </c>
      <c r="C140" s="47">
        <v>0</v>
      </c>
      <c r="D140" s="47">
        <v>97.146947540648327</v>
      </c>
      <c r="E140" s="47">
        <v>74.64588719367876</v>
      </c>
      <c r="F140" s="47">
        <v>0</v>
      </c>
      <c r="G140" s="47">
        <v>0</v>
      </c>
      <c r="H140" s="47">
        <v>0</v>
      </c>
      <c r="I140" s="47">
        <v>0</v>
      </c>
      <c r="J140" s="47">
        <v>78</v>
      </c>
      <c r="K140" s="47">
        <v>99.333333333333357</v>
      </c>
      <c r="L140" s="47">
        <v>108.66666666666667</v>
      </c>
      <c r="M140" s="47">
        <v>88</v>
      </c>
      <c r="N140" s="47">
        <v>0</v>
      </c>
      <c r="O140" s="47">
        <v>69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73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153.5</v>
      </c>
      <c r="AB140" s="47">
        <v>0</v>
      </c>
      <c r="AC140" s="47">
        <v>131.94982537703962</v>
      </c>
      <c r="AD140" s="48">
        <v>84.54106280193237</v>
      </c>
      <c r="AE140" s="45">
        <v>97.217002918338054</v>
      </c>
      <c r="AF140" s="46">
        <f t="shared" si="34"/>
        <v>97.288638981800219</v>
      </c>
      <c r="AG140" s="15">
        <f t="shared" si="35"/>
        <v>1.4090533897082073E-3</v>
      </c>
      <c r="AH140" s="32">
        <f t="shared" si="36"/>
        <v>89.200679224807644</v>
      </c>
      <c r="AI140" s="31">
        <f t="shared" si="37"/>
        <v>9.0671504155354327E-2</v>
      </c>
    </row>
    <row r="141" spans="1:35">
      <c r="A141" s="35">
        <v>33</v>
      </c>
      <c r="B141" s="13">
        <v>42603</v>
      </c>
      <c r="C141" s="47">
        <v>0</v>
      </c>
      <c r="D141" s="47">
        <v>97.146947540648327</v>
      </c>
      <c r="E141" s="47">
        <v>75.010013472672327</v>
      </c>
      <c r="F141" s="47">
        <v>0</v>
      </c>
      <c r="G141" s="47">
        <v>0</v>
      </c>
      <c r="H141" s="47">
        <v>0</v>
      </c>
      <c r="I141" s="47">
        <v>0</v>
      </c>
      <c r="J141" s="47">
        <v>81</v>
      </c>
      <c r="K141" s="47">
        <v>99.000000000000014</v>
      </c>
      <c r="L141" s="47">
        <v>108.33333333333333</v>
      </c>
      <c r="M141" s="47">
        <v>88</v>
      </c>
      <c r="N141" s="47">
        <v>0</v>
      </c>
      <c r="O141" s="47">
        <v>57.499999999999993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73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156</v>
      </c>
      <c r="AB141" s="47">
        <v>0</v>
      </c>
      <c r="AC141" s="47">
        <v>131.94982537703962</v>
      </c>
      <c r="AD141" s="48">
        <v>83.333333333333329</v>
      </c>
      <c r="AE141" s="45">
        <v>96.961242166756278</v>
      </c>
      <c r="AF141" s="46">
        <f t="shared" si="34"/>
        <v>97.143981869426867</v>
      </c>
      <c r="AG141" s="15">
        <f t="shared" si="35"/>
        <v>-1.4868859703177982E-3</v>
      </c>
      <c r="AH141" s="32">
        <f t="shared" si="36"/>
        <v>90.286963193297652</v>
      </c>
      <c r="AI141" s="31">
        <f t="shared" si="37"/>
        <v>7.5946941104319224E-2</v>
      </c>
    </row>
    <row r="142" spans="1:35">
      <c r="A142" s="35">
        <v>34</v>
      </c>
      <c r="B142" s="13">
        <v>42610</v>
      </c>
      <c r="C142" s="47">
        <v>0</v>
      </c>
      <c r="D142" s="47">
        <v>97.146947540648327</v>
      </c>
      <c r="E142" s="47">
        <v>0</v>
      </c>
      <c r="F142" s="47">
        <v>0</v>
      </c>
      <c r="G142" s="47">
        <v>0</v>
      </c>
      <c r="H142" s="47">
        <v>81</v>
      </c>
      <c r="I142" s="47">
        <v>0</v>
      </c>
      <c r="J142" s="47">
        <v>77.75</v>
      </c>
      <c r="K142" s="47">
        <v>99.333333333333314</v>
      </c>
      <c r="L142" s="47">
        <v>0</v>
      </c>
      <c r="M142" s="47">
        <v>87</v>
      </c>
      <c r="N142" s="47">
        <v>0</v>
      </c>
      <c r="O142" s="47">
        <v>62.5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72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130</v>
      </c>
      <c r="AB142" s="47">
        <v>0</v>
      </c>
      <c r="AC142" s="47">
        <v>131.94982537703962</v>
      </c>
      <c r="AD142" s="48">
        <v>77.294685990338166</v>
      </c>
      <c r="AE142" s="45">
        <v>97.253700523186296</v>
      </c>
      <c r="AF142" s="46">
        <f t="shared" si="34"/>
        <v>97.235671542031284</v>
      </c>
      <c r="AG142" s="15">
        <f t="shared" si="35"/>
        <v>9.4385334881227196E-4</v>
      </c>
      <c r="AH142" s="32">
        <f t="shared" si="36"/>
        <v>90.920940429127242</v>
      </c>
      <c r="AI142" s="31">
        <f t="shared" si="37"/>
        <v>6.9452989411458707E-2</v>
      </c>
    </row>
    <row r="143" spans="1:35">
      <c r="A143" s="35">
        <v>35</v>
      </c>
      <c r="B143" s="13">
        <v>42617</v>
      </c>
      <c r="C143" s="47">
        <v>0</v>
      </c>
      <c r="D143" s="47">
        <v>107.37294201861131</v>
      </c>
      <c r="E143" s="47">
        <v>74.64588719367876</v>
      </c>
      <c r="F143" s="47">
        <v>0</v>
      </c>
      <c r="G143" s="47">
        <v>0</v>
      </c>
      <c r="H143" s="47">
        <v>81.5</v>
      </c>
      <c r="I143" s="47">
        <v>0</v>
      </c>
      <c r="J143" s="47">
        <v>77</v>
      </c>
      <c r="K143" s="47">
        <v>100.33333333333331</v>
      </c>
      <c r="L143" s="47">
        <v>0</v>
      </c>
      <c r="M143" s="47">
        <v>86</v>
      </c>
      <c r="N143" s="47">
        <v>0</v>
      </c>
      <c r="O143" s="47">
        <v>62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72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148.5</v>
      </c>
      <c r="AB143" s="47">
        <v>0</v>
      </c>
      <c r="AC143" s="47">
        <v>131.94982537703962</v>
      </c>
      <c r="AD143" s="48">
        <v>81.521739130434796</v>
      </c>
      <c r="AE143" s="45">
        <v>97.492071936151291</v>
      </c>
      <c r="AF143" s="46">
        <f t="shared" si="34"/>
        <v>97.482725424174859</v>
      </c>
      <c r="AG143" s="15">
        <f t="shared" si="35"/>
        <v>2.5407741647239333E-3</v>
      </c>
      <c r="AH143" s="32">
        <f t="shared" si="36"/>
        <v>90.654201279865902</v>
      </c>
      <c r="AI143" s="31">
        <f t="shared" si="37"/>
        <v>7.532496065160918E-2</v>
      </c>
    </row>
    <row r="144" spans="1:35">
      <c r="A144" s="35">
        <v>36</v>
      </c>
      <c r="B144" s="13">
        <v>42624</v>
      </c>
      <c r="C144" s="47">
        <v>0</v>
      </c>
      <c r="D144" s="47">
        <v>107.37294201861131</v>
      </c>
      <c r="E144" s="47">
        <v>75.374139751665865</v>
      </c>
      <c r="F144" s="47">
        <v>0</v>
      </c>
      <c r="G144" s="47">
        <v>0</v>
      </c>
      <c r="H144" s="47">
        <v>83</v>
      </c>
      <c r="I144" s="47">
        <v>0</v>
      </c>
      <c r="J144" s="47">
        <v>0</v>
      </c>
      <c r="K144" s="47">
        <v>100.33333333333331</v>
      </c>
      <c r="L144" s="47">
        <v>101.25000000000001</v>
      </c>
      <c r="M144" s="47">
        <v>86</v>
      </c>
      <c r="N144" s="47">
        <v>0</v>
      </c>
      <c r="O144" s="47">
        <v>65.999999999999986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68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126.66666666666666</v>
      </c>
      <c r="AB144" s="47">
        <v>0</v>
      </c>
      <c r="AC144" s="47">
        <v>131.94982537703962</v>
      </c>
      <c r="AD144" s="48">
        <v>78.502415458937207</v>
      </c>
      <c r="AE144" s="45">
        <v>97.702403813186962</v>
      </c>
      <c r="AF144" s="46">
        <f t="shared" si="34"/>
        <v>97.694187844805413</v>
      </c>
      <c r="AG144" s="15">
        <f t="shared" si="35"/>
        <v>2.169229673364392E-3</v>
      </c>
      <c r="AH144" s="32">
        <f t="shared" si="36"/>
        <v>90.93189270187024</v>
      </c>
      <c r="AI144" s="31">
        <f t="shared" si="37"/>
        <v>7.4366593963968927E-2</v>
      </c>
    </row>
    <row r="145" spans="1:35">
      <c r="A145" s="35">
        <v>37</v>
      </c>
      <c r="B145" s="13">
        <v>42631</v>
      </c>
      <c r="C145" s="47">
        <v>0</v>
      </c>
      <c r="D145" s="47">
        <v>107.37294201861131</v>
      </c>
      <c r="E145" s="47">
        <v>74.64588719367876</v>
      </c>
      <c r="F145" s="47">
        <v>0</v>
      </c>
      <c r="G145" s="47">
        <v>0</v>
      </c>
      <c r="H145" s="47">
        <v>93</v>
      </c>
      <c r="I145" s="47">
        <v>0</v>
      </c>
      <c r="J145" s="47">
        <v>76.000000000000014</v>
      </c>
      <c r="K145" s="47">
        <v>101</v>
      </c>
      <c r="L145" s="47">
        <v>107.66666666666667</v>
      </c>
      <c r="M145" s="47">
        <v>83</v>
      </c>
      <c r="N145" s="47">
        <v>0</v>
      </c>
      <c r="O145" s="47">
        <v>63.5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70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133.33333333333331</v>
      </c>
      <c r="AB145" s="47">
        <v>0</v>
      </c>
      <c r="AC145" s="47">
        <v>131.94982537703962</v>
      </c>
      <c r="AD145" s="48">
        <v>0</v>
      </c>
      <c r="AE145" s="45">
        <v>97.888087785077985</v>
      </c>
      <c r="AF145" s="46">
        <f t="shared" ref="AF145:AF150" si="38">SUM(AE144:AE146)/3</f>
        <v>97.839444611564247</v>
      </c>
      <c r="AG145" s="15">
        <f t="shared" ref="AG145:AG150" si="39">(AF145-AF144)/AF144</f>
        <v>1.4868516742222717E-3</v>
      </c>
      <c r="AH145" s="32">
        <f t="shared" ref="AH145:AH150" si="40">AF92</f>
        <v>92.094928608157488</v>
      </c>
      <c r="AI145" s="31">
        <f t="shared" ref="AI145:AI150" si="41">(AF145-AF92)/AF92</f>
        <v>6.2376029714386758E-2</v>
      </c>
    </row>
    <row r="146" spans="1:35">
      <c r="A146" s="35">
        <v>38</v>
      </c>
      <c r="B146" s="13">
        <v>42638</v>
      </c>
      <c r="C146" s="47">
        <v>0</v>
      </c>
      <c r="D146" s="47">
        <v>107.37294201861131</v>
      </c>
      <c r="E146" s="47">
        <v>72.825255798710984</v>
      </c>
      <c r="F146" s="47">
        <v>0</v>
      </c>
      <c r="G146" s="47">
        <v>0</v>
      </c>
      <c r="H146" s="47">
        <v>0</v>
      </c>
      <c r="I146" s="47">
        <v>0</v>
      </c>
      <c r="J146" s="47">
        <v>76.000000000000014</v>
      </c>
      <c r="K146" s="47">
        <v>98.999999999999986</v>
      </c>
      <c r="L146" s="47">
        <v>101.25</v>
      </c>
      <c r="M146" s="47">
        <v>0</v>
      </c>
      <c r="N146" s="47">
        <v>0</v>
      </c>
      <c r="O146" s="47">
        <v>59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65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123.00000000000001</v>
      </c>
      <c r="AB146" s="47">
        <v>0</v>
      </c>
      <c r="AC146" s="47">
        <v>0</v>
      </c>
      <c r="AD146" s="48">
        <v>83.333333333333329</v>
      </c>
      <c r="AE146" s="45">
        <v>97.927842236427807</v>
      </c>
      <c r="AF146" s="46">
        <f t="shared" si="38"/>
        <v>96.467529822939312</v>
      </c>
      <c r="AG146" s="15">
        <f t="shared" si="39"/>
        <v>-1.4022103192343545E-2</v>
      </c>
      <c r="AH146" s="32">
        <f t="shared" si="40"/>
        <v>92.928100352485444</v>
      </c>
      <c r="AI146" s="31">
        <f t="shared" si="41"/>
        <v>3.8087827654159107E-2</v>
      </c>
    </row>
    <row r="147" spans="1:35">
      <c r="A147" s="35">
        <v>39</v>
      </c>
      <c r="B147" s="13">
        <v>42645</v>
      </c>
      <c r="C147" s="47">
        <v>0</v>
      </c>
      <c r="D147" s="47">
        <v>107.37294201861131</v>
      </c>
      <c r="E147" s="47">
        <v>68.819866729781879</v>
      </c>
      <c r="F147" s="47">
        <v>0</v>
      </c>
      <c r="G147" s="47">
        <v>0</v>
      </c>
      <c r="H147" s="47">
        <v>0</v>
      </c>
      <c r="I147" s="47">
        <v>0</v>
      </c>
      <c r="J147" s="47">
        <v>67.5</v>
      </c>
      <c r="K147" s="47">
        <v>96.666666666666671</v>
      </c>
      <c r="L147" s="47">
        <v>100.25</v>
      </c>
      <c r="M147" s="47">
        <v>83</v>
      </c>
      <c r="N147" s="47">
        <v>0</v>
      </c>
      <c r="O147" s="47">
        <v>56.333333333333336</v>
      </c>
      <c r="P147" s="47">
        <v>0</v>
      </c>
      <c r="Q147" s="47">
        <v>0</v>
      </c>
      <c r="R147" s="47">
        <v>0</v>
      </c>
      <c r="S147" s="47">
        <v>72.514562790849041</v>
      </c>
      <c r="T147" s="47">
        <v>0</v>
      </c>
      <c r="U147" s="47">
        <v>68</v>
      </c>
      <c r="V147" s="47">
        <v>0</v>
      </c>
      <c r="W147" s="47">
        <v>0</v>
      </c>
      <c r="X147" s="47">
        <v>0</v>
      </c>
      <c r="Y147" s="47">
        <v>0</v>
      </c>
      <c r="Z147" s="47">
        <v>77</v>
      </c>
      <c r="AA147" s="47">
        <v>109.66666666666667</v>
      </c>
      <c r="AB147" s="47">
        <v>0</v>
      </c>
      <c r="AC147" s="47">
        <v>131.94982537703962</v>
      </c>
      <c r="AD147" s="48">
        <v>0</v>
      </c>
      <c r="AE147" s="45">
        <v>93.586659447312144</v>
      </c>
      <c r="AF147" s="46">
        <f t="shared" si="38"/>
        <v>94.464634704709098</v>
      </c>
      <c r="AG147" s="15">
        <f t="shared" si="39"/>
        <v>-2.076237591971531E-2</v>
      </c>
      <c r="AH147" s="32">
        <f t="shared" si="40"/>
        <v>93.824834512550282</v>
      </c>
      <c r="AI147" s="31">
        <f t="shared" si="41"/>
        <v>6.8190921463680771E-3</v>
      </c>
    </row>
    <row r="148" spans="1:35">
      <c r="A148" s="35">
        <v>40</v>
      </c>
      <c r="B148" s="13">
        <v>42652</v>
      </c>
      <c r="C148" s="47">
        <v>0</v>
      </c>
      <c r="D148" s="47">
        <v>107.37294201861131</v>
      </c>
      <c r="E148" s="47">
        <v>63.357972544878564</v>
      </c>
      <c r="F148" s="47">
        <v>0</v>
      </c>
      <c r="G148" s="47">
        <v>0</v>
      </c>
      <c r="H148" s="47">
        <v>0</v>
      </c>
      <c r="I148" s="47">
        <v>0</v>
      </c>
      <c r="J148" s="47">
        <v>64</v>
      </c>
      <c r="K148" s="47">
        <v>95</v>
      </c>
      <c r="L148" s="47">
        <v>104.66666666666666</v>
      </c>
      <c r="M148" s="47">
        <v>80</v>
      </c>
      <c r="N148" s="47">
        <v>0</v>
      </c>
      <c r="O148" s="47">
        <v>54</v>
      </c>
      <c r="P148" s="47">
        <v>0</v>
      </c>
      <c r="Q148" s="47">
        <v>0</v>
      </c>
      <c r="R148" s="47">
        <v>0</v>
      </c>
      <c r="S148" s="47">
        <v>72.514562790849041</v>
      </c>
      <c r="T148" s="47">
        <v>0</v>
      </c>
      <c r="U148" s="47">
        <v>72</v>
      </c>
      <c r="V148" s="47">
        <v>0</v>
      </c>
      <c r="W148" s="47">
        <v>0</v>
      </c>
      <c r="X148" s="47">
        <v>0</v>
      </c>
      <c r="Y148" s="47">
        <v>0</v>
      </c>
      <c r="Z148" s="47">
        <v>77</v>
      </c>
      <c r="AA148" s="47">
        <v>118.33333333333333</v>
      </c>
      <c r="AB148" s="47">
        <v>0</v>
      </c>
      <c r="AC148" s="47">
        <v>131.94982537703962</v>
      </c>
      <c r="AD148" s="48">
        <v>78.502415458937193</v>
      </c>
      <c r="AE148" s="45">
        <v>91.879402430387302</v>
      </c>
      <c r="AF148" s="46">
        <f t="shared" si="38"/>
        <v>92.653570138297013</v>
      </c>
      <c r="AG148" s="15">
        <f t="shared" si="39"/>
        <v>-1.917187921250494E-2</v>
      </c>
      <c r="AH148" s="32">
        <f t="shared" si="40"/>
        <v>93.867192603507462</v>
      </c>
      <c r="AI148" s="31">
        <f t="shared" si="41"/>
        <v>-1.2929144161547028E-2</v>
      </c>
    </row>
    <row r="149" spans="1:35">
      <c r="A149" s="35">
        <v>41</v>
      </c>
      <c r="B149" s="13">
        <v>42659</v>
      </c>
      <c r="C149" s="47">
        <v>0</v>
      </c>
      <c r="D149" s="47">
        <v>107.37294201861131</v>
      </c>
      <c r="E149" s="47">
        <v>0</v>
      </c>
      <c r="F149" s="47">
        <v>0</v>
      </c>
      <c r="G149" s="47">
        <v>0</v>
      </c>
      <c r="H149" s="47">
        <v>71.333333333333329</v>
      </c>
      <c r="I149" s="47">
        <v>0</v>
      </c>
      <c r="J149" s="47">
        <v>64</v>
      </c>
      <c r="K149" s="47">
        <v>95</v>
      </c>
      <c r="L149" s="47">
        <v>105</v>
      </c>
      <c r="M149" s="47">
        <v>80</v>
      </c>
      <c r="N149" s="47">
        <v>0</v>
      </c>
      <c r="O149" s="47">
        <v>55.000000000000007</v>
      </c>
      <c r="P149" s="47">
        <v>0</v>
      </c>
      <c r="Q149" s="47">
        <v>0</v>
      </c>
      <c r="R149" s="47">
        <v>0</v>
      </c>
      <c r="S149" s="47">
        <v>74.629828500764745</v>
      </c>
      <c r="T149" s="47">
        <v>0</v>
      </c>
      <c r="U149" s="47">
        <v>72</v>
      </c>
      <c r="V149" s="47">
        <v>0</v>
      </c>
      <c r="W149" s="47">
        <v>0</v>
      </c>
      <c r="X149" s="47">
        <v>0</v>
      </c>
      <c r="Y149" s="47">
        <v>0</v>
      </c>
      <c r="Z149" s="47">
        <v>73</v>
      </c>
      <c r="AA149" s="47">
        <v>114.25</v>
      </c>
      <c r="AB149" s="47">
        <v>0</v>
      </c>
      <c r="AC149" s="47">
        <v>131.94982537703962</v>
      </c>
      <c r="AD149" s="48">
        <v>67.028985507246389</v>
      </c>
      <c r="AE149" s="45">
        <v>92.49464853719158</v>
      </c>
      <c r="AF149" s="46">
        <f t="shared" si="38"/>
        <v>92.277227416229138</v>
      </c>
      <c r="AG149" s="15">
        <f t="shared" si="39"/>
        <v>-4.0618264520852947E-3</v>
      </c>
      <c r="AH149" s="32">
        <f t="shared" si="40"/>
        <v>93.933122745607378</v>
      </c>
      <c r="AI149" s="31">
        <f t="shared" si="41"/>
        <v>-1.7628449698864873E-2</v>
      </c>
    </row>
    <row r="150" spans="1:35">
      <c r="A150" s="35">
        <v>42</v>
      </c>
      <c r="B150" s="13">
        <v>42666</v>
      </c>
      <c r="C150" s="47">
        <v>0</v>
      </c>
      <c r="D150" s="47">
        <v>107.37294201861131</v>
      </c>
      <c r="E150" s="47">
        <v>71.004624403743207</v>
      </c>
      <c r="F150" s="47">
        <v>0</v>
      </c>
      <c r="G150" s="47">
        <v>0</v>
      </c>
      <c r="H150" s="47">
        <v>77.5</v>
      </c>
      <c r="I150" s="47">
        <v>0</v>
      </c>
      <c r="J150" s="47">
        <v>66</v>
      </c>
      <c r="K150" s="47">
        <v>95.666666666666657</v>
      </c>
      <c r="L150" s="47">
        <v>97.25</v>
      </c>
      <c r="M150" s="47">
        <v>80</v>
      </c>
      <c r="N150" s="47">
        <v>0</v>
      </c>
      <c r="O150" s="47">
        <v>56.000000000000007</v>
      </c>
      <c r="P150" s="47">
        <v>0</v>
      </c>
      <c r="Q150" s="47">
        <v>0</v>
      </c>
      <c r="R150" s="47">
        <v>0</v>
      </c>
      <c r="S150" s="47">
        <v>76.872010153275411</v>
      </c>
      <c r="T150" s="47">
        <v>0</v>
      </c>
      <c r="U150" s="47">
        <v>68</v>
      </c>
      <c r="V150" s="47">
        <v>0</v>
      </c>
      <c r="W150" s="47">
        <v>0</v>
      </c>
      <c r="X150" s="47">
        <v>0</v>
      </c>
      <c r="Y150" s="47">
        <v>0</v>
      </c>
      <c r="Z150" s="47">
        <v>65</v>
      </c>
      <c r="AA150" s="47">
        <v>116.25000000000001</v>
      </c>
      <c r="AB150" s="47">
        <v>0</v>
      </c>
      <c r="AC150" s="47">
        <v>131.94982537703962</v>
      </c>
      <c r="AD150" s="48">
        <v>67.632850241545896</v>
      </c>
      <c r="AE150" s="45">
        <v>92.457631281108505</v>
      </c>
      <c r="AF150" s="46">
        <f t="shared" si="38"/>
        <v>92.521997865627782</v>
      </c>
      <c r="AG150" s="15">
        <f t="shared" si="39"/>
        <v>2.6525553080888825E-3</v>
      </c>
      <c r="AH150" s="32">
        <f t="shared" si="40"/>
        <v>93.706776982734652</v>
      </c>
      <c r="AI150" s="31">
        <f t="shared" si="41"/>
        <v>-1.2643473132419918E-2</v>
      </c>
    </row>
    <row r="151" spans="1:35">
      <c r="A151" s="35">
        <v>43</v>
      </c>
      <c r="B151" s="13">
        <v>42673</v>
      </c>
      <c r="C151" s="47">
        <v>0</v>
      </c>
      <c r="D151" s="47">
        <v>107.37294201861131</v>
      </c>
      <c r="E151" s="47">
        <v>68.334365024457128</v>
      </c>
      <c r="F151" s="47">
        <v>0</v>
      </c>
      <c r="G151" s="47">
        <v>0</v>
      </c>
      <c r="H151" s="47">
        <v>86</v>
      </c>
      <c r="I151" s="47">
        <v>0</v>
      </c>
      <c r="J151" s="47">
        <v>69.75</v>
      </c>
      <c r="K151" s="47">
        <v>96.666666666666686</v>
      </c>
      <c r="L151" s="47">
        <v>0</v>
      </c>
      <c r="M151" s="47">
        <v>73</v>
      </c>
      <c r="N151" s="47">
        <v>0</v>
      </c>
      <c r="O151" s="47">
        <v>62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68</v>
      </c>
      <c r="V151" s="47">
        <v>0</v>
      </c>
      <c r="W151" s="47">
        <v>0</v>
      </c>
      <c r="X151" s="47">
        <v>0</v>
      </c>
      <c r="Y151" s="47">
        <v>0</v>
      </c>
      <c r="Z151" s="47">
        <v>64</v>
      </c>
      <c r="AA151" s="47">
        <v>111.75</v>
      </c>
      <c r="AB151" s="47">
        <v>0</v>
      </c>
      <c r="AC151" s="47">
        <v>131.94982537703962</v>
      </c>
      <c r="AD151" s="48">
        <v>65.821256038647348</v>
      </c>
      <c r="AE151" s="45">
        <v>92.613713778583246</v>
      </c>
      <c r="AF151" s="46">
        <f t="shared" ref="AF151:AF156" si="42">SUM(AE150:AE152)/3</f>
        <v>92.521227161065895</v>
      </c>
      <c r="AG151" s="15">
        <f t="shared" ref="AG151:AG156" si="43">(AF151-AF150)/AF150</f>
        <v>-8.3299602220709667E-6</v>
      </c>
      <c r="AH151" s="32">
        <f t="shared" ref="AH151:AH156" si="44">AF98</f>
        <v>93.638408104990489</v>
      </c>
      <c r="AI151" s="31">
        <f t="shared" ref="AI151:AI156" si="45">(AF151-AF98)/AF98</f>
        <v>-1.1930798125828607E-2</v>
      </c>
    </row>
    <row r="152" spans="1:35">
      <c r="A152" s="35">
        <v>44</v>
      </c>
      <c r="B152" s="13">
        <v>42680</v>
      </c>
      <c r="C152" s="47">
        <v>0</v>
      </c>
      <c r="D152" s="47">
        <v>107.37294201861131</v>
      </c>
      <c r="E152" s="47">
        <v>68.819866729781879</v>
      </c>
      <c r="F152" s="47">
        <v>0</v>
      </c>
      <c r="G152" s="47">
        <v>0</v>
      </c>
      <c r="H152" s="47">
        <v>73</v>
      </c>
      <c r="I152" s="47">
        <v>0</v>
      </c>
      <c r="J152" s="47">
        <v>70.199999999999989</v>
      </c>
      <c r="K152" s="47">
        <v>96.666666666666686</v>
      </c>
      <c r="L152" s="47">
        <v>0</v>
      </c>
      <c r="M152" s="47">
        <v>73</v>
      </c>
      <c r="N152" s="47">
        <v>0</v>
      </c>
      <c r="O152" s="47">
        <v>56.000000000000007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68</v>
      </c>
      <c r="V152" s="47">
        <v>0</v>
      </c>
      <c r="W152" s="47">
        <v>58.417927600076617</v>
      </c>
      <c r="X152" s="47">
        <v>0</v>
      </c>
      <c r="Y152" s="47">
        <v>0</v>
      </c>
      <c r="Z152" s="47">
        <v>72</v>
      </c>
      <c r="AA152" s="47">
        <v>119.75</v>
      </c>
      <c r="AB152" s="47">
        <v>0</v>
      </c>
      <c r="AC152" s="47">
        <v>131.94982537703962</v>
      </c>
      <c r="AD152" s="48">
        <v>74.879227053140099</v>
      </c>
      <c r="AE152" s="45">
        <v>92.492336423505918</v>
      </c>
      <c r="AF152" s="46">
        <f t="shared" si="42"/>
        <v>92.672530881206626</v>
      </c>
      <c r="AG152" s="15">
        <f t="shared" si="43"/>
        <v>1.6353406108344615E-3</v>
      </c>
      <c r="AH152" s="32">
        <f t="shared" si="44"/>
        <v>92.966055912679394</v>
      </c>
      <c r="AI152" s="31">
        <f t="shared" si="45"/>
        <v>-3.1573355305991326E-3</v>
      </c>
    </row>
    <row r="153" spans="1:35">
      <c r="A153" s="35">
        <v>45</v>
      </c>
      <c r="B153" s="13">
        <v>42687</v>
      </c>
      <c r="C153" s="47">
        <v>0</v>
      </c>
      <c r="D153" s="47">
        <v>103.79384395132425</v>
      </c>
      <c r="E153" s="47">
        <v>68.819866729781879</v>
      </c>
      <c r="F153" s="47">
        <v>0</v>
      </c>
      <c r="G153" s="47">
        <v>0</v>
      </c>
      <c r="H153" s="47">
        <v>75</v>
      </c>
      <c r="I153" s="47">
        <v>0</v>
      </c>
      <c r="J153" s="47">
        <v>70.600000000000009</v>
      </c>
      <c r="K153" s="47">
        <v>96.666666666666686</v>
      </c>
      <c r="L153" s="47">
        <v>0</v>
      </c>
      <c r="M153" s="47">
        <v>75</v>
      </c>
      <c r="N153" s="47">
        <v>0</v>
      </c>
      <c r="O153" s="47">
        <v>63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67</v>
      </c>
      <c r="V153" s="47">
        <v>0</v>
      </c>
      <c r="W153" s="47">
        <v>0</v>
      </c>
      <c r="X153" s="47">
        <v>0</v>
      </c>
      <c r="Y153" s="47">
        <v>0</v>
      </c>
      <c r="Z153" s="47">
        <v>74</v>
      </c>
      <c r="AA153" s="47">
        <v>125.25</v>
      </c>
      <c r="AB153" s="47">
        <v>0</v>
      </c>
      <c r="AC153" s="47">
        <v>131.94982537703962</v>
      </c>
      <c r="AD153" s="48">
        <v>74.074074074074076</v>
      </c>
      <c r="AE153" s="45">
        <v>92.911542441530727</v>
      </c>
      <c r="AF153" s="46">
        <f t="shared" si="42"/>
        <v>92.950932981410162</v>
      </c>
      <c r="AG153" s="15">
        <f t="shared" si="43"/>
        <v>3.0041490995903518E-3</v>
      </c>
      <c r="AH153" s="32">
        <f t="shared" si="44"/>
        <v>90.831200419921444</v>
      </c>
      <c r="AI153" s="31">
        <f t="shared" si="45"/>
        <v>2.3337053255808451E-2</v>
      </c>
    </row>
    <row r="154" spans="1:35">
      <c r="A154" s="35">
        <v>46</v>
      </c>
      <c r="B154" s="13">
        <v>42694</v>
      </c>
      <c r="C154" s="47">
        <v>0</v>
      </c>
      <c r="D154" s="47">
        <v>107.37294201861131</v>
      </c>
      <c r="E154" s="47">
        <v>68.455740450788312</v>
      </c>
      <c r="F154" s="47">
        <v>0</v>
      </c>
      <c r="G154" s="47">
        <v>0</v>
      </c>
      <c r="H154" s="47">
        <v>75</v>
      </c>
      <c r="I154" s="47">
        <v>0</v>
      </c>
      <c r="J154" s="47">
        <v>68</v>
      </c>
      <c r="K154" s="47">
        <v>97.333333333333329</v>
      </c>
      <c r="L154" s="47">
        <v>0</v>
      </c>
      <c r="M154" s="47">
        <v>75</v>
      </c>
      <c r="N154" s="47">
        <v>0</v>
      </c>
      <c r="O154" s="47">
        <v>60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68</v>
      </c>
      <c r="V154" s="47">
        <v>0</v>
      </c>
      <c r="W154" s="47">
        <v>0</v>
      </c>
      <c r="X154" s="47">
        <v>0</v>
      </c>
      <c r="Y154" s="47">
        <v>0</v>
      </c>
      <c r="Z154" s="47">
        <v>74</v>
      </c>
      <c r="AA154" s="47">
        <v>137.33333333333334</v>
      </c>
      <c r="AB154" s="47">
        <v>0</v>
      </c>
      <c r="AC154" s="47">
        <v>131.94982537703962</v>
      </c>
      <c r="AD154" s="48">
        <v>70.048309178743963</v>
      </c>
      <c r="AE154" s="45">
        <v>93.448920079193854</v>
      </c>
      <c r="AF154" s="46">
        <f t="shared" si="42"/>
        <v>93.079794188862593</v>
      </c>
      <c r="AG154" s="15">
        <f t="shared" si="43"/>
        <v>1.38633581524354E-3</v>
      </c>
      <c r="AH154" s="32">
        <f t="shared" si="44"/>
        <v>88.520180669354204</v>
      </c>
      <c r="AI154" s="31">
        <f t="shared" si="45"/>
        <v>5.1509311041057701E-2</v>
      </c>
    </row>
    <row r="155" spans="1:35">
      <c r="A155" s="35">
        <v>47</v>
      </c>
      <c r="B155" s="13">
        <v>42701</v>
      </c>
      <c r="C155" s="47">
        <v>0</v>
      </c>
      <c r="D155" s="47">
        <v>105.83904284691685</v>
      </c>
      <c r="E155" s="47">
        <v>68.819866729781879</v>
      </c>
      <c r="F155" s="47">
        <v>0</v>
      </c>
      <c r="G155" s="47">
        <v>0</v>
      </c>
      <c r="H155" s="47">
        <v>0</v>
      </c>
      <c r="I155" s="47">
        <v>0</v>
      </c>
      <c r="J155" s="47">
        <v>69.599999999999994</v>
      </c>
      <c r="K155" s="47">
        <v>96.666666666666686</v>
      </c>
      <c r="L155" s="47">
        <v>0</v>
      </c>
      <c r="M155" s="47">
        <v>75</v>
      </c>
      <c r="N155" s="47">
        <v>0</v>
      </c>
      <c r="O155" s="47">
        <v>47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68</v>
      </c>
      <c r="V155" s="47">
        <v>0</v>
      </c>
      <c r="W155" s="47">
        <v>0</v>
      </c>
      <c r="X155" s="47">
        <v>0</v>
      </c>
      <c r="Y155" s="47">
        <v>0</v>
      </c>
      <c r="Z155" s="47">
        <v>61</v>
      </c>
      <c r="AA155" s="47">
        <v>131.66666666666666</v>
      </c>
      <c r="AB155" s="47">
        <v>0</v>
      </c>
      <c r="AC155" s="47">
        <v>131.94982537703962</v>
      </c>
      <c r="AD155" s="48">
        <v>68.236714975845416</v>
      </c>
      <c r="AE155" s="45">
        <v>92.878920045863197</v>
      </c>
      <c r="AF155" s="46">
        <f t="shared" si="42"/>
        <v>92.751455598646942</v>
      </c>
      <c r="AG155" s="15">
        <f t="shared" si="43"/>
        <v>-3.5274958768112337E-3</v>
      </c>
      <c r="AH155" s="32">
        <f t="shared" si="44"/>
        <v>87.739651308884035</v>
      </c>
      <c r="AI155" s="31">
        <f t="shared" si="45"/>
        <v>5.712131533460333E-2</v>
      </c>
    </row>
    <row r="156" spans="1:35">
      <c r="A156" s="35">
        <v>48</v>
      </c>
      <c r="B156" s="13">
        <v>42708</v>
      </c>
      <c r="C156" s="47">
        <v>0</v>
      </c>
      <c r="D156" s="47">
        <v>102.25994477962983</v>
      </c>
      <c r="E156" s="47">
        <v>68.819866729781879</v>
      </c>
      <c r="F156" s="47">
        <v>0</v>
      </c>
      <c r="G156" s="47">
        <v>0</v>
      </c>
      <c r="H156" s="47">
        <v>69</v>
      </c>
      <c r="I156" s="47">
        <v>0</v>
      </c>
      <c r="J156" s="47">
        <v>69.400000000000006</v>
      </c>
      <c r="K156" s="47">
        <v>96.000000000000014</v>
      </c>
      <c r="L156" s="47">
        <v>0</v>
      </c>
      <c r="M156" s="47">
        <v>73</v>
      </c>
      <c r="N156" s="47">
        <v>0</v>
      </c>
      <c r="O156" s="47">
        <v>47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65</v>
      </c>
      <c r="V156" s="47">
        <v>0</v>
      </c>
      <c r="W156" s="47">
        <v>63.685117793526146</v>
      </c>
      <c r="X156" s="47">
        <v>0</v>
      </c>
      <c r="Y156" s="47">
        <v>0</v>
      </c>
      <c r="Z156" s="47">
        <v>63</v>
      </c>
      <c r="AA156" s="47">
        <v>124.33333333333334</v>
      </c>
      <c r="AB156" s="47">
        <v>0</v>
      </c>
      <c r="AC156" s="47">
        <v>131.94982537703962</v>
      </c>
      <c r="AD156" s="48">
        <v>71.658615136876008</v>
      </c>
      <c r="AE156" s="45">
        <v>91.926526670883788</v>
      </c>
      <c r="AF156" s="46">
        <f t="shared" si="42"/>
        <v>92.330060448838381</v>
      </c>
      <c r="AG156" s="15">
        <f t="shared" si="43"/>
        <v>-4.5432726320977319E-3</v>
      </c>
      <c r="AH156" s="32">
        <f t="shared" si="44"/>
        <v>88.584744490233973</v>
      </c>
      <c r="AI156" s="31">
        <f t="shared" si="45"/>
        <v>4.2279469000639384E-2</v>
      </c>
    </row>
    <row r="157" spans="1:35">
      <c r="A157" s="35">
        <v>49</v>
      </c>
      <c r="B157" s="13">
        <v>42715</v>
      </c>
      <c r="C157" s="47">
        <v>0</v>
      </c>
      <c r="D157" s="47">
        <v>102.25994477962983</v>
      </c>
      <c r="E157" s="47">
        <v>68.819866729781879</v>
      </c>
      <c r="F157" s="47">
        <v>0</v>
      </c>
      <c r="G157" s="47">
        <v>94</v>
      </c>
      <c r="H157" s="47">
        <v>0</v>
      </c>
      <c r="I157" s="47">
        <v>0</v>
      </c>
      <c r="J157" s="47">
        <v>68</v>
      </c>
      <c r="K157" s="47">
        <v>96.000000000000014</v>
      </c>
      <c r="L157" s="47">
        <v>0</v>
      </c>
      <c r="M157" s="47">
        <v>74</v>
      </c>
      <c r="N157" s="47">
        <v>0</v>
      </c>
      <c r="O157" s="47">
        <v>55.000000000000007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65</v>
      </c>
      <c r="V157" s="47">
        <v>0</v>
      </c>
      <c r="W157" s="47">
        <v>0</v>
      </c>
      <c r="X157" s="47">
        <v>0</v>
      </c>
      <c r="Y157" s="47">
        <v>79.70446658457405</v>
      </c>
      <c r="Z157" s="47">
        <v>63</v>
      </c>
      <c r="AA157" s="47">
        <v>123.33333333333331</v>
      </c>
      <c r="AB157" s="47">
        <v>0</v>
      </c>
      <c r="AC157" s="47">
        <v>131.94982537703962</v>
      </c>
      <c r="AD157" s="48">
        <v>85.748792270531411</v>
      </c>
      <c r="AE157" s="45">
        <v>92.184734629768158</v>
      </c>
      <c r="AF157" s="46">
        <f t="shared" ref="AF157:AF165" si="46">SUM(AE156:AE158)/3</f>
        <v>93.008029657029553</v>
      </c>
      <c r="AG157" s="15">
        <f t="shared" ref="AG157:AG165" si="47">(AF157-AF156)/AF156</f>
        <v>7.3428870824453311E-3</v>
      </c>
      <c r="AH157" s="32">
        <f t="shared" ref="AH157:AH165" si="48">AF104</f>
        <v>89.365745402285214</v>
      </c>
      <c r="AI157" s="31">
        <f t="shared" ref="AI157:AI165" si="49">(AF157-AF104)/AF104</f>
        <v>4.0757051131262663E-2</v>
      </c>
    </row>
    <row r="158" spans="1:35">
      <c r="A158" s="35">
        <v>50</v>
      </c>
      <c r="B158" s="13">
        <v>42722</v>
      </c>
      <c r="C158" s="47">
        <v>0</v>
      </c>
      <c r="D158" s="47">
        <v>102.25994477962983</v>
      </c>
      <c r="E158" s="47">
        <v>68.819866729781879</v>
      </c>
      <c r="F158" s="47">
        <v>0</v>
      </c>
      <c r="G158" s="47">
        <v>0</v>
      </c>
      <c r="H158" s="47">
        <v>91</v>
      </c>
      <c r="I158" s="47">
        <v>0</v>
      </c>
      <c r="J158" s="47">
        <v>66.333333333333343</v>
      </c>
      <c r="K158" s="47">
        <v>96.000000000000014</v>
      </c>
      <c r="L158" s="47">
        <v>0</v>
      </c>
      <c r="M158" s="47">
        <v>0</v>
      </c>
      <c r="N158" s="47">
        <v>0</v>
      </c>
      <c r="O158" s="47">
        <v>49.5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64</v>
      </c>
      <c r="V158" s="47">
        <v>0</v>
      </c>
      <c r="W158" s="47">
        <v>0</v>
      </c>
      <c r="X158" s="47">
        <v>0</v>
      </c>
      <c r="Y158" s="47">
        <v>86.197246165901717</v>
      </c>
      <c r="Z158" s="47">
        <v>67</v>
      </c>
      <c r="AA158" s="47">
        <v>124.66666666666669</v>
      </c>
      <c r="AB158" s="47">
        <v>0</v>
      </c>
      <c r="AC158" s="47">
        <v>131.94982537703962</v>
      </c>
      <c r="AD158" s="48">
        <v>0</v>
      </c>
      <c r="AE158" s="45">
        <v>94.91282767043667</v>
      </c>
      <c r="AF158" s="46">
        <f t="shared" si="46"/>
        <v>93.263283535251446</v>
      </c>
      <c r="AG158" s="15">
        <f t="shared" si="47"/>
        <v>2.7444284021836715E-3</v>
      </c>
      <c r="AH158" s="32">
        <f t="shared" si="48"/>
        <v>89.217991790648242</v>
      </c>
      <c r="AI158" s="31">
        <f t="shared" si="49"/>
        <v>4.5341658822533916E-2</v>
      </c>
    </row>
    <row r="159" spans="1:35">
      <c r="A159" s="35">
        <v>51</v>
      </c>
      <c r="B159" s="13">
        <v>42729</v>
      </c>
      <c r="C159" s="47">
        <v>0</v>
      </c>
      <c r="D159" s="47">
        <v>102.25994477962983</v>
      </c>
      <c r="E159" s="47">
        <v>0</v>
      </c>
      <c r="F159" s="47">
        <v>0</v>
      </c>
      <c r="G159" s="47">
        <v>0</v>
      </c>
      <c r="H159" s="47">
        <v>76</v>
      </c>
      <c r="I159" s="47">
        <v>0</v>
      </c>
      <c r="J159" s="47">
        <v>0</v>
      </c>
      <c r="K159" s="47">
        <v>96.000000000000014</v>
      </c>
      <c r="L159" s="47">
        <v>0</v>
      </c>
      <c r="M159" s="47">
        <v>73</v>
      </c>
      <c r="N159" s="47">
        <v>0</v>
      </c>
      <c r="O159" s="47">
        <v>49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68</v>
      </c>
      <c r="V159" s="47">
        <v>0</v>
      </c>
      <c r="W159" s="47">
        <v>0</v>
      </c>
      <c r="X159" s="47">
        <v>0</v>
      </c>
      <c r="Y159" s="47">
        <v>0</v>
      </c>
      <c r="Z159" s="47">
        <v>67</v>
      </c>
      <c r="AA159" s="47">
        <v>149.5</v>
      </c>
      <c r="AB159" s="47">
        <v>0</v>
      </c>
      <c r="AC159" s="47">
        <v>131.94982537703962</v>
      </c>
      <c r="AD159" s="48">
        <v>0</v>
      </c>
      <c r="AE159" s="45">
        <v>92.692288305549525</v>
      </c>
      <c r="AF159" s="46">
        <f t="shared" si="46"/>
        <v>93.241025724487272</v>
      </c>
      <c r="AG159" s="15">
        <f t="shared" si="47"/>
        <v>-2.3865566298403822E-4</v>
      </c>
      <c r="AH159" s="32">
        <f t="shared" si="48"/>
        <v>89.530385901557437</v>
      </c>
      <c r="AI159" s="31">
        <f t="shared" si="49"/>
        <v>4.1445591745911219E-2</v>
      </c>
    </row>
    <row r="160" spans="1:35">
      <c r="A160" s="37">
        <v>52</v>
      </c>
      <c r="B160" s="38">
        <v>42736</v>
      </c>
      <c r="C160" s="49">
        <v>0</v>
      </c>
      <c r="D160" s="49">
        <v>102.25994477962983</v>
      </c>
      <c r="E160" s="49">
        <v>72.461129519717431</v>
      </c>
      <c r="F160" s="49">
        <v>0</v>
      </c>
      <c r="G160" s="49">
        <v>0</v>
      </c>
      <c r="H160" s="49">
        <v>0</v>
      </c>
      <c r="I160" s="49">
        <v>0</v>
      </c>
      <c r="J160" s="49">
        <v>63.999999999999993</v>
      </c>
      <c r="K160" s="49">
        <v>96.000000000000014</v>
      </c>
      <c r="L160" s="49">
        <v>0</v>
      </c>
      <c r="M160" s="49">
        <v>73</v>
      </c>
      <c r="N160" s="49">
        <v>0</v>
      </c>
      <c r="O160" s="49">
        <v>59.5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68</v>
      </c>
      <c r="V160" s="49">
        <v>0</v>
      </c>
      <c r="W160" s="49">
        <v>0</v>
      </c>
      <c r="X160" s="49">
        <v>0</v>
      </c>
      <c r="Y160" s="49">
        <v>0</v>
      </c>
      <c r="Z160" s="49">
        <v>67</v>
      </c>
      <c r="AA160" s="49">
        <v>126.66666666666666</v>
      </c>
      <c r="AB160" s="49">
        <v>0</v>
      </c>
      <c r="AC160" s="49">
        <v>134.1957798515424</v>
      </c>
      <c r="AD160" s="50">
        <v>0</v>
      </c>
      <c r="AE160" s="51">
        <v>92.117961197475623</v>
      </c>
      <c r="AF160" s="52">
        <f t="shared" si="46"/>
        <v>91.803982604906196</v>
      </c>
      <c r="AG160" s="39">
        <f t="shared" si="47"/>
        <v>-1.5412133322378022E-2</v>
      </c>
      <c r="AH160" s="42">
        <f t="shared" si="48"/>
        <v>90.294656200029294</v>
      </c>
      <c r="AI160" s="41">
        <f t="shared" si="49"/>
        <v>1.6715567325859222E-2</v>
      </c>
    </row>
    <row r="161" spans="1:35">
      <c r="A161" s="35">
        <v>1</v>
      </c>
      <c r="B161" s="13">
        <v>42743</v>
      </c>
      <c r="C161" s="47">
        <v>0</v>
      </c>
      <c r="D161" s="47">
        <v>102.25994477962983</v>
      </c>
      <c r="E161" s="47">
        <v>72.461129519717431</v>
      </c>
      <c r="F161" s="47">
        <v>0</v>
      </c>
      <c r="G161" s="47">
        <v>0</v>
      </c>
      <c r="H161" s="47">
        <v>0</v>
      </c>
      <c r="I161" s="47">
        <v>0</v>
      </c>
      <c r="J161" s="47">
        <v>63.999999999999993</v>
      </c>
      <c r="K161" s="47">
        <v>94.333333333333343</v>
      </c>
      <c r="L161" s="47">
        <v>0</v>
      </c>
      <c r="M161" s="47">
        <v>72</v>
      </c>
      <c r="N161" s="47">
        <v>0</v>
      </c>
      <c r="O161" s="47">
        <v>61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69</v>
      </c>
      <c r="V161" s="47">
        <v>0</v>
      </c>
      <c r="W161" s="47">
        <v>0</v>
      </c>
      <c r="X161" s="47">
        <v>0</v>
      </c>
      <c r="Y161" s="47">
        <v>84.182245606179322</v>
      </c>
      <c r="Z161" s="47">
        <v>73</v>
      </c>
      <c r="AA161" s="47">
        <v>114.33333333333333</v>
      </c>
      <c r="AB161" s="47">
        <v>0</v>
      </c>
      <c r="AC161" s="47">
        <v>134.1957798515424</v>
      </c>
      <c r="AD161" s="48">
        <v>72.463768115942031</v>
      </c>
      <c r="AE161" s="45">
        <v>90.601698311693411</v>
      </c>
      <c r="AF161" s="46">
        <f t="shared" si="46"/>
        <v>92.67534828431674</v>
      </c>
      <c r="AG161" s="15">
        <f t="shared" si="47"/>
        <v>9.4915890867241868E-3</v>
      </c>
      <c r="AH161" s="32">
        <f t="shared" si="48"/>
        <v>91.073311151081285</v>
      </c>
      <c r="AI161" s="31">
        <f t="shared" si="49"/>
        <v>1.7590632348678314E-2</v>
      </c>
    </row>
    <row r="162" spans="1:35">
      <c r="A162" s="35">
        <v>2</v>
      </c>
      <c r="B162" s="13">
        <v>42750</v>
      </c>
      <c r="C162" s="47">
        <v>0</v>
      </c>
      <c r="D162" s="47">
        <v>102.25994477962983</v>
      </c>
      <c r="E162" s="47">
        <v>74.64588719367876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96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73</v>
      </c>
      <c r="V162" s="47">
        <v>0</v>
      </c>
      <c r="W162" s="47">
        <v>0</v>
      </c>
      <c r="X162" s="47">
        <v>0</v>
      </c>
      <c r="Y162" s="47">
        <v>0</v>
      </c>
      <c r="Z162" s="47">
        <v>73</v>
      </c>
      <c r="AA162" s="47">
        <v>112.33333333333333</v>
      </c>
      <c r="AB162" s="47">
        <v>0</v>
      </c>
      <c r="AC162" s="47">
        <v>134.1957798515424</v>
      </c>
      <c r="AD162" s="48">
        <v>0</v>
      </c>
      <c r="AE162" s="45">
        <v>95.306385343781187</v>
      </c>
      <c r="AF162" s="46">
        <f t="shared" si="46"/>
        <v>92.700711477697709</v>
      </c>
      <c r="AG162" s="15">
        <f t="shared" si="47"/>
        <v>2.736778857648033E-4</v>
      </c>
      <c r="AH162" s="32">
        <f t="shared" si="48"/>
        <v>92.731982734390044</v>
      </c>
      <c r="AI162" s="31">
        <f t="shared" si="49"/>
        <v>-3.3722191384502918E-4</v>
      </c>
    </row>
    <row r="163" spans="1:35">
      <c r="A163" s="35">
        <v>3</v>
      </c>
      <c r="B163" s="13">
        <v>42757</v>
      </c>
      <c r="C163" s="47">
        <v>0</v>
      </c>
      <c r="D163" s="47">
        <v>102.25994477962983</v>
      </c>
      <c r="E163" s="47">
        <v>79.567743606824308</v>
      </c>
      <c r="F163" s="47">
        <v>0</v>
      </c>
      <c r="G163" s="47">
        <v>0</v>
      </c>
      <c r="H163" s="47">
        <v>68</v>
      </c>
      <c r="I163" s="47">
        <v>0</v>
      </c>
      <c r="J163" s="47">
        <v>76</v>
      </c>
      <c r="K163" s="47">
        <v>96</v>
      </c>
      <c r="L163" s="47">
        <v>0</v>
      </c>
      <c r="M163" s="47">
        <v>73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84.829661263709596</v>
      </c>
      <c r="T163" s="47">
        <v>0</v>
      </c>
      <c r="U163" s="47">
        <v>81</v>
      </c>
      <c r="V163" s="47">
        <v>0</v>
      </c>
      <c r="W163" s="47">
        <v>0</v>
      </c>
      <c r="X163" s="47">
        <v>0</v>
      </c>
      <c r="Y163" s="47">
        <v>0</v>
      </c>
      <c r="Z163" s="47">
        <v>75</v>
      </c>
      <c r="AA163" s="47">
        <v>112.00000000000001</v>
      </c>
      <c r="AB163" s="47">
        <v>0</v>
      </c>
      <c r="AC163" s="47">
        <v>125.69288862242696</v>
      </c>
      <c r="AD163" s="48">
        <v>0</v>
      </c>
      <c r="AE163" s="45">
        <v>92.194050777618514</v>
      </c>
      <c r="AF163" s="46">
        <f t="shared" si="46"/>
        <v>93.827542356079007</v>
      </c>
      <c r="AG163" s="15">
        <f t="shared" si="47"/>
        <v>1.2155579611192041E-2</v>
      </c>
      <c r="AH163" s="32">
        <f t="shared" si="48"/>
        <v>93.908976366487124</v>
      </c>
      <c r="AI163" s="31">
        <f t="shared" si="49"/>
        <v>-8.6715896135758342E-4</v>
      </c>
    </row>
    <row r="164" spans="1:35">
      <c r="A164" s="35">
        <v>4</v>
      </c>
      <c r="B164" s="13">
        <v>42764</v>
      </c>
      <c r="C164" s="47">
        <v>0</v>
      </c>
      <c r="D164" s="47">
        <v>102.25994477962983</v>
      </c>
      <c r="E164" s="47">
        <v>83.2654873806528</v>
      </c>
      <c r="F164" s="47">
        <v>0</v>
      </c>
      <c r="G164" s="47">
        <v>0</v>
      </c>
      <c r="H164" s="47">
        <v>0</v>
      </c>
      <c r="I164" s="47">
        <v>0</v>
      </c>
      <c r="J164" s="47">
        <v>81.333333333333329</v>
      </c>
      <c r="K164" s="47">
        <v>96.666666666666671</v>
      </c>
      <c r="L164" s="47">
        <v>0</v>
      </c>
      <c r="M164" s="47">
        <v>80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80</v>
      </c>
      <c r="V164" s="47">
        <v>0</v>
      </c>
      <c r="W164" s="47">
        <v>0</v>
      </c>
      <c r="X164" s="47">
        <v>0</v>
      </c>
      <c r="Y164" s="47">
        <v>0</v>
      </c>
      <c r="Z164" s="47">
        <v>83</v>
      </c>
      <c r="AA164" s="47">
        <v>125</v>
      </c>
      <c r="AB164" s="47">
        <v>0</v>
      </c>
      <c r="AC164" s="47">
        <v>126.60239432143234</v>
      </c>
      <c r="AD164" s="48">
        <v>96.544416318361087</v>
      </c>
      <c r="AE164" s="45">
        <v>93.982190946837335</v>
      </c>
      <c r="AF164" s="46">
        <f t="shared" si="46"/>
        <v>93.79002582520468</v>
      </c>
      <c r="AG164" s="15">
        <f t="shared" si="47"/>
        <v>-3.9984560963934326E-4</v>
      </c>
      <c r="AH164" s="32">
        <f t="shared" si="48"/>
        <v>98.327823093509849</v>
      </c>
      <c r="AI164" s="31">
        <f t="shared" si="49"/>
        <v>-4.6149676922977542E-2</v>
      </c>
    </row>
    <row r="165" spans="1:35">
      <c r="A165" s="35">
        <v>5</v>
      </c>
      <c r="B165" s="13">
        <v>42771</v>
      </c>
      <c r="C165" s="47">
        <v>0</v>
      </c>
      <c r="D165" s="47">
        <v>102.25994477962983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80.400000000000006</v>
      </c>
      <c r="K165" s="47">
        <v>97.333333333333329</v>
      </c>
      <c r="L165" s="47">
        <v>0</v>
      </c>
      <c r="M165" s="47">
        <v>83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80</v>
      </c>
      <c r="V165" s="47">
        <v>0</v>
      </c>
      <c r="W165" s="47">
        <v>0</v>
      </c>
      <c r="X165" s="47">
        <v>0</v>
      </c>
      <c r="Y165" s="47">
        <v>0</v>
      </c>
      <c r="Z165" s="47">
        <v>89</v>
      </c>
      <c r="AA165" s="47">
        <v>151.5</v>
      </c>
      <c r="AB165" s="47">
        <v>0</v>
      </c>
      <c r="AC165" s="47">
        <v>134.1957798515424</v>
      </c>
      <c r="AD165" s="48">
        <v>99.033816425120762</v>
      </c>
      <c r="AE165" s="45">
        <v>95.193835751158161</v>
      </c>
      <c r="AF165" s="46">
        <f t="shared" si="46"/>
        <v>95.455227094287167</v>
      </c>
      <c r="AG165" s="15">
        <f t="shared" si="47"/>
        <v>1.7754566697592161E-2</v>
      </c>
      <c r="AH165" s="32">
        <f t="shared" si="48"/>
        <v>102.03979654197337</v>
      </c>
      <c r="AI165" s="31">
        <f t="shared" si="49"/>
        <v>-6.4529425487218503E-2</v>
      </c>
    </row>
    <row r="166" spans="1:35">
      <c r="A166" s="35">
        <v>6</v>
      </c>
      <c r="B166" s="13">
        <v>42778</v>
      </c>
      <c r="C166" s="47">
        <v>0</v>
      </c>
      <c r="D166" s="47">
        <v>102.25994477962983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80.400000000000006</v>
      </c>
      <c r="K166" s="47">
        <v>99.666666666666657</v>
      </c>
      <c r="L166" s="47">
        <v>0</v>
      </c>
      <c r="M166" s="47">
        <v>83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83</v>
      </c>
      <c r="V166" s="47">
        <v>0</v>
      </c>
      <c r="W166" s="47">
        <v>0</v>
      </c>
      <c r="X166" s="47">
        <v>0</v>
      </c>
      <c r="Y166" s="47">
        <v>0</v>
      </c>
      <c r="Z166" s="47">
        <v>92</v>
      </c>
      <c r="AA166" s="47">
        <v>159</v>
      </c>
      <c r="AB166" s="47">
        <v>0</v>
      </c>
      <c r="AC166" s="47">
        <v>125.95785945421774</v>
      </c>
      <c r="AD166" s="48">
        <v>0</v>
      </c>
      <c r="AE166" s="45">
        <v>97.189654584865977</v>
      </c>
      <c r="AF166" s="46">
        <f t="shared" ref="AF166:AF171" si="50">SUM(AE165:AE167)/3</f>
        <v>96.714132737546151</v>
      </c>
      <c r="AG166" s="15">
        <f t="shared" ref="AG166:AG171" si="51">(AF166-AF165)/AF165</f>
        <v>1.3188441131835383E-2</v>
      </c>
      <c r="AH166" s="32">
        <f t="shared" ref="AH166:AH171" si="52">AF113</f>
        <v>105.97831619634884</v>
      </c>
      <c r="AI166" s="31">
        <f t="shared" ref="AI166:AI171" si="53">(AF166-AF113)/AF113</f>
        <v>-8.741583930847413E-2</v>
      </c>
    </row>
    <row r="167" spans="1:35">
      <c r="A167" s="35">
        <v>7</v>
      </c>
      <c r="B167" s="13">
        <v>42785</v>
      </c>
      <c r="C167" s="47">
        <v>0</v>
      </c>
      <c r="D167" s="47">
        <v>102.25994477962983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81.600000000000009</v>
      </c>
      <c r="K167" s="47">
        <v>100</v>
      </c>
      <c r="L167" s="47">
        <v>0</v>
      </c>
      <c r="M167" s="47">
        <v>85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83</v>
      </c>
      <c r="V167" s="47">
        <v>0</v>
      </c>
      <c r="W167" s="47">
        <v>0</v>
      </c>
      <c r="X167" s="47">
        <v>0</v>
      </c>
      <c r="Y167" s="47">
        <v>0</v>
      </c>
      <c r="Z167" s="47">
        <v>92</v>
      </c>
      <c r="AA167" s="47">
        <v>159</v>
      </c>
      <c r="AB167" s="47">
        <v>0</v>
      </c>
      <c r="AC167" s="47">
        <v>134.1957798515424</v>
      </c>
      <c r="AD167" s="48">
        <v>87.560386473429958</v>
      </c>
      <c r="AE167" s="45">
        <v>97.758907876614316</v>
      </c>
      <c r="AF167" s="46">
        <f t="shared" si="50"/>
        <v>97.572590575762504</v>
      </c>
      <c r="AG167" s="15">
        <f t="shared" si="51"/>
        <v>8.8762398412438447E-3</v>
      </c>
      <c r="AH167" s="32">
        <f t="shared" si="52"/>
        <v>107.02072302739759</v>
      </c>
      <c r="AI167" s="31">
        <f t="shared" si="53"/>
        <v>-8.8283205199579357E-2</v>
      </c>
    </row>
    <row r="168" spans="1:35">
      <c r="A168" s="35">
        <v>8</v>
      </c>
      <c r="B168" s="13">
        <v>42792</v>
      </c>
      <c r="C168" s="47">
        <v>0</v>
      </c>
      <c r="D168" s="47">
        <v>102.25994477962983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82.8</v>
      </c>
      <c r="K168" s="47">
        <v>100</v>
      </c>
      <c r="L168" s="47">
        <v>0</v>
      </c>
      <c r="M168" s="47">
        <v>85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84</v>
      </c>
      <c r="V168" s="47">
        <v>0</v>
      </c>
      <c r="W168" s="47">
        <v>0</v>
      </c>
      <c r="X168" s="47">
        <v>0</v>
      </c>
      <c r="Y168" s="47">
        <v>0</v>
      </c>
      <c r="Z168" s="47">
        <v>92</v>
      </c>
      <c r="AA168" s="47">
        <v>155</v>
      </c>
      <c r="AB168" s="47">
        <v>0</v>
      </c>
      <c r="AC168" s="47">
        <v>134.1957798515424</v>
      </c>
      <c r="AD168" s="48">
        <v>89.371980676328505</v>
      </c>
      <c r="AE168" s="45">
        <v>97.76920926580722</v>
      </c>
      <c r="AF168" s="46">
        <f t="shared" si="50"/>
        <v>97.845544545347266</v>
      </c>
      <c r="AG168" s="15">
        <f t="shared" si="51"/>
        <v>2.7974451428838571E-3</v>
      </c>
      <c r="AH168" s="32">
        <f t="shared" si="52"/>
        <v>107.55021707957626</v>
      </c>
      <c r="AI168" s="31">
        <f t="shared" si="53"/>
        <v>-9.0233872118068492E-2</v>
      </c>
    </row>
    <row r="169" spans="1:35">
      <c r="A169" s="35">
        <v>9</v>
      </c>
      <c r="B169" s="13">
        <v>42799</v>
      </c>
      <c r="C169" s="47">
        <v>0</v>
      </c>
      <c r="D169" s="47">
        <v>102.25994477962983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85</v>
      </c>
      <c r="K169" s="47">
        <v>100.33333333333334</v>
      </c>
      <c r="L169" s="47">
        <v>0</v>
      </c>
      <c r="M169" s="47">
        <v>85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80</v>
      </c>
      <c r="V169" s="47">
        <v>0</v>
      </c>
      <c r="W169" s="47">
        <v>0</v>
      </c>
      <c r="X169" s="47">
        <v>0</v>
      </c>
      <c r="Y169" s="47">
        <v>0</v>
      </c>
      <c r="Z169" s="47">
        <v>91</v>
      </c>
      <c r="AA169" s="47">
        <v>156.5</v>
      </c>
      <c r="AB169" s="47">
        <v>0</v>
      </c>
      <c r="AC169" s="47">
        <v>0</v>
      </c>
      <c r="AD169" s="48">
        <v>94.20289855072464</v>
      </c>
      <c r="AE169" s="45">
        <v>98.008516493620277</v>
      </c>
      <c r="AF169" s="46">
        <f t="shared" si="50"/>
        <v>98.130550911072461</v>
      </c>
      <c r="AG169" s="15">
        <f t="shared" si="51"/>
        <v>2.9128190460742617E-3</v>
      </c>
      <c r="AH169" s="32">
        <f t="shared" si="52"/>
        <v>107.9327970231699</v>
      </c>
      <c r="AI169" s="31">
        <f t="shared" si="53"/>
        <v>-9.0818049586847929E-2</v>
      </c>
    </row>
    <row r="170" spans="1:35">
      <c r="A170" s="35">
        <v>10</v>
      </c>
      <c r="B170" s="13">
        <v>42806</v>
      </c>
      <c r="C170" s="47">
        <v>0</v>
      </c>
      <c r="D170" s="47">
        <v>102.25994477962983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83.6</v>
      </c>
      <c r="K170" s="47">
        <v>101</v>
      </c>
      <c r="L170" s="47">
        <v>0</v>
      </c>
      <c r="M170" s="47">
        <v>85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81</v>
      </c>
      <c r="V170" s="47">
        <v>0</v>
      </c>
      <c r="W170" s="47">
        <v>0</v>
      </c>
      <c r="X170" s="47">
        <v>0</v>
      </c>
      <c r="Y170" s="47">
        <v>0</v>
      </c>
      <c r="Z170" s="47">
        <v>91</v>
      </c>
      <c r="AA170" s="47">
        <v>141</v>
      </c>
      <c r="AB170" s="47">
        <v>0</v>
      </c>
      <c r="AC170" s="47">
        <v>134.1957798515424</v>
      </c>
      <c r="AD170" s="48">
        <v>102.65700483091788</v>
      </c>
      <c r="AE170" s="45">
        <v>98.613926973789901</v>
      </c>
      <c r="AF170" s="46">
        <f t="shared" si="50"/>
        <v>98.455751897660079</v>
      </c>
      <c r="AG170" s="15">
        <f t="shared" si="51"/>
        <v>3.3139627115954958E-3</v>
      </c>
      <c r="AH170" s="32">
        <f t="shared" si="52"/>
        <v>108.16772854212165</v>
      </c>
      <c r="AI170" s="31">
        <f t="shared" si="53"/>
        <v>-8.9786267820902113E-2</v>
      </c>
    </row>
    <row r="171" spans="1:35">
      <c r="A171" s="35">
        <v>11</v>
      </c>
      <c r="B171" s="13">
        <v>42813</v>
      </c>
      <c r="C171" s="47">
        <v>0</v>
      </c>
      <c r="D171" s="47">
        <v>102.25994477962983</v>
      </c>
      <c r="E171" s="47">
        <v>0</v>
      </c>
      <c r="F171" s="47">
        <v>0</v>
      </c>
      <c r="G171" s="47">
        <v>0</v>
      </c>
      <c r="H171" s="47">
        <v>85</v>
      </c>
      <c r="I171" s="47">
        <v>0</v>
      </c>
      <c r="J171" s="47">
        <v>83.6</v>
      </c>
      <c r="K171" s="47">
        <v>101</v>
      </c>
      <c r="L171" s="47">
        <v>0</v>
      </c>
      <c r="M171" s="47">
        <v>87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82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134.49999999999997</v>
      </c>
      <c r="AB171" s="47">
        <v>0</v>
      </c>
      <c r="AC171" s="47">
        <v>134.1957798515424</v>
      </c>
      <c r="AD171" s="48">
        <v>89.371980676328505</v>
      </c>
      <c r="AE171" s="45">
        <v>98.744812225570044</v>
      </c>
      <c r="AF171" s="46">
        <f t="shared" si="50"/>
        <v>98.752521055164948</v>
      </c>
      <c r="AG171" s="15">
        <f t="shared" si="51"/>
        <v>3.0142389020942724E-3</v>
      </c>
      <c r="AH171" s="32">
        <f t="shared" si="52"/>
        <v>108.69025181470266</v>
      </c>
      <c r="AI171" s="31">
        <f t="shared" si="53"/>
        <v>-9.1431665615052199E-2</v>
      </c>
    </row>
    <row r="172" spans="1:35">
      <c r="A172" s="35">
        <v>12</v>
      </c>
      <c r="B172" s="13">
        <v>42820</v>
      </c>
      <c r="C172" s="47">
        <v>0</v>
      </c>
      <c r="D172" s="47">
        <v>102.25994477962983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83.6</v>
      </c>
      <c r="K172" s="47">
        <v>101</v>
      </c>
      <c r="L172" s="47">
        <v>0</v>
      </c>
      <c r="M172" s="47">
        <v>87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87</v>
      </c>
      <c r="V172" s="47">
        <v>0</v>
      </c>
      <c r="W172" s="47">
        <v>0</v>
      </c>
      <c r="X172" s="47">
        <v>0</v>
      </c>
      <c r="Y172" s="47">
        <v>0</v>
      </c>
      <c r="Z172" s="47">
        <v>94</v>
      </c>
      <c r="AA172" s="47">
        <v>137</v>
      </c>
      <c r="AB172" s="47">
        <v>0</v>
      </c>
      <c r="AC172" s="47">
        <v>125.29751606848897</v>
      </c>
      <c r="AD172" s="48">
        <v>85.450346420323328</v>
      </c>
      <c r="AE172" s="45">
        <v>98.898823966134884</v>
      </c>
      <c r="AF172" s="46">
        <f t="shared" ref="AF172:AF184" si="54">SUM(AE171:AE173)/3</f>
        <v>99.076751477217329</v>
      </c>
      <c r="AG172" s="15">
        <f t="shared" ref="AG172:AG184" si="55">(AF172-AF171)/AF171</f>
        <v>3.2832622254905233E-3</v>
      </c>
      <c r="AH172" s="32">
        <f t="shared" ref="AH172:AH184" si="56">AF119</f>
        <v>109.46723910426719</v>
      </c>
      <c r="AI172" s="31">
        <f t="shared" ref="AI172:AI184" si="57">(AF172-AF119)/AF119</f>
        <v>-9.4918696333913741E-2</v>
      </c>
    </row>
    <row r="173" spans="1:35">
      <c r="A173" s="35">
        <v>13</v>
      </c>
      <c r="B173" s="13">
        <v>42827</v>
      </c>
      <c r="C173" s="47">
        <v>0</v>
      </c>
      <c r="D173" s="47">
        <v>102.25994477962983</v>
      </c>
      <c r="E173" s="47">
        <v>0</v>
      </c>
      <c r="F173" s="47">
        <v>0</v>
      </c>
      <c r="G173" s="47">
        <v>0</v>
      </c>
      <c r="H173" s="47">
        <v>94</v>
      </c>
      <c r="I173" s="47">
        <v>0</v>
      </c>
      <c r="J173" s="47">
        <v>83.6</v>
      </c>
      <c r="K173" s="47">
        <v>101</v>
      </c>
      <c r="L173" s="47">
        <v>0</v>
      </c>
      <c r="M173" s="47">
        <v>92</v>
      </c>
      <c r="N173" s="47">
        <v>0</v>
      </c>
      <c r="O173" s="47">
        <v>67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90</v>
      </c>
      <c r="V173" s="47">
        <v>0</v>
      </c>
      <c r="W173" s="47">
        <v>0</v>
      </c>
      <c r="X173" s="47">
        <v>0</v>
      </c>
      <c r="Y173" s="47">
        <v>0</v>
      </c>
      <c r="Z173" s="47">
        <v>97</v>
      </c>
      <c r="AA173" s="47">
        <v>130.50000000000003</v>
      </c>
      <c r="AB173" s="47">
        <v>0</v>
      </c>
      <c r="AC173" s="47">
        <v>124.96993401169175</v>
      </c>
      <c r="AD173" s="48">
        <v>0</v>
      </c>
      <c r="AE173" s="45">
        <v>99.586618239947072</v>
      </c>
      <c r="AF173" s="46">
        <f t="shared" si="54"/>
        <v>99.723752145060814</v>
      </c>
      <c r="AG173" s="15">
        <f t="shared" si="55"/>
        <v>6.5302975541367365E-3</v>
      </c>
      <c r="AH173" s="32">
        <f t="shared" si="56"/>
        <v>109.60771189137579</v>
      </c>
      <c r="AI173" s="31">
        <f t="shared" si="57"/>
        <v>-9.0175769348330562E-2</v>
      </c>
    </row>
    <row r="174" spans="1:35">
      <c r="A174" s="35">
        <v>14</v>
      </c>
      <c r="B174" s="13">
        <v>42834</v>
      </c>
      <c r="C174" s="47">
        <v>0</v>
      </c>
      <c r="D174" s="47">
        <v>102.25994477962983</v>
      </c>
      <c r="E174" s="47">
        <v>91.031569748388748</v>
      </c>
      <c r="F174" s="47">
        <v>0</v>
      </c>
      <c r="G174" s="47">
        <v>0</v>
      </c>
      <c r="H174" s="47">
        <v>91</v>
      </c>
      <c r="I174" s="47">
        <v>0</v>
      </c>
      <c r="J174" s="47">
        <v>85.2</v>
      </c>
      <c r="K174" s="47">
        <v>102.00000000000003</v>
      </c>
      <c r="L174" s="47">
        <v>0</v>
      </c>
      <c r="M174" s="47">
        <v>95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94</v>
      </c>
      <c r="V174" s="47">
        <v>0</v>
      </c>
      <c r="W174" s="47">
        <v>0</v>
      </c>
      <c r="X174" s="47">
        <v>0</v>
      </c>
      <c r="Y174" s="47">
        <v>0</v>
      </c>
      <c r="Z174" s="47">
        <v>102</v>
      </c>
      <c r="AA174" s="47">
        <v>162.5</v>
      </c>
      <c r="AB174" s="47">
        <v>0</v>
      </c>
      <c r="AC174" s="47">
        <v>134.1957798515424</v>
      </c>
      <c r="AD174" s="48">
        <v>0</v>
      </c>
      <c r="AE174" s="45">
        <v>100.6858142291005</v>
      </c>
      <c r="AF174" s="46">
        <f t="shared" si="54"/>
        <v>100.63257150442469</v>
      </c>
      <c r="AG174" s="15">
        <f t="shared" si="55"/>
        <v>9.1133690802355904E-3</v>
      </c>
      <c r="AH174" s="32">
        <f t="shared" si="56"/>
        <v>109.36720380587826</v>
      </c>
      <c r="AI174" s="31">
        <f t="shared" si="57"/>
        <v>-7.9865188077379592E-2</v>
      </c>
    </row>
    <row r="175" spans="1:35">
      <c r="A175" s="35">
        <v>15</v>
      </c>
      <c r="B175" s="13">
        <v>42841</v>
      </c>
      <c r="C175" s="47">
        <v>0</v>
      </c>
      <c r="D175" s="47">
        <v>102.25994477962983</v>
      </c>
      <c r="E175" s="47">
        <v>96.857590212285629</v>
      </c>
      <c r="F175" s="47">
        <v>0</v>
      </c>
      <c r="G175" s="47">
        <v>0</v>
      </c>
      <c r="H175" s="47">
        <v>97.666666666666657</v>
      </c>
      <c r="I175" s="47">
        <v>0</v>
      </c>
      <c r="J175" s="47">
        <v>84</v>
      </c>
      <c r="K175" s="47">
        <v>102.66666666666666</v>
      </c>
      <c r="L175" s="47">
        <v>0</v>
      </c>
      <c r="M175" s="47">
        <v>97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95</v>
      </c>
      <c r="V175" s="47">
        <v>0</v>
      </c>
      <c r="W175" s="47">
        <v>0</v>
      </c>
      <c r="X175" s="47">
        <v>0</v>
      </c>
      <c r="Y175" s="47">
        <v>0</v>
      </c>
      <c r="Z175" s="47">
        <v>104</v>
      </c>
      <c r="AA175" s="47">
        <v>124.66666666666669</v>
      </c>
      <c r="AB175" s="47">
        <v>0</v>
      </c>
      <c r="AC175" s="47">
        <v>134.1957798515424</v>
      </c>
      <c r="AD175" s="48">
        <v>85.748792270531411</v>
      </c>
      <c r="AE175" s="45">
        <v>101.62528204422649</v>
      </c>
      <c r="AF175" s="46">
        <f t="shared" si="54"/>
        <v>101.57241819111157</v>
      </c>
      <c r="AG175" s="15">
        <f t="shared" si="55"/>
        <v>9.3393885561749105E-3</v>
      </c>
      <c r="AH175" s="32">
        <f t="shared" si="56"/>
        <v>108.78950606973105</v>
      </c>
      <c r="AI175" s="31">
        <f t="shared" si="57"/>
        <v>-6.6339926885903205E-2</v>
      </c>
    </row>
    <row r="176" spans="1:35">
      <c r="A176" s="35">
        <v>16</v>
      </c>
      <c r="B176" s="13">
        <v>42848</v>
      </c>
      <c r="C176" s="47">
        <v>0</v>
      </c>
      <c r="D176" s="47">
        <v>102.25994477962983</v>
      </c>
      <c r="E176" s="47">
        <v>0</v>
      </c>
      <c r="F176" s="47">
        <v>0</v>
      </c>
      <c r="G176" s="47">
        <v>0</v>
      </c>
      <c r="H176" s="47">
        <v>102</v>
      </c>
      <c r="I176" s="47">
        <v>0</v>
      </c>
      <c r="J176" s="47">
        <v>85.75</v>
      </c>
      <c r="K176" s="47">
        <v>102.66666666666666</v>
      </c>
      <c r="L176" s="47">
        <v>0</v>
      </c>
      <c r="M176" s="47">
        <v>102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95</v>
      </c>
      <c r="V176" s="47">
        <v>0</v>
      </c>
      <c r="W176" s="47">
        <v>0</v>
      </c>
      <c r="X176" s="47">
        <v>0</v>
      </c>
      <c r="Y176" s="47">
        <v>0</v>
      </c>
      <c r="Z176" s="47">
        <v>104</v>
      </c>
      <c r="AA176" s="47">
        <v>128.99999999999997</v>
      </c>
      <c r="AB176" s="47">
        <v>0</v>
      </c>
      <c r="AC176" s="47">
        <v>134.1957798515424</v>
      </c>
      <c r="AD176" s="48">
        <v>99.637681159420296</v>
      </c>
      <c r="AE176" s="45">
        <v>102.40615830000772</v>
      </c>
      <c r="AF176" s="46">
        <f t="shared" si="54"/>
        <v>102.02214967097554</v>
      </c>
      <c r="AG176" s="15">
        <f t="shared" si="55"/>
        <v>4.4276929492589939E-3</v>
      </c>
      <c r="AH176" s="32">
        <f t="shared" si="56"/>
        <v>108.34622702490519</v>
      </c>
      <c r="AI176" s="31">
        <f t="shared" si="57"/>
        <v>-5.8369151631611112E-2</v>
      </c>
    </row>
    <row r="177" spans="1:35">
      <c r="A177" s="35">
        <v>17</v>
      </c>
      <c r="B177" s="13">
        <v>42855</v>
      </c>
      <c r="C177" s="47">
        <v>0</v>
      </c>
      <c r="D177" s="47">
        <v>102.25994477962983</v>
      </c>
      <c r="E177" s="47">
        <v>97.585842770272734</v>
      </c>
      <c r="F177" s="47">
        <v>0</v>
      </c>
      <c r="G177" s="47">
        <v>0</v>
      </c>
      <c r="H177" s="47">
        <v>100</v>
      </c>
      <c r="I177" s="47">
        <v>0</v>
      </c>
      <c r="J177" s="47">
        <v>84.6</v>
      </c>
      <c r="K177" s="47">
        <v>102.66666666666666</v>
      </c>
      <c r="L177" s="47">
        <v>0</v>
      </c>
      <c r="M177" s="47">
        <v>100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94</v>
      </c>
      <c r="V177" s="47">
        <v>0</v>
      </c>
      <c r="W177" s="47">
        <v>0</v>
      </c>
      <c r="X177" s="47">
        <v>0</v>
      </c>
      <c r="Y177" s="47">
        <v>0</v>
      </c>
      <c r="Z177" s="47">
        <v>104</v>
      </c>
      <c r="AA177" s="47">
        <v>133.5</v>
      </c>
      <c r="AB177" s="47">
        <v>0</v>
      </c>
      <c r="AC177" s="47">
        <v>134.1957798515424</v>
      </c>
      <c r="AD177" s="48">
        <v>98.429951690821255</v>
      </c>
      <c r="AE177" s="45">
        <v>102.0350086686924</v>
      </c>
      <c r="AF177" s="46">
        <f t="shared" si="54"/>
        <v>102.18918177786513</v>
      </c>
      <c r="AG177" s="15">
        <f t="shared" si="55"/>
        <v>1.6372141483812733E-3</v>
      </c>
      <c r="AH177" s="32">
        <f t="shared" si="56"/>
        <v>108.71299595340066</v>
      </c>
      <c r="AI177" s="31">
        <f t="shared" si="57"/>
        <v>-6.0009515130389178E-2</v>
      </c>
    </row>
    <row r="178" spans="1:35">
      <c r="A178" s="35">
        <v>18</v>
      </c>
      <c r="B178" s="13">
        <v>42862</v>
      </c>
      <c r="C178" s="47">
        <v>0</v>
      </c>
      <c r="D178" s="47">
        <v>102.25994477962983</v>
      </c>
      <c r="E178" s="47">
        <v>0</v>
      </c>
      <c r="F178" s="47">
        <v>0</v>
      </c>
      <c r="G178" s="47">
        <v>0</v>
      </c>
      <c r="H178" s="47">
        <v>98.666666666666671</v>
      </c>
      <c r="I178" s="47">
        <v>0</v>
      </c>
      <c r="J178" s="47">
        <v>84.399999999999991</v>
      </c>
      <c r="K178" s="47">
        <v>102.66666666666666</v>
      </c>
      <c r="L178" s="47">
        <v>0</v>
      </c>
      <c r="M178" s="47">
        <v>100</v>
      </c>
      <c r="N178" s="47">
        <v>0</v>
      </c>
      <c r="O178" s="47">
        <v>90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94</v>
      </c>
      <c r="V178" s="47">
        <v>0</v>
      </c>
      <c r="W178" s="47">
        <v>0</v>
      </c>
      <c r="X178" s="47">
        <v>0</v>
      </c>
      <c r="Y178" s="47">
        <v>0</v>
      </c>
      <c r="Z178" s="47">
        <v>104</v>
      </c>
      <c r="AA178" s="47">
        <v>154</v>
      </c>
      <c r="AB178" s="47">
        <v>0</v>
      </c>
      <c r="AC178" s="47">
        <v>134.1957798515424</v>
      </c>
      <c r="AD178" s="48">
        <v>92.995169082125599</v>
      </c>
      <c r="AE178" s="45">
        <v>102.12637836489525</v>
      </c>
      <c r="AF178" s="46">
        <f t="shared" si="54"/>
        <v>102.6151692236928</v>
      </c>
      <c r="AG178" s="15">
        <f t="shared" si="55"/>
        <v>4.168615879063085E-3</v>
      </c>
      <c r="AH178" s="32">
        <f t="shared" si="56"/>
        <v>108.27456114608331</v>
      </c>
      <c r="AI178" s="31">
        <f t="shared" si="57"/>
        <v>-5.2268897352120397E-2</v>
      </c>
    </row>
    <row r="179" spans="1:35">
      <c r="A179" s="35">
        <v>19</v>
      </c>
      <c r="B179" s="13">
        <v>42869</v>
      </c>
      <c r="C179" s="47">
        <v>0</v>
      </c>
      <c r="D179" s="47">
        <v>102.25994477962983</v>
      </c>
      <c r="E179" s="47">
        <v>0</v>
      </c>
      <c r="F179" s="47">
        <v>0</v>
      </c>
      <c r="G179" s="47">
        <v>0</v>
      </c>
      <c r="H179" s="47">
        <v>98</v>
      </c>
      <c r="I179" s="47">
        <v>0</v>
      </c>
      <c r="J179" s="47">
        <v>84.399999999999991</v>
      </c>
      <c r="K179" s="47">
        <v>104.66666666666666</v>
      </c>
      <c r="L179" s="47">
        <v>0</v>
      </c>
      <c r="M179" s="47">
        <v>99</v>
      </c>
      <c r="N179" s="47">
        <v>0</v>
      </c>
      <c r="O179" s="47">
        <v>90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94</v>
      </c>
      <c r="V179" s="47">
        <v>0</v>
      </c>
      <c r="W179" s="47">
        <v>0</v>
      </c>
      <c r="X179" s="47">
        <v>0</v>
      </c>
      <c r="Y179" s="47">
        <v>0</v>
      </c>
      <c r="Z179" s="47">
        <v>104</v>
      </c>
      <c r="AA179" s="47">
        <v>171</v>
      </c>
      <c r="AB179" s="47">
        <v>0</v>
      </c>
      <c r="AC179" s="47">
        <v>123.61259089921694</v>
      </c>
      <c r="AD179" s="48">
        <v>92.802761621033724</v>
      </c>
      <c r="AE179" s="45">
        <v>103.68412063749079</v>
      </c>
      <c r="AF179" s="46">
        <f t="shared" si="54"/>
        <v>103.0937835689074</v>
      </c>
      <c r="AG179" s="15">
        <f t="shared" si="55"/>
        <v>4.6641675771274546E-3</v>
      </c>
      <c r="AH179" s="32">
        <f t="shared" si="56"/>
        <v>108.13769624748613</v>
      </c>
      <c r="AI179" s="31">
        <f t="shared" si="57"/>
        <v>-4.6643426423983864E-2</v>
      </c>
    </row>
    <row r="180" spans="1:35">
      <c r="A180" s="35">
        <v>20</v>
      </c>
      <c r="B180" s="13">
        <v>42876</v>
      </c>
      <c r="C180" s="47">
        <v>0</v>
      </c>
      <c r="D180" s="47">
        <v>102.25994477962983</v>
      </c>
      <c r="E180" s="47">
        <v>99.988680526732821</v>
      </c>
      <c r="F180" s="47">
        <v>0</v>
      </c>
      <c r="G180" s="47">
        <v>0</v>
      </c>
      <c r="H180" s="47">
        <v>95</v>
      </c>
      <c r="I180" s="47">
        <v>0</v>
      </c>
      <c r="J180" s="47">
        <v>83.6</v>
      </c>
      <c r="K180" s="47">
        <v>104.66666666666666</v>
      </c>
      <c r="L180" s="47">
        <v>0</v>
      </c>
      <c r="M180" s="47">
        <v>98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94</v>
      </c>
      <c r="V180" s="47">
        <v>0</v>
      </c>
      <c r="W180" s="47">
        <v>0</v>
      </c>
      <c r="X180" s="47">
        <v>0</v>
      </c>
      <c r="Y180" s="47">
        <v>0</v>
      </c>
      <c r="Z180" s="47">
        <v>104</v>
      </c>
      <c r="AA180" s="47">
        <v>170.5</v>
      </c>
      <c r="AB180" s="47">
        <v>0</v>
      </c>
      <c r="AC180" s="47">
        <v>122.07205826770043</v>
      </c>
      <c r="AD180" s="48">
        <v>104.76323508869956</v>
      </c>
      <c r="AE180" s="45">
        <v>103.47085170433617</v>
      </c>
      <c r="AF180" s="46">
        <f t="shared" si="54"/>
        <v>103.95792519560648</v>
      </c>
      <c r="AG180" s="15">
        <f t="shared" si="55"/>
        <v>8.3820924675006431E-3</v>
      </c>
      <c r="AH180" s="32">
        <f t="shared" si="56"/>
        <v>107.00406840062233</v>
      </c>
      <c r="AI180" s="31">
        <f t="shared" si="57"/>
        <v>-2.8467545678834544E-2</v>
      </c>
    </row>
    <row r="181" spans="1:35">
      <c r="A181" s="35">
        <v>21</v>
      </c>
      <c r="B181" s="13">
        <v>42883</v>
      </c>
      <c r="C181" s="47">
        <v>0</v>
      </c>
      <c r="D181" s="47">
        <v>102.25994477962983</v>
      </c>
      <c r="E181" s="47">
        <v>0</v>
      </c>
      <c r="F181" s="47">
        <v>0</v>
      </c>
      <c r="G181" s="47">
        <v>0</v>
      </c>
      <c r="H181" s="47">
        <v>95.5</v>
      </c>
      <c r="I181" s="47">
        <v>0</v>
      </c>
      <c r="J181" s="47">
        <v>85</v>
      </c>
      <c r="K181" s="47">
        <v>105</v>
      </c>
      <c r="L181" s="47">
        <v>0</v>
      </c>
      <c r="M181" s="47">
        <v>0</v>
      </c>
      <c r="N181" s="47">
        <v>0</v>
      </c>
      <c r="O181" s="47">
        <v>90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88</v>
      </c>
      <c r="V181" s="47">
        <v>0</v>
      </c>
      <c r="W181" s="47">
        <v>0</v>
      </c>
      <c r="X181" s="47">
        <v>0</v>
      </c>
      <c r="Y181" s="47">
        <v>0</v>
      </c>
      <c r="Z181" s="47">
        <v>104</v>
      </c>
      <c r="AA181" s="47">
        <v>162</v>
      </c>
      <c r="AB181" s="47">
        <v>0</v>
      </c>
      <c r="AC181" s="47">
        <v>122.66726888254738</v>
      </c>
      <c r="AD181" s="48">
        <v>94.394255269863336</v>
      </c>
      <c r="AE181" s="45">
        <v>104.71880324499244</v>
      </c>
      <c r="AF181" s="46">
        <f t="shared" si="54"/>
        <v>103.9440945090132</v>
      </c>
      <c r="AG181" s="15">
        <f t="shared" si="55"/>
        <v>-1.3304119495706308E-4</v>
      </c>
      <c r="AH181" s="32">
        <f t="shared" si="56"/>
        <v>106.83426911753092</v>
      </c>
      <c r="AI181" s="31">
        <f t="shared" si="57"/>
        <v>-2.7052879496355008E-2</v>
      </c>
    </row>
    <row r="182" spans="1:35">
      <c r="A182" s="35">
        <v>22</v>
      </c>
      <c r="B182" s="13">
        <v>42890</v>
      </c>
      <c r="C182" s="47">
        <v>0</v>
      </c>
      <c r="D182" s="47">
        <v>102.25994477962983</v>
      </c>
      <c r="E182" s="47">
        <v>100.53110773899849</v>
      </c>
      <c r="F182" s="47">
        <v>0</v>
      </c>
      <c r="G182" s="47">
        <v>0</v>
      </c>
      <c r="H182" s="47">
        <v>95.5</v>
      </c>
      <c r="I182" s="47">
        <v>0</v>
      </c>
      <c r="J182" s="47">
        <v>83.6</v>
      </c>
      <c r="K182" s="47">
        <v>104</v>
      </c>
      <c r="L182" s="47">
        <v>0</v>
      </c>
      <c r="M182" s="47">
        <v>0</v>
      </c>
      <c r="N182" s="47">
        <v>0</v>
      </c>
      <c r="O182" s="47">
        <v>80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86</v>
      </c>
      <c r="V182" s="47">
        <v>0</v>
      </c>
      <c r="W182" s="47">
        <v>0</v>
      </c>
      <c r="X182" s="47">
        <v>0</v>
      </c>
      <c r="Y182" s="47">
        <v>0</v>
      </c>
      <c r="Z182" s="47">
        <v>104</v>
      </c>
      <c r="AA182" s="47">
        <v>148.66666666666666</v>
      </c>
      <c r="AB182" s="47">
        <v>0</v>
      </c>
      <c r="AC182" s="47">
        <v>122.64838401773525</v>
      </c>
      <c r="AD182" s="48">
        <v>93.581457884524298</v>
      </c>
      <c r="AE182" s="45">
        <v>103.64262857771099</v>
      </c>
      <c r="AF182" s="46">
        <f t="shared" si="54"/>
        <v>102.91512421135069</v>
      </c>
      <c r="AG182" s="15">
        <f t="shared" si="55"/>
        <v>-9.8992665482625069E-3</v>
      </c>
      <c r="AH182" s="32">
        <f t="shared" si="56"/>
        <v>106.83325951064661</v>
      </c>
      <c r="AI182" s="31">
        <f t="shared" si="57"/>
        <v>-3.6675238752829208E-2</v>
      </c>
    </row>
    <row r="183" spans="1:35">
      <c r="A183" s="35">
        <v>23</v>
      </c>
      <c r="B183" s="13">
        <v>42897</v>
      </c>
      <c r="C183" s="47">
        <v>0</v>
      </c>
      <c r="D183" s="47">
        <v>102.25994477962983</v>
      </c>
      <c r="E183" s="47">
        <v>91.759822306375852</v>
      </c>
      <c r="F183" s="47">
        <v>0</v>
      </c>
      <c r="G183" s="47">
        <v>0</v>
      </c>
      <c r="H183" s="47">
        <v>95.666666666666671</v>
      </c>
      <c r="I183" s="47">
        <v>0</v>
      </c>
      <c r="J183" s="47">
        <v>84.000000000000014</v>
      </c>
      <c r="K183" s="47">
        <v>102.00000000000003</v>
      </c>
      <c r="L183" s="47">
        <v>0</v>
      </c>
      <c r="M183" s="47">
        <v>93</v>
      </c>
      <c r="N183" s="47">
        <v>0</v>
      </c>
      <c r="O183" s="47">
        <v>89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83</v>
      </c>
      <c r="V183" s="47">
        <v>0</v>
      </c>
      <c r="W183" s="47">
        <v>0</v>
      </c>
      <c r="X183" s="47">
        <v>0</v>
      </c>
      <c r="Y183" s="47">
        <v>0</v>
      </c>
      <c r="Z183" s="47">
        <v>97</v>
      </c>
      <c r="AA183" s="47">
        <v>148.66666666666666</v>
      </c>
      <c r="AB183" s="47">
        <v>0</v>
      </c>
      <c r="AC183" s="47">
        <v>134.1957798515424</v>
      </c>
      <c r="AD183" s="48">
        <v>89.975845410628025</v>
      </c>
      <c r="AE183" s="45">
        <v>100.38394081134861</v>
      </c>
      <c r="AF183" s="46">
        <f t="shared" si="54"/>
        <v>101.04084036699469</v>
      </c>
      <c r="AG183" s="15">
        <f t="shared" si="55"/>
        <v>-1.8211937834393465E-2</v>
      </c>
      <c r="AH183" s="32">
        <f t="shared" si="56"/>
        <v>107.03175128051718</v>
      </c>
      <c r="AI183" s="31">
        <f t="shared" si="57"/>
        <v>-5.5973212078171554E-2</v>
      </c>
    </row>
    <row r="184" spans="1:35">
      <c r="A184" s="35">
        <v>24</v>
      </c>
      <c r="B184" s="13">
        <v>42904</v>
      </c>
      <c r="C184" s="47">
        <v>0</v>
      </c>
      <c r="D184" s="47">
        <v>102.25994477962983</v>
      </c>
      <c r="E184" s="47">
        <v>90.303317190401629</v>
      </c>
      <c r="F184" s="47">
        <v>0</v>
      </c>
      <c r="G184" s="47">
        <v>0</v>
      </c>
      <c r="H184" s="47">
        <v>94.5</v>
      </c>
      <c r="I184" s="47">
        <v>0</v>
      </c>
      <c r="J184" s="47">
        <v>84.2</v>
      </c>
      <c r="K184" s="47">
        <v>101</v>
      </c>
      <c r="L184" s="47">
        <v>0</v>
      </c>
      <c r="M184" s="47">
        <v>90</v>
      </c>
      <c r="N184" s="47">
        <v>0</v>
      </c>
      <c r="O184" s="47">
        <v>81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78</v>
      </c>
      <c r="V184" s="47">
        <v>0</v>
      </c>
      <c r="W184" s="47">
        <v>0</v>
      </c>
      <c r="X184" s="47">
        <v>0</v>
      </c>
      <c r="Y184" s="47">
        <v>0</v>
      </c>
      <c r="Z184" s="47">
        <v>91</v>
      </c>
      <c r="AA184" s="47">
        <v>148.33333333333334</v>
      </c>
      <c r="AB184" s="47">
        <v>0</v>
      </c>
      <c r="AC184" s="47">
        <v>134.1957798515424</v>
      </c>
      <c r="AD184" s="48">
        <v>92.51207729468598</v>
      </c>
      <c r="AE184" s="45">
        <v>99.095951711924471</v>
      </c>
      <c r="AF184" s="46">
        <f t="shared" si="54"/>
        <v>99.098473591887867</v>
      </c>
      <c r="AG184" s="15">
        <f t="shared" si="55"/>
        <v>-1.9223580960449925E-2</v>
      </c>
      <c r="AH184" s="32">
        <f t="shared" si="56"/>
        <v>106.35146387395309</v>
      </c>
      <c r="AI184" s="31">
        <f t="shared" si="57"/>
        <v>-6.8198311690955318E-2</v>
      </c>
    </row>
    <row r="185" spans="1:35">
      <c r="A185" s="35">
        <v>25</v>
      </c>
      <c r="B185" s="13">
        <v>42911</v>
      </c>
      <c r="C185" s="47">
        <v>0</v>
      </c>
      <c r="D185" s="47">
        <v>102.25994477962983</v>
      </c>
      <c r="E185" s="47">
        <v>0</v>
      </c>
      <c r="F185" s="47">
        <v>0</v>
      </c>
      <c r="G185" s="47">
        <v>0</v>
      </c>
      <c r="H185" s="47">
        <v>90</v>
      </c>
      <c r="I185" s="47">
        <v>0</v>
      </c>
      <c r="J185" s="47">
        <v>84.2</v>
      </c>
      <c r="K185" s="47">
        <v>99.666666666666671</v>
      </c>
      <c r="L185" s="47">
        <v>0</v>
      </c>
      <c r="M185" s="47">
        <v>88</v>
      </c>
      <c r="N185" s="47">
        <v>0</v>
      </c>
      <c r="O185" s="47">
        <v>81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63</v>
      </c>
      <c r="V185" s="47">
        <v>0</v>
      </c>
      <c r="W185" s="47">
        <v>0</v>
      </c>
      <c r="X185" s="47">
        <v>0</v>
      </c>
      <c r="Y185" s="47">
        <v>0</v>
      </c>
      <c r="Z185" s="47">
        <v>87</v>
      </c>
      <c r="AA185" s="47">
        <v>121.50000000000001</v>
      </c>
      <c r="AB185" s="47">
        <v>0</v>
      </c>
      <c r="AC185" s="47">
        <v>134.1957798515424</v>
      </c>
      <c r="AD185" s="48">
        <v>85.346215780998378</v>
      </c>
      <c r="AE185" s="45">
        <v>97.815528252390521</v>
      </c>
      <c r="AF185" s="46">
        <f t="shared" ref="AF185:AF191" si="58">SUM(AE184:AE186)/3</f>
        <v>96.952893546109564</v>
      </c>
      <c r="AG185" s="15">
        <f t="shared" ref="AG185:AG191" si="59">(AF185-AF184)/AF184</f>
        <v>-2.1650989848888434E-2</v>
      </c>
      <c r="AH185" s="32">
        <f t="shared" ref="AH185:AH191" si="60">AF132</f>
        <v>105.95389143510732</v>
      </c>
      <c r="AI185" s="31">
        <f t="shared" ref="AI185:AI191" si="61">(AF185-AF132)/AF132</f>
        <v>-8.4952027406284769E-2</v>
      </c>
    </row>
    <row r="186" spans="1:35">
      <c r="A186" s="35">
        <v>26</v>
      </c>
      <c r="B186" s="13">
        <v>42918</v>
      </c>
      <c r="C186" s="47">
        <v>0</v>
      </c>
      <c r="D186" s="47">
        <v>102.25994477962983</v>
      </c>
      <c r="E186" s="47">
        <v>0</v>
      </c>
      <c r="F186" s="47">
        <v>0</v>
      </c>
      <c r="G186" s="47">
        <v>0</v>
      </c>
      <c r="H186" s="47">
        <v>75</v>
      </c>
      <c r="I186" s="47">
        <v>0</v>
      </c>
      <c r="J186" s="47">
        <v>84.2</v>
      </c>
      <c r="K186" s="47">
        <v>95.666666666666671</v>
      </c>
      <c r="L186" s="47">
        <v>0</v>
      </c>
      <c r="M186" s="47">
        <v>85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92.245110481955138</v>
      </c>
      <c r="T186" s="47">
        <v>0</v>
      </c>
      <c r="U186" s="47">
        <v>60</v>
      </c>
      <c r="V186" s="47">
        <v>0</v>
      </c>
      <c r="W186" s="47">
        <v>0</v>
      </c>
      <c r="X186" s="47">
        <v>0</v>
      </c>
      <c r="Y186" s="47">
        <v>0</v>
      </c>
      <c r="Z186" s="47">
        <v>86</v>
      </c>
      <c r="AA186" s="47">
        <v>145</v>
      </c>
      <c r="AB186" s="47">
        <v>0</v>
      </c>
      <c r="AC186" s="47">
        <v>134.1957798515424</v>
      </c>
      <c r="AD186" s="48">
        <v>90.579710144927532</v>
      </c>
      <c r="AE186" s="45">
        <v>93.947200674013686</v>
      </c>
      <c r="AF186" s="46">
        <f t="shared" si="58"/>
        <v>94.490598798824877</v>
      </c>
      <c r="AG186" s="15">
        <f t="shared" si="59"/>
        <v>-2.5396815476308104E-2</v>
      </c>
      <c r="AH186" s="32">
        <f t="shared" si="60"/>
        <v>104.87413931726695</v>
      </c>
      <c r="AI186" s="31">
        <f t="shared" si="61"/>
        <v>-9.9009542162054071E-2</v>
      </c>
    </row>
    <row r="187" spans="1:35">
      <c r="A187" s="35">
        <v>27</v>
      </c>
      <c r="B187" s="13">
        <v>42925</v>
      </c>
      <c r="C187" s="47">
        <v>0</v>
      </c>
      <c r="D187" s="47">
        <v>102.25994477962983</v>
      </c>
      <c r="E187" s="47">
        <v>76.102392309652984</v>
      </c>
      <c r="F187" s="47">
        <v>0</v>
      </c>
      <c r="G187" s="47">
        <v>0</v>
      </c>
      <c r="H187" s="47">
        <v>69</v>
      </c>
      <c r="I187" s="47">
        <v>0</v>
      </c>
      <c r="J187" s="47">
        <v>84.2</v>
      </c>
      <c r="K187" s="47">
        <v>94.333333333333343</v>
      </c>
      <c r="L187" s="47">
        <v>0</v>
      </c>
      <c r="M187" s="47">
        <v>80</v>
      </c>
      <c r="N187" s="47">
        <v>0</v>
      </c>
      <c r="O187" s="47">
        <v>62</v>
      </c>
      <c r="P187" s="47">
        <v>0</v>
      </c>
      <c r="Q187" s="47">
        <v>0</v>
      </c>
      <c r="R187" s="47">
        <v>0</v>
      </c>
      <c r="S187" s="47">
        <v>87.122913209020808</v>
      </c>
      <c r="T187" s="47">
        <v>0</v>
      </c>
      <c r="U187" s="47">
        <v>55.000000000000007</v>
      </c>
      <c r="V187" s="47">
        <v>0</v>
      </c>
      <c r="W187" s="47">
        <v>0</v>
      </c>
      <c r="X187" s="47">
        <v>0</v>
      </c>
      <c r="Y187" s="47">
        <v>0</v>
      </c>
      <c r="Z187" s="47">
        <v>80</v>
      </c>
      <c r="AA187" s="47">
        <v>146</v>
      </c>
      <c r="AB187" s="47">
        <v>0</v>
      </c>
      <c r="AC187" s="47">
        <v>134.1957798515424</v>
      </c>
      <c r="AD187" s="48">
        <v>85.748792270531411</v>
      </c>
      <c r="AE187" s="45">
        <v>91.709067470070423</v>
      </c>
      <c r="AF187" s="46">
        <f t="shared" si="58"/>
        <v>92.673354548904285</v>
      </c>
      <c r="AG187" s="15">
        <f t="shared" si="59"/>
        <v>-1.9232011152660738E-2</v>
      </c>
      <c r="AH187" s="32">
        <f t="shared" si="60"/>
        <v>104.43473070400846</v>
      </c>
      <c r="AI187" s="31">
        <f t="shared" si="61"/>
        <v>-0.11261939467664796</v>
      </c>
    </row>
    <row r="188" spans="1:35">
      <c r="A188" s="35">
        <v>28</v>
      </c>
      <c r="B188" s="13">
        <v>42932</v>
      </c>
      <c r="C188" s="47">
        <v>0</v>
      </c>
      <c r="D188" s="47">
        <v>96.124348092852031</v>
      </c>
      <c r="E188" s="47">
        <v>0</v>
      </c>
      <c r="F188" s="47">
        <v>0</v>
      </c>
      <c r="G188" s="47">
        <v>92</v>
      </c>
      <c r="H188" s="47">
        <v>70.5</v>
      </c>
      <c r="I188" s="47">
        <v>0</v>
      </c>
      <c r="J188" s="47">
        <v>76</v>
      </c>
      <c r="K188" s="47">
        <v>94.666666666666671</v>
      </c>
      <c r="L188" s="47">
        <v>0</v>
      </c>
      <c r="M188" s="47">
        <v>80</v>
      </c>
      <c r="N188" s="47">
        <v>0</v>
      </c>
      <c r="O188" s="47">
        <v>51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55.000000000000007</v>
      </c>
      <c r="V188" s="47">
        <v>0</v>
      </c>
      <c r="W188" s="47">
        <v>0</v>
      </c>
      <c r="X188" s="47">
        <v>0</v>
      </c>
      <c r="Y188" s="47">
        <v>0</v>
      </c>
      <c r="Z188" s="47">
        <v>71</v>
      </c>
      <c r="AA188" s="47">
        <v>159.5</v>
      </c>
      <c r="AB188" s="47">
        <v>0</v>
      </c>
      <c r="AC188" s="47">
        <v>134.1957798515424</v>
      </c>
      <c r="AD188" s="48">
        <v>79.106280193236728</v>
      </c>
      <c r="AE188" s="45">
        <v>92.363795502628747</v>
      </c>
      <c r="AF188" s="46">
        <f t="shared" si="58"/>
        <v>92.15560082042559</v>
      </c>
      <c r="AG188" s="15">
        <f t="shared" si="59"/>
        <v>-5.5868672392286531E-3</v>
      </c>
      <c r="AH188" s="32">
        <f t="shared" si="60"/>
        <v>103.32000180127777</v>
      </c>
      <c r="AI188" s="31">
        <f t="shared" si="61"/>
        <v>-0.10805653103186558</v>
      </c>
    </row>
    <row r="189" spans="1:35">
      <c r="A189" s="35">
        <v>29</v>
      </c>
      <c r="B189" s="13">
        <v>42939</v>
      </c>
      <c r="C189" s="47">
        <v>0</v>
      </c>
      <c r="D189" s="47">
        <v>102.25994477962983</v>
      </c>
      <c r="E189" s="47">
        <v>60.080836033936571</v>
      </c>
      <c r="F189" s="47">
        <v>0</v>
      </c>
      <c r="G189" s="47">
        <v>107</v>
      </c>
      <c r="H189" s="47">
        <v>59.000000000000007</v>
      </c>
      <c r="I189" s="47">
        <v>0</v>
      </c>
      <c r="J189" s="47">
        <v>72</v>
      </c>
      <c r="K189" s="47">
        <v>95.333333333333343</v>
      </c>
      <c r="L189" s="47">
        <v>0</v>
      </c>
      <c r="M189" s="47">
        <v>80</v>
      </c>
      <c r="N189" s="47">
        <v>0</v>
      </c>
      <c r="O189" s="47">
        <v>43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55.000000000000007</v>
      </c>
      <c r="V189" s="47">
        <v>0</v>
      </c>
      <c r="W189" s="47">
        <v>0</v>
      </c>
      <c r="X189" s="47">
        <v>0</v>
      </c>
      <c r="Y189" s="47">
        <v>0</v>
      </c>
      <c r="Z189" s="47">
        <v>71</v>
      </c>
      <c r="AA189" s="47">
        <v>154.99999999999997</v>
      </c>
      <c r="AB189" s="47">
        <v>0</v>
      </c>
      <c r="AC189" s="47">
        <v>134.1957798515424</v>
      </c>
      <c r="AD189" s="48">
        <v>75.181159420289859</v>
      </c>
      <c r="AE189" s="45">
        <v>92.393939488577558</v>
      </c>
      <c r="AF189" s="46">
        <f t="shared" si="58"/>
        <v>92.252729765663659</v>
      </c>
      <c r="AG189" s="15">
        <f t="shared" si="59"/>
        <v>1.0539668167031354E-3</v>
      </c>
      <c r="AH189" s="32">
        <f t="shared" si="60"/>
        <v>101.61614185104462</v>
      </c>
      <c r="AI189" s="31">
        <f t="shared" si="61"/>
        <v>-9.2144928107056462E-2</v>
      </c>
    </row>
    <row r="190" spans="1:35">
      <c r="A190" s="35">
        <v>30</v>
      </c>
      <c r="B190" s="13">
        <v>42946</v>
      </c>
      <c r="C190" s="47">
        <v>0</v>
      </c>
      <c r="D190" s="47">
        <v>102.25994477962983</v>
      </c>
      <c r="E190" s="47">
        <v>0</v>
      </c>
      <c r="F190" s="47">
        <v>0</v>
      </c>
      <c r="G190" s="47">
        <v>0</v>
      </c>
      <c r="H190" s="47">
        <v>63</v>
      </c>
      <c r="I190" s="47">
        <v>0</v>
      </c>
      <c r="J190" s="47">
        <v>70.250000000000014</v>
      </c>
      <c r="K190" s="47">
        <v>94.333333333333343</v>
      </c>
      <c r="L190" s="47">
        <v>0</v>
      </c>
      <c r="M190" s="47">
        <v>80</v>
      </c>
      <c r="N190" s="47">
        <v>0</v>
      </c>
      <c r="O190" s="47">
        <v>47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55.000000000000007</v>
      </c>
      <c r="V190" s="47">
        <v>0</v>
      </c>
      <c r="W190" s="47">
        <v>0</v>
      </c>
      <c r="X190" s="47">
        <v>0</v>
      </c>
      <c r="Y190" s="47">
        <v>0</v>
      </c>
      <c r="Z190" s="47">
        <v>71</v>
      </c>
      <c r="AA190" s="47">
        <v>70</v>
      </c>
      <c r="AB190" s="47">
        <v>0</v>
      </c>
      <c r="AC190" s="47">
        <v>0</v>
      </c>
      <c r="AD190" s="48">
        <v>78.502415458937207</v>
      </c>
      <c r="AE190" s="45">
        <v>92.000454305784643</v>
      </c>
      <c r="AF190" s="46">
        <f t="shared" si="58"/>
        <v>92.131616033382286</v>
      </c>
      <c r="AG190" s="15">
        <f t="shared" si="59"/>
        <v>-1.3128471383884301E-3</v>
      </c>
      <c r="AH190" s="32">
        <f t="shared" si="60"/>
        <v>99.304555328183184</v>
      </c>
      <c r="AI190" s="31">
        <f t="shared" si="61"/>
        <v>-7.2231724628297869E-2</v>
      </c>
    </row>
    <row r="191" spans="1:35">
      <c r="A191" s="35">
        <v>31</v>
      </c>
      <c r="B191" s="13">
        <v>42953</v>
      </c>
      <c r="C191" s="47">
        <v>0</v>
      </c>
      <c r="D191" s="47">
        <v>102.25994477962983</v>
      </c>
      <c r="E191" s="47">
        <v>0</v>
      </c>
      <c r="F191" s="47">
        <v>0</v>
      </c>
      <c r="G191" s="47">
        <v>0</v>
      </c>
      <c r="H191" s="47">
        <v>63</v>
      </c>
      <c r="I191" s="47">
        <v>0</v>
      </c>
      <c r="J191" s="47">
        <v>70.250000000000014</v>
      </c>
      <c r="K191" s="47">
        <v>94.333333333333343</v>
      </c>
      <c r="L191" s="47">
        <v>0</v>
      </c>
      <c r="M191" s="47">
        <v>80</v>
      </c>
      <c r="N191" s="47">
        <v>0</v>
      </c>
      <c r="O191" s="47">
        <v>47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55.000000000000007</v>
      </c>
      <c r="V191" s="47">
        <v>0</v>
      </c>
      <c r="W191" s="47">
        <v>0</v>
      </c>
      <c r="X191" s="47">
        <v>0</v>
      </c>
      <c r="Y191" s="47">
        <v>0</v>
      </c>
      <c r="Z191" s="47">
        <v>71</v>
      </c>
      <c r="AA191" s="47">
        <v>70</v>
      </c>
      <c r="AB191" s="47">
        <v>0</v>
      </c>
      <c r="AC191" s="47">
        <v>0</v>
      </c>
      <c r="AD191" s="48">
        <v>78.502415458937207</v>
      </c>
      <c r="AE191" s="45">
        <v>92.000454305784643</v>
      </c>
      <c r="AF191" s="46">
        <f t="shared" si="58"/>
        <v>92.688849868850241</v>
      </c>
      <c r="AG191" s="15">
        <f t="shared" si="59"/>
        <v>6.0482368535254008E-3</v>
      </c>
      <c r="AH191" s="32">
        <f t="shared" si="60"/>
        <v>97.630878356324956</v>
      </c>
      <c r="AI191" s="31">
        <f t="shared" si="61"/>
        <v>-5.0619522948853496E-2</v>
      </c>
    </row>
    <row r="192" spans="1:35">
      <c r="A192" s="35">
        <v>32</v>
      </c>
      <c r="B192" s="13">
        <v>42960</v>
      </c>
      <c r="C192" s="47">
        <v>0</v>
      </c>
      <c r="D192" s="47">
        <v>102.25994477962983</v>
      </c>
      <c r="E192" s="47">
        <v>0</v>
      </c>
      <c r="F192" s="47">
        <v>0</v>
      </c>
      <c r="G192" s="47">
        <v>0</v>
      </c>
      <c r="H192" s="47">
        <v>48.5</v>
      </c>
      <c r="I192" s="47">
        <v>0</v>
      </c>
      <c r="J192" s="47">
        <v>0</v>
      </c>
      <c r="K192" s="47">
        <v>94.333333333333343</v>
      </c>
      <c r="L192" s="47">
        <v>0</v>
      </c>
      <c r="M192" s="47">
        <v>0</v>
      </c>
      <c r="N192" s="47">
        <v>0</v>
      </c>
      <c r="O192" s="47">
        <v>37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55.000000000000007</v>
      </c>
      <c r="V192" s="47">
        <v>0</v>
      </c>
      <c r="W192" s="47">
        <v>0</v>
      </c>
      <c r="X192" s="47">
        <v>0</v>
      </c>
      <c r="Y192" s="47">
        <v>0</v>
      </c>
      <c r="Z192" s="47">
        <v>66</v>
      </c>
      <c r="AA192" s="47">
        <v>99.333333333333329</v>
      </c>
      <c r="AB192" s="47">
        <v>0</v>
      </c>
      <c r="AC192" s="47">
        <v>134.1957798515424</v>
      </c>
      <c r="AD192" s="48">
        <v>70.048309178743963</v>
      </c>
      <c r="AE192" s="45">
        <v>94.065640994981422</v>
      </c>
      <c r="AF192" s="46">
        <f>SUM(AE191:AE193)/3</f>
        <v>93.007694828457673</v>
      </c>
      <c r="AG192" s="15">
        <f>(AF192-AF191)/AF191</f>
        <v>3.4399494659668409E-3</v>
      </c>
      <c r="AH192" s="32">
        <f>AF139</f>
        <v>97.151746983397189</v>
      </c>
      <c r="AI192" s="31">
        <f>(AF192-AF139)/AF139</f>
        <v>-4.2655456886922641E-2</v>
      </c>
    </row>
    <row r="193" spans="1:35">
      <c r="A193" s="35">
        <v>33</v>
      </c>
      <c r="B193" s="13">
        <v>42967</v>
      </c>
      <c r="C193" s="47">
        <v>0</v>
      </c>
      <c r="D193" s="47">
        <v>102.25994477962983</v>
      </c>
      <c r="E193" s="47">
        <v>54.254815570039696</v>
      </c>
      <c r="F193" s="47">
        <v>0</v>
      </c>
      <c r="G193" s="47">
        <v>0</v>
      </c>
      <c r="H193" s="47">
        <v>53.499999999999993</v>
      </c>
      <c r="I193" s="47">
        <v>0</v>
      </c>
      <c r="J193" s="47">
        <v>73.333333333333343</v>
      </c>
      <c r="K193" s="47">
        <v>94.333333333333343</v>
      </c>
      <c r="L193" s="47">
        <v>0</v>
      </c>
      <c r="M193" s="47">
        <v>0</v>
      </c>
      <c r="N193" s="47">
        <v>0</v>
      </c>
      <c r="O193" s="47">
        <v>42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50</v>
      </c>
      <c r="V193" s="47">
        <v>0</v>
      </c>
      <c r="W193" s="47">
        <v>0</v>
      </c>
      <c r="X193" s="47">
        <v>0</v>
      </c>
      <c r="Y193" s="47">
        <v>0</v>
      </c>
      <c r="Z193" s="47">
        <v>59</v>
      </c>
      <c r="AA193" s="47">
        <v>70</v>
      </c>
      <c r="AB193" s="47">
        <v>0</v>
      </c>
      <c r="AC193" s="47">
        <v>134.1957798515424</v>
      </c>
      <c r="AD193" s="48">
        <v>63.405797101449281</v>
      </c>
      <c r="AE193" s="45">
        <v>92.956989184606982</v>
      </c>
      <c r="AF193" s="46">
        <f>SUM(AE192:AE194)/3</f>
        <v>93.822398445208322</v>
      </c>
      <c r="AG193" s="15">
        <f>(AF193-AF192)/AF192</f>
        <v>8.759529179314449E-3</v>
      </c>
      <c r="AH193" s="32">
        <f>AF140</f>
        <v>97.288638981800219</v>
      </c>
      <c r="AI193" s="31">
        <f>(AF193-AF140)/AF140</f>
        <v>-3.5628420469941267E-2</v>
      </c>
    </row>
    <row r="194" spans="1:35">
      <c r="A194" s="35">
        <v>34</v>
      </c>
      <c r="B194" s="13">
        <v>42974</v>
      </c>
      <c r="C194" s="47">
        <v>0</v>
      </c>
      <c r="D194" s="47">
        <v>96.124348092852031</v>
      </c>
      <c r="E194" s="47">
        <v>0</v>
      </c>
      <c r="F194" s="47">
        <v>0</v>
      </c>
      <c r="G194" s="47">
        <v>0</v>
      </c>
      <c r="H194" s="47">
        <v>49</v>
      </c>
      <c r="I194" s="47">
        <v>0</v>
      </c>
      <c r="J194" s="47">
        <v>67.75</v>
      </c>
      <c r="K194" s="47">
        <v>95</v>
      </c>
      <c r="L194" s="47">
        <v>0</v>
      </c>
      <c r="M194" s="47">
        <v>0</v>
      </c>
      <c r="N194" s="47">
        <v>0</v>
      </c>
      <c r="O194" s="47">
        <v>38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51</v>
      </c>
      <c r="V194" s="47">
        <v>0</v>
      </c>
      <c r="W194" s="47">
        <v>0</v>
      </c>
      <c r="X194" s="47">
        <v>0</v>
      </c>
      <c r="Y194" s="47">
        <v>0</v>
      </c>
      <c r="Z194" s="47">
        <v>55.000000000000007</v>
      </c>
      <c r="AA194" s="47">
        <v>67</v>
      </c>
      <c r="AB194" s="47">
        <v>0</v>
      </c>
      <c r="AC194" s="47">
        <v>0</v>
      </c>
      <c r="AD194" s="48">
        <v>67.63285024154591</v>
      </c>
      <c r="AE194" s="45">
        <v>94.444565156036546</v>
      </c>
      <c r="AF194" s="46">
        <f>SUM(AE193:AE195)/3</f>
        <v>93.953813404020408</v>
      </c>
      <c r="AG194" s="15">
        <f>(AF194-AF193)/AF193</f>
        <v>1.400677887048821E-3</v>
      </c>
      <c r="AH194" s="32">
        <f>AF141</f>
        <v>97.143981869426867</v>
      </c>
      <c r="AI194" s="31">
        <f>(AF194-AF141)/AF141</f>
        <v>-3.2839589277845603E-2</v>
      </c>
    </row>
    <row r="195" spans="1:35">
      <c r="A195" s="35">
        <v>35</v>
      </c>
      <c r="B195" s="13">
        <v>42981</v>
      </c>
      <c r="C195" s="47">
        <v>0</v>
      </c>
      <c r="D195" s="47">
        <v>92.033950301666849</v>
      </c>
      <c r="E195" s="47">
        <v>53.162436733059025</v>
      </c>
      <c r="F195" s="47">
        <v>0</v>
      </c>
      <c r="G195" s="47">
        <v>0</v>
      </c>
      <c r="H195" s="47">
        <v>42</v>
      </c>
      <c r="I195" s="47">
        <v>0</v>
      </c>
      <c r="J195" s="47">
        <v>63.333333333333329</v>
      </c>
      <c r="K195" s="47">
        <v>96</v>
      </c>
      <c r="L195" s="47">
        <v>0</v>
      </c>
      <c r="M195" s="47">
        <v>0</v>
      </c>
      <c r="N195" s="47">
        <v>0</v>
      </c>
      <c r="O195" s="47">
        <v>38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51</v>
      </c>
      <c r="V195" s="47">
        <v>0</v>
      </c>
      <c r="W195" s="47">
        <v>0</v>
      </c>
      <c r="X195" s="47">
        <v>0</v>
      </c>
      <c r="Y195" s="47">
        <v>0</v>
      </c>
      <c r="Z195" s="47">
        <v>55.000000000000007</v>
      </c>
      <c r="AA195" s="47">
        <v>64.999999999999986</v>
      </c>
      <c r="AB195" s="47">
        <v>0</v>
      </c>
      <c r="AC195" s="47">
        <v>134.1957798515424</v>
      </c>
      <c r="AD195" s="48">
        <v>65.217391304347842</v>
      </c>
      <c r="AE195" s="45">
        <v>94.459885871417683</v>
      </c>
      <c r="AF195" s="46">
        <f t="shared" ref="AF195:AF201" si="62">SUM(AE194:AE196)/3</f>
        <v>93.397724638743441</v>
      </c>
      <c r="AG195" s="15">
        <f t="shared" ref="AG195:AG201" si="63">(AF195-AF194)/AF194</f>
        <v>-5.9187460852245955E-3</v>
      </c>
      <c r="AH195" s="32">
        <f t="shared" ref="AH195:AH201" si="64">AF142</f>
        <v>97.235671542031284</v>
      </c>
      <c r="AI195" s="31">
        <f t="shared" ref="AI195:AI201" si="65">(AF195-AF142)/AF142</f>
        <v>-3.9470565096358129E-2</v>
      </c>
    </row>
    <row r="196" spans="1:35">
      <c r="A196" s="35">
        <v>36</v>
      </c>
      <c r="B196" s="13">
        <v>42988</v>
      </c>
      <c r="C196" s="47">
        <v>0</v>
      </c>
      <c r="D196" s="47">
        <v>92.033950301666849</v>
      </c>
      <c r="E196" s="47">
        <v>53.708626151549367</v>
      </c>
      <c r="F196" s="47">
        <v>0</v>
      </c>
      <c r="G196" s="47">
        <v>0</v>
      </c>
      <c r="H196" s="47">
        <v>0</v>
      </c>
      <c r="I196" s="47">
        <v>0</v>
      </c>
      <c r="J196" s="47">
        <v>68</v>
      </c>
      <c r="K196" s="47">
        <v>96.000000000000014</v>
      </c>
      <c r="L196" s="47">
        <v>0</v>
      </c>
      <c r="M196" s="47">
        <v>70</v>
      </c>
      <c r="N196" s="47">
        <v>0</v>
      </c>
      <c r="O196" s="47">
        <v>32.5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51</v>
      </c>
      <c r="V196" s="47">
        <v>0</v>
      </c>
      <c r="W196" s="47">
        <v>0</v>
      </c>
      <c r="X196" s="47">
        <v>0</v>
      </c>
      <c r="Y196" s="47">
        <v>0</v>
      </c>
      <c r="Z196" s="47">
        <v>57.999999999999993</v>
      </c>
      <c r="AA196" s="47">
        <v>70</v>
      </c>
      <c r="AB196" s="47">
        <v>0</v>
      </c>
      <c r="AC196" s="47">
        <v>134.1957798515424</v>
      </c>
      <c r="AD196" s="48">
        <v>70.048309178743963</v>
      </c>
      <c r="AE196" s="45">
        <v>91.288722888776107</v>
      </c>
      <c r="AF196" s="46">
        <f t="shared" si="62"/>
        <v>92.323937585878966</v>
      </c>
      <c r="AG196" s="15">
        <f t="shared" si="63"/>
        <v>-1.1496929470367892E-2</v>
      </c>
      <c r="AH196" s="32">
        <f t="shared" si="64"/>
        <v>97.482725424174859</v>
      </c>
      <c r="AI196" s="31">
        <f t="shared" si="65"/>
        <v>-5.2920020607226059E-2</v>
      </c>
    </row>
    <row r="197" spans="1:35">
      <c r="A197" s="35">
        <v>37</v>
      </c>
      <c r="B197" s="13">
        <v>42995</v>
      </c>
      <c r="C197" s="47">
        <v>0</v>
      </c>
      <c r="D197" s="47">
        <v>92.033950301666849</v>
      </c>
      <c r="E197" s="47">
        <v>0</v>
      </c>
      <c r="F197" s="47">
        <v>0</v>
      </c>
      <c r="G197" s="47">
        <v>0</v>
      </c>
      <c r="H197" s="47">
        <v>63.5</v>
      </c>
      <c r="I197" s="47">
        <v>0</v>
      </c>
      <c r="J197" s="47">
        <v>67</v>
      </c>
      <c r="K197" s="47">
        <v>94.666666666666671</v>
      </c>
      <c r="L197" s="47">
        <v>0</v>
      </c>
      <c r="M197" s="47">
        <v>72</v>
      </c>
      <c r="N197" s="47">
        <v>0</v>
      </c>
      <c r="O197" s="47">
        <v>39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56.999999999999993</v>
      </c>
      <c r="V197" s="47">
        <v>0</v>
      </c>
      <c r="W197" s="47">
        <v>0</v>
      </c>
      <c r="X197" s="47">
        <v>0</v>
      </c>
      <c r="Y197" s="47">
        <v>0</v>
      </c>
      <c r="Z197" s="47">
        <v>61</v>
      </c>
      <c r="AA197" s="47">
        <v>74</v>
      </c>
      <c r="AB197" s="47">
        <v>0</v>
      </c>
      <c r="AC197" s="47">
        <v>134.1957798515424</v>
      </c>
      <c r="AD197" s="48">
        <v>62.198067632850254</v>
      </c>
      <c r="AE197" s="45">
        <v>91.223203997443065</v>
      </c>
      <c r="AF197" s="46">
        <f t="shared" si="62"/>
        <v>91.488137686349134</v>
      </c>
      <c r="AG197" s="15">
        <f t="shared" si="63"/>
        <v>-9.0529056860511117E-3</v>
      </c>
      <c r="AH197" s="32">
        <f t="shared" si="64"/>
        <v>97.694187844805413</v>
      </c>
      <c r="AI197" s="31">
        <f t="shared" si="65"/>
        <v>-6.3525275099426154E-2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63.357972544878564</v>
      </c>
      <c r="F198" s="47">
        <v>0</v>
      </c>
      <c r="G198" s="47">
        <v>0</v>
      </c>
      <c r="H198" s="47">
        <v>66</v>
      </c>
      <c r="I198" s="47">
        <v>0</v>
      </c>
      <c r="J198" s="47">
        <v>72.500000000000014</v>
      </c>
      <c r="K198" s="47">
        <v>95.666666666666671</v>
      </c>
      <c r="L198" s="47">
        <v>0</v>
      </c>
      <c r="M198" s="47">
        <v>75</v>
      </c>
      <c r="N198" s="47">
        <v>0</v>
      </c>
      <c r="O198" s="47">
        <v>39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65</v>
      </c>
      <c r="V198" s="47">
        <v>0</v>
      </c>
      <c r="W198" s="47">
        <v>0</v>
      </c>
      <c r="X198" s="47">
        <v>0</v>
      </c>
      <c r="Y198" s="47">
        <v>0</v>
      </c>
      <c r="Z198" s="47">
        <v>63</v>
      </c>
      <c r="AA198" s="47">
        <v>71.500000000000014</v>
      </c>
      <c r="AB198" s="47">
        <v>0</v>
      </c>
      <c r="AC198" s="47">
        <v>134.1957798515424</v>
      </c>
      <c r="AD198" s="48">
        <v>73.671497584541072</v>
      </c>
      <c r="AE198" s="45">
        <v>91.952486172828259</v>
      </c>
      <c r="AF198" s="46">
        <f t="shared" si="62"/>
        <v>92.933690670661917</v>
      </c>
      <c r="AG198" s="15">
        <f t="shared" si="63"/>
        <v>1.5800441684238952E-2</v>
      </c>
      <c r="AH198" s="32">
        <f t="shared" si="64"/>
        <v>97.839444611564247</v>
      </c>
      <c r="AI198" s="31">
        <f t="shared" si="65"/>
        <v>-5.0140860471753819E-2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63.666666666666671</v>
      </c>
      <c r="I199" s="47">
        <v>0</v>
      </c>
      <c r="J199" s="47">
        <v>76.666666666666657</v>
      </c>
      <c r="K199" s="47">
        <v>96.000000000000014</v>
      </c>
      <c r="L199" s="47">
        <v>0</v>
      </c>
      <c r="M199" s="47">
        <v>0</v>
      </c>
      <c r="N199" s="47">
        <v>0</v>
      </c>
      <c r="O199" s="47">
        <v>52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65</v>
      </c>
      <c r="V199" s="47">
        <v>0</v>
      </c>
      <c r="W199" s="47">
        <v>0</v>
      </c>
      <c r="X199" s="47">
        <v>0</v>
      </c>
      <c r="Y199" s="47">
        <v>0</v>
      </c>
      <c r="Z199" s="47">
        <v>63</v>
      </c>
      <c r="AA199" s="47">
        <v>71.5</v>
      </c>
      <c r="AB199" s="47">
        <v>0</v>
      </c>
      <c r="AC199" s="47">
        <v>134.1957798515424</v>
      </c>
      <c r="AD199" s="48">
        <v>79.710144927536248</v>
      </c>
      <c r="AE199" s="45">
        <v>95.625381841714443</v>
      </c>
      <c r="AF199" s="46">
        <f t="shared" si="62"/>
        <v>93.708393375357261</v>
      </c>
      <c r="AG199" s="15">
        <f t="shared" si="63"/>
        <v>8.3360802643761573E-3</v>
      </c>
      <c r="AH199" s="32">
        <f t="shared" si="64"/>
        <v>96.467529822939312</v>
      </c>
      <c r="AI199" s="31">
        <f t="shared" si="65"/>
        <v>-2.8601711401196755E-2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69</v>
      </c>
      <c r="I200" s="47">
        <v>0</v>
      </c>
      <c r="J200" s="47">
        <v>73.500000000000014</v>
      </c>
      <c r="K200" s="47">
        <v>96.333333333333329</v>
      </c>
      <c r="L200" s="47">
        <v>0</v>
      </c>
      <c r="M200" s="47">
        <v>79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69</v>
      </c>
      <c r="V200" s="47">
        <v>0</v>
      </c>
      <c r="W200" s="47">
        <v>61.051522696801378</v>
      </c>
      <c r="X200" s="47">
        <v>0</v>
      </c>
      <c r="Y200" s="47">
        <v>0</v>
      </c>
      <c r="Z200" s="47">
        <v>73</v>
      </c>
      <c r="AA200" s="47">
        <v>68</v>
      </c>
      <c r="AB200" s="47">
        <v>0</v>
      </c>
      <c r="AC200" s="47">
        <v>134.1957798515424</v>
      </c>
      <c r="AD200" s="48">
        <v>79.710144927536248</v>
      </c>
      <c r="AE200" s="45">
        <v>93.547312111529038</v>
      </c>
      <c r="AF200" s="46">
        <f t="shared" si="62"/>
        <v>95.036277415497594</v>
      </c>
      <c r="AG200" s="15">
        <f t="shared" si="63"/>
        <v>1.4170385301788026E-2</v>
      </c>
      <c r="AH200" s="32">
        <f t="shared" si="64"/>
        <v>94.464634704709098</v>
      </c>
      <c r="AI200" s="31">
        <f t="shared" si="65"/>
        <v>6.0513938636974239E-3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78.287149983614313</v>
      </c>
      <c r="F201" s="47">
        <v>0</v>
      </c>
      <c r="G201" s="47">
        <v>0</v>
      </c>
      <c r="H201" s="47">
        <v>72.500000000000014</v>
      </c>
      <c r="I201" s="47">
        <v>0</v>
      </c>
      <c r="J201" s="47">
        <v>79.5</v>
      </c>
      <c r="K201" s="47">
        <v>96.666666666666686</v>
      </c>
      <c r="L201" s="47">
        <v>0</v>
      </c>
      <c r="M201" s="47">
        <v>0</v>
      </c>
      <c r="N201" s="47">
        <v>0</v>
      </c>
      <c r="O201" s="47">
        <v>57.499999999999993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69</v>
      </c>
      <c r="V201" s="47">
        <v>0</v>
      </c>
      <c r="W201" s="47">
        <v>0</v>
      </c>
      <c r="X201" s="47">
        <v>0</v>
      </c>
      <c r="Y201" s="47">
        <v>0</v>
      </c>
      <c r="Z201" s="47">
        <v>79</v>
      </c>
      <c r="AA201" s="47">
        <v>82</v>
      </c>
      <c r="AB201" s="47">
        <v>0</v>
      </c>
      <c r="AC201" s="47">
        <v>134.1957798515424</v>
      </c>
      <c r="AD201" s="48">
        <v>81.521739130434796</v>
      </c>
      <c r="AE201" s="45">
        <v>95.936138293249329</v>
      </c>
      <c r="AF201" s="46">
        <f t="shared" si="62"/>
        <v>94.471468136921587</v>
      </c>
      <c r="AG201" s="15">
        <f t="shared" si="63"/>
        <v>-5.9430913534909086E-3</v>
      </c>
      <c r="AH201" s="32">
        <f t="shared" si="64"/>
        <v>92.653570138297013</v>
      </c>
      <c r="AI201" s="31">
        <f t="shared" si="65"/>
        <v>1.9620377238687446E-2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78.287149983614313</v>
      </c>
      <c r="F202" s="47">
        <v>0</v>
      </c>
      <c r="G202" s="47">
        <v>0</v>
      </c>
      <c r="H202" s="47">
        <v>70</v>
      </c>
      <c r="I202" s="47">
        <v>0</v>
      </c>
      <c r="J202" s="47">
        <v>79.5</v>
      </c>
      <c r="K202" s="47">
        <v>96.666666666666686</v>
      </c>
      <c r="L202" s="47">
        <v>0</v>
      </c>
      <c r="M202" s="47">
        <v>81</v>
      </c>
      <c r="N202" s="47">
        <v>0</v>
      </c>
      <c r="O202" s="47">
        <v>56.999999999999993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70</v>
      </c>
      <c r="V202" s="47">
        <v>0</v>
      </c>
      <c r="W202" s="47">
        <v>0</v>
      </c>
      <c r="X202" s="47">
        <v>0</v>
      </c>
      <c r="Y202" s="47">
        <v>0</v>
      </c>
      <c r="Z202" s="47">
        <v>80</v>
      </c>
      <c r="AA202" s="47">
        <v>92</v>
      </c>
      <c r="AB202" s="47">
        <v>0</v>
      </c>
      <c r="AC202" s="47">
        <v>0</v>
      </c>
      <c r="AD202" s="48">
        <v>0</v>
      </c>
      <c r="AE202" s="45">
        <v>93.930954005986408</v>
      </c>
      <c r="AF202" s="46">
        <f t="shared" ref="AF202:AF207" si="66">SUM(AE201:AE203)/3</f>
        <v>94.609014380030601</v>
      </c>
      <c r="AG202" s="15">
        <f t="shared" ref="AG202:AG207" si="67">(AF202-AF201)/AF201</f>
        <v>1.4559553886646758E-3</v>
      </c>
      <c r="AH202" s="32">
        <f t="shared" ref="AH202:AH207" si="68">AF149</f>
        <v>92.277227416229138</v>
      </c>
      <c r="AI202" s="31">
        <f t="shared" ref="AI202:AI207" si="69">(AF202-AF149)/AF149</f>
        <v>2.5269365249603964E-2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78.287149983614313</v>
      </c>
      <c r="F203" s="47">
        <v>0</v>
      </c>
      <c r="G203" s="47">
        <v>0</v>
      </c>
      <c r="H203" s="47">
        <v>65</v>
      </c>
      <c r="I203" s="47">
        <v>0</v>
      </c>
      <c r="J203" s="47">
        <v>77.666666666666671</v>
      </c>
      <c r="K203" s="47">
        <v>96.666666666666686</v>
      </c>
      <c r="L203" s="47">
        <v>0</v>
      </c>
      <c r="M203" s="47">
        <v>81</v>
      </c>
      <c r="N203" s="47">
        <v>0</v>
      </c>
      <c r="O203" s="47">
        <v>56.999999999999993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68</v>
      </c>
      <c r="V203" s="47">
        <v>0</v>
      </c>
      <c r="W203" s="47">
        <v>0</v>
      </c>
      <c r="X203" s="47">
        <v>0</v>
      </c>
      <c r="Y203" s="47">
        <v>0</v>
      </c>
      <c r="Z203" s="47">
        <v>80</v>
      </c>
      <c r="AA203" s="47">
        <v>90.5</v>
      </c>
      <c r="AB203" s="47">
        <v>0</v>
      </c>
      <c r="AC203" s="47">
        <v>134.1957798515424</v>
      </c>
      <c r="AD203" s="48">
        <v>94.20289855072464</v>
      </c>
      <c r="AE203" s="45">
        <v>93.959950840856067</v>
      </c>
      <c r="AF203" s="46">
        <f t="shared" si="66"/>
        <v>94.17560425464967</v>
      </c>
      <c r="AG203" s="15">
        <f t="shared" si="67"/>
        <v>-4.5810658553104211E-3</v>
      </c>
      <c r="AH203" s="32">
        <f t="shared" si="68"/>
        <v>92.521997865627782</v>
      </c>
      <c r="AI203" s="31">
        <f t="shared" si="69"/>
        <v>1.7872575464955544E-2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78.287149983614313</v>
      </c>
      <c r="F204" s="47">
        <v>0</v>
      </c>
      <c r="G204" s="47">
        <v>0</v>
      </c>
      <c r="H204" s="47">
        <v>0</v>
      </c>
      <c r="I204" s="47">
        <v>0</v>
      </c>
      <c r="J204" s="47">
        <v>77.333333333333329</v>
      </c>
      <c r="K204" s="47">
        <v>95.333333333333343</v>
      </c>
      <c r="L204" s="47">
        <v>0</v>
      </c>
      <c r="M204" s="47">
        <v>0</v>
      </c>
      <c r="N204" s="47">
        <v>0</v>
      </c>
      <c r="O204" s="47">
        <v>56.999999999999993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67</v>
      </c>
      <c r="V204" s="47">
        <v>0</v>
      </c>
      <c r="W204" s="47">
        <v>0</v>
      </c>
      <c r="X204" s="47">
        <v>0</v>
      </c>
      <c r="Y204" s="47">
        <v>0</v>
      </c>
      <c r="Z204" s="47">
        <v>80</v>
      </c>
      <c r="AA204" s="47">
        <v>84</v>
      </c>
      <c r="AB204" s="47">
        <v>0</v>
      </c>
      <c r="AC204" s="47">
        <v>134.1957798515424</v>
      </c>
      <c r="AD204" s="48">
        <v>68.236714975845416</v>
      </c>
      <c r="AE204" s="45">
        <v>94.635907917106508</v>
      </c>
      <c r="AF204" s="46">
        <f t="shared" si="66"/>
        <v>93.755290657338278</v>
      </c>
      <c r="AG204" s="15">
        <f t="shared" si="67"/>
        <v>-4.4630836259342581E-3</v>
      </c>
      <c r="AH204" s="32">
        <f t="shared" si="68"/>
        <v>92.521227161065895</v>
      </c>
      <c r="AI204" s="31">
        <f t="shared" si="69"/>
        <v>1.3338166106725545E-2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76.102392309652984</v>
      </c>
      <c r="F205" s="47">
        <v>0</v>
      </c>
      <c r="G205" s="47">
        <v>0</v>
      </c>
      <c r="H205" s="47">
        <v>0</v>
      </c>
      <c r="I205" s="47">
        <v>0</v>
      </c>
      <c r="J205" s="47">
        <v>78</v>
      </c>
      <c r="K205" s="47">
        <v>95.333333333333343</v>
      </c>
      <c r="L205" s="47">
        <v>0</v>
      </c>
      <c r="M205" s="47">
        <v>80</v>
      </c>
      <c r="N205" s="47">
        <v>0</v>
      </c>
      <c r="O205" s="47">
        <v>56.999999999999993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67</v>
      </c>
      <c r="V205" s="47">
        <v>0</v>
      </c>
      <c r="W205" s="47">
        <v>0</v>
      </c>
      <c r="X205" s="47">
        <v>0</v>
      </c>
      <c r="Y205" s="47">
        <v>0</v>
      </c>
      <c r="Z205" s="47">
        <v>80</v>
      </c>
      <c r="AA205" s="47">
        <v>85</v>
      </c>
      <c r="AB205" s="47">
        <v>0</v>
      </c>
      <c r="AC205" s="47">
        <v>134.1957798515424</v>
      </c>
      <c r="AD205" s="48">
        <v>0</v>
      </c>
      <c r="AE205" s="45">
        <v>92.670013214052304</v>
      </c>
      <c r="AF205" s="46">
        <f t="shared" si="66"/>
        <v>93.276434350441264</v>
      </c>
      <c r="AG205" s="15">
        <f t="shared" si="67"/>
        <v>-5.1075123711915504E-3</v>
      </c>
      <c r="AH205" s="32">
        <f t="shared" si="68"/>
        <v>92.672530881206626</v>
      </c>
      <c r="AI205" s="31">
        <f t="shared" si="69"/>
        <v>6.5165315276514727E-3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68.801660415832202</v>
      </c>
      <c r="F206" s="47">
        <v>0</v>
      </c>
      <c r="G206" s="47">
        <v>0</v>
      </c>
      <c r="H206" s="47">
        <v>76</v>
      </c>
      <c r="I206" s="47">
        <v>0</v>
      </c>
      <c r="J206" s="47">
        <v>72.666666666666657</v>
      </c>
      <c r="K206" s="47">
        <v>96.000000000000014</v>
      </c>
      <c r="L206" s="47">
        <v>0</v>
      </c>
      <c r="M206" s="47">
        <v>80</v>
      </c>
      <c r="N206" s="47">
        <v>0</v>
      </c>
      <c r="O206" s="47">
        <v>58.000000000000007</v>
      </c>
      <c r="P206" s="47">
        <v>0</v>
      </c>
      <c r="Q206" s="47">
        <v>0</v>
      </c>
      <c r="R206" s="47">
        <v>0</v>
      </c>
      <c r="S206" s="47">
        <v>71.746558625402713</v>
      </c>
      <c r="T206" s="47">
        <v>0</v>
      </c>
      <c r="U206" s="47">
        <v>69</v>
      </c>
      <c r="V206" s="47">
        <v>0</v>
      </c>
      <c r="W206" s="47">
        <v>0</v>
      </c>
      <c r="X206" s="47">
        <v>0</v>
      </c>
      <c r="Y206" s="47">
        <v>0</v>
      </c>
      <c r="Z206" s="47">
        <v>80</v>
      </c>
      <c r="AA206" s="47">
        <v>79.5</v>
      </c>
      <c r="AB206" s="47">
        <v>0</v>
      </c>
      <c r="AC206" s="47">
        <v>134.1957798515424</v>
      </c>
      <c r="AD206" s="48">
        <v>83.333333333333329</v>
      </c>
      <c r="AE206" s="45">
        <v>92.523381920164979</v>
      </c>
      <c r="AF206" s="46">
        <f t="shared" si="66"/>
        <v>92.585138374677854</v>
      </c>
      <c r="AG206" s="15">
        <f t="shared" si="67"/>
        <v>-7.4112607388721382E-3</v>
      </c>
      <c r="AH206" s="32">
        <f t="shared" si="68"/>
        <v>92.950932981410162</v>
      </c>
      <c r="AI206" s="31">
        <f t="shared" si="69"/>
        <v>-3.9353516419836868E-3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72.461129519717431</v>
      </c>
      <c r="F207" s="47">
        <v>0</v>
      </c>
      <c r="G207" s="47">
        <v>0</v>
      </c>
      <c r="H207" s="47">
        <v>77</v>
      </c>
      <c r="I207" s="47">
        <v>0</v>
      </c>
      <c r="J207" s="47">
        <v>70.8</v>
      </c>
      <c r="K207" s="47">
        <v>96.000000000000014</v>
      </c>
      <c r="L207" s="47">
        <v>0</v>
      </c>
      <c r="M207" s="47">
        <v>80</v>
      </c>
      <c r="N207" s="47">
        <v>0</v>
      </c>
      <c r="O207" s="47">
        <v>58.000000000000007</v>
      </c>
      <c r="P207" s="47">
        <v>0</v>
      </c>
      <c r="Q207" s="47">
        <v>0</v>
      </c>
      <c r="R207" s="47">
        <v>0</v>
      </c>
      <c r="S207" s="47">
        <v>71.746558625402713</v>
      </c>
      <c r="T207" s="47">
        <v>0</v>
      </c>
      <c r="U207" s="47">
        <v>73</v>
      </c>
      <c r="V207" s="47">
        <v>0</v>
      </c>
      <c r="W207" s="47">
        <v>84.275043095192487</v>
      </c>
      <c r="X207" s="47">
        <v>0</v>
      </c>
      <c r="Y207" s="47">
        <v>0</v>
      </c>
      <c r="Z207" s="47">
        <v>80</v>
      </c>
      <c r="AA207" s="47">
        <v>84</v>
      </c>
      <c r="AB207" s="47">
        <v>0</v>
      </c>
      <c r="AC207" s="47">
        <v>134.1957798515424</v>
      </c>
      <c r="AD207" s="48">
        <v>86.553945249597419</v>
      </c>
      <c r="AE207" s="45">
        <v>92.562019989816321</v>
      </c>
      <c r="AF207" s="46">
        <f t="shared" si="66"/>
        <v>92.766423522278885</v>
      </c>
      <c r="AG207" s="15">
        <f t="shared" si="67"/>
        <v>1.9580372269618227E-3</v>
      </c>
      <c r="AH207" s="32">
        <f t="shared" si="68"/>
        <v>93.079794188862593</v>
      </c>
      <c r="AI207" s="31">
        <f t="shared" si="69"/>
        <v>-3.3666884345260437E-3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78.177912099916242</v>
      </c>
      <c r="F208" s="47">
        <v>0</v>
      </c>
      <c r="G208" s="47">
        <v>0</v>
      </c>
      <c r="H208" s="47">
        <v>73</v>
      </c>
      <c r="I208" s="47">
        <v>0</v>
      </c>
      <c r="J208" s="47">
        <v>68.75</v>
      </c>
      <c r="K208" s="47">
        <v>96.000000000000014</v>
      </c>
      <c r="L208" s="47">
        <v>0</v>
      </c>
      <c r="M208" s="47">
        <v>80</v>
      </c>
      <c r="N208" s="47">
        <v>0</v>
      </c>
      <c r="O208" s="47">
        <v>54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79</v>
      </c>
      <c r="V208" s="47">
        <v>0</v>
      </c>
      <c r="W208" s="47">
        <v>0</v>
      </c>
      <c r="X208" s="47">
        <v>0</v>
      </c>
      <c r="Y208" s="47">
        <v>0</v>
      </c>
      <c r="Z208" s="47">
        <v>83</v>
      </c>
      <c r="AA208" s="47">
        <v>89.5</v>
      </c>
      <c r="AB208" s="47">
        <v>0</v>
      </c>
      <c r="AC208" s="47">
        <v>0</v>
      </c>
      <c r="AD208" s="48">
        <v>89.673913043478265</v>
      </c>
      <c r="AE208" s="45">
        <v>93.213868656855368</v>
      </c>
      <c r="AF208" s="46">
        <f>SUM(AE207:AE209)/3</f>
        <v>92.991756393148179</v>
      </c>
      <c r="AG208" s="15">
        <f>(AF208-AF207)/AF207</f>
        <v>2.4290347985139104E-3</v>
      </c>
      <c r="AH208" s="32">
        <f>AF155</f>
        <v>92.751455598646942</v>
      </c>
      <c r="AI208" s="31">
        <f>(AF208-AF155)/AF155</f>
        <v>2.5908034860505536E-3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81.928412773549866</v>
      </c>
      <c r="F209" s="47">
        <v>0</v>
      </c>
      <c r="G209" s="47">
        <v>0</v>
      </c>
      <c r="H209" s="47">
        <v>79</v>
      </c>
      <c r="I209" s="47">
        <v>0</v>
      </c>
      <c r="J209" s="47">
        <v>71.75</v>
      </c>
      <c r="K209" s="47">
        <v>96.000000000000014</v>
      </c>
      <c r="L209" s="47">
        <v>0</v>
      </c>
      <c r="M209" s="47">
        <v>80</v>
      </c>
      <c r="N209" s="47">
        <v>0</v>
      </c>
      <c r="O209" s="47">
        <v>76</v>
      </c>
      <c r="P209" s="47">
        <v>0</v>
      </c>
      <c r="Q209" s="47">
        <v>0</v>
      </c>
      <c r="R209" s="47">
        <v>0</v>
      </c>
      <c r="S209" s="47">
        <v>88.401835399785213</v>
      </c>
      <c r="T209" s="47">
        <v>0</v>
      </c>
      <c r="U209" s="47">
        <v>79</v>
      </c>
      <c r="V209" s="47">
        <v>0</v>
      </c>
      <c r="W209" s="47">
        <v>0</v>
      </c>
      <c r="X209" s="47">
        <v>0</v>
      </c>
      <c r="Y209" s="47">
        <v>0</v>
      </c>
      <c r="Z209" s="47">
        <v>89</v>
      </c>
      <c r="AA209" s="47">
        <v>93</v>
      </c>
      <c r="AB209" s="47">
        <v>0</v>
      </c>
      <c r="AC209" s="47">
        <v>0</v>
      </c>
      <c r="AD209" s="48">
        <v>86.956521739130437</v>
      </c>
      <c r="AE209" s="45">
        <v>93.199380532772821</v>
      </c>
      <c r="AF209" s="46">
        <f>SUM(AE208:AE210)/3</f>
        <v>93.245273218787943</v>
      </c>
      <c r="AG209" s="15">
        <f>(AF209-AF208)/AF208</f>
        <v>2.7262290279576181E-3</v>
      </c>
      <c r="AH209" s="32">
        <f>AF156</f>
        <v>92.330060448838381</v>
      </c>
      <c r="AI209" s="31">
        <f>(AF209-AF156)/AF156</f>
        <v>9.9124030191304474E-3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81.928412773549866</v>
      </c>
      <c r="F210" s="47">
        <v>0</v>
      </c>
      <c r="G210" s="47">
        <v>0</v>
      </c>
      <c r="H210" s="47">
        <v>90</v>
      </c>
      <c r="I210" s="47">
        <v>0</v>
      </c>
      <c r="J210" s="47">
        <v>69.5</v>
      </c>
      <c r="K210" s="47">
        <v>96.000000000000014</v>
      </c>
      <c r="L210" s="47">
        <v>0</v>
      </c>
      <c r="M210" s="47">
        <v>80</v>
      </c>
      <c r="N210" s="47">
        <v>0</v>
      </c>
      <c r="O210" s="47">
        <v>71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81</v>
      </c>
      <c r="V210" s="47">
        <v>0</v>
      </c>
      <c r="W210" s="47">
        <v>0</v>
      </c>
      <c r="X210" s="47">
        <v>0</v>
      </c>
      <c r="Y210" s="47">
        <v>0</v>
      </c>
      <c r="Z210" s="47">
        <v>92</v>
      </c>
      <c r="AA210" s="47">
        <v>93</v>
      </c>
      <c r="AB210" s="47">
        <v>0</v>
      </c>
      <c r="AC210" s="47">
        <v>0</v>
      </c>
      <c r="AD210" s="48">
        <v>83.333333333333329</v>
      </c>
      <c r="AE210" s="45">
        <v>93.322570466735669</v>
      </c>
      <c r="AF210" s="46">
        <f>SUM(AE209:AE211)/3</f>
        <v>94.176180413642086</v>
      </c>
      <c r="AG210" s="15">
        <f>(AF210-AF209)/AF209</f>
        <v>9.9834250329224727E-3</v>
      </c>
      <c r="AH210" s="32">
        <f>AF157</f>
        <v>93.008029657029553</v>
      </c>
      <c r="AI210" s="31">
        <f>(AF210-AF157)/AF157</f>
        <v>1.2559676416328044E-2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96.333333333333343</v>
      </c>
      <c r="L211" s="47">
        <v>0</v>
      </c>
      <c r="M211" s="47">
        <v>0</v>
      </c>
      <c r="N211" s="47">
        <v>0</v>
      </c>
      <c r="O211" s="47">
        <v>75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81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86.5</v>
      </c>
      <c r="AB211" s="47">
        <v>0</v>
      </c>
      <c r="AC211" s="47">
        <v>0</v>
      </c>
      <c r="AD211" s="48">
        <v>0</v>
      </c>
      <c r="AE211" s="45">
        <v>96.006590241417783</v>
      </c>
      <c r="AF211" s="46">
        <f>SUM(AE210:AE212)/3</f>
        <v>94.3861146371449</v>
      </c>
      <c r="AG211" s="15">
        <f>(AF211-AF210)/AF210</f>
        <v>2.2291647694856263E-3</v>
      </c>
      <c r="AH211" s="32">
        <f>AF158</f>
        <v>93.263283535251446</v>
      </c>
      <c r="AI211" s="31">
        <f>(AF211-AF158)/AF158</f>
        <v>1.2039369185077513E-2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87.026180679459628</v>
      </c>
      <c r="F212" s="49">
        <v>0</v>
      </c>
      <c r="G212" s="49">
        <v>0</v>
      </c>
      <c r="H212" s="49">
        <v>89</v>
      </c>
      <c r="I212" s="49">
        <v>0</v>
      </c>
      <c r="J212" s="49">
        <v>0</v>
      </c>
      <c r="K212" s="49">
        <v>96.333333333333343</v>
      </c>
      <c r="L212" s="49">
        <v>0</v>
      </c>
      <c r="M212" s="49">
        <v>80</v>
      </c>
      <c r="N212" s="49">
        <v>0</v>
      </c>
      <c r="O212" s="49">
        <v>74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81</v>
      </c>
      <c r="V212" s="49">
        <v>0</v>
      </c>
      <c r="W212" s="49">
        <v>90.26048649683969</v>
      </c>
      <c r="X212" s="49">
        <v>0</v>
      </c>
      <c r="Y212" s="49">
        <v>0</v>
      </c>
      <c r="Z212" s="49">
        <v>92</v>
      </c>
      <c r="AA212" s="49">
        <v>95</v>
      </c>
      <c r="AB212" s="49">
        <v>0</v>
      </c>
      <c r="AC212" s="49">
        <v>0</v>
      </c>
      <c r="AD212" s="50">
        <v>0</v>
      </c>
      <c r="AE212" s="51">
        <v>93.829183203281289</v>
      </c>
      <c r="AF212" s="52">
        <f>SUM(AE211:AE213)/3</f>
        <v>94.698854824794296</v>
      </c>
      <c r="AG212" s="39">
        <f>(AF212-AF211)/AF211</f>
        <v>3.3134130889028021E-3</v>
      </c>
      <c r="AH212" s="42">
        <f>AF159</f>
        <v>93.241025724487272</v>
      </c>
      <c r="AI212" s="41">
        <f>(AF212-AF159)/AF159</f>
        <v>1.5635060736190115E-2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87.026180679459628</v>
      </c>
      <c r="F213" s="47">
        <v>0</v>
      </c>
      <c r="G213" s="47">
        <v>0</v>
      </c>
      <c r="H213" s="47">
        <v>62</v>
      </c>
      <c r="I213" s="47">
        <v>0</v>
      </c>
      <c r="J213" s="47">
        <v>64.999999999999986</v>
      </c>
      <c r="K213" s="47">
        <v>97.333333333333329</v>
      </c>
      <c r="L213" s="47">
        <v>0</v>
      </c>
      <c r="M213" s="47">
        <v>78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84</v>
      </c>
      <c r="V213" s="47">
        <v>0</v>
      </c>
      <c r="W213" s="47">
        <v>0</v>
      </c>
      <c r="X213" s="47">
        <v>0</v>
      </c>
      <c r="Y213" s="47">
        <v>0</v>
      </c>
      <c r="Z213" s="47">
        <v>92</v>
      </c>
      <c r="AA213" s="47">
        <v>91</v>
      </c>
      <c r="AB213" s="47">
        <v>0</v>
      </c>
      <c r="AC213" s="47">
        <v>0</v>
      </c>
      <c r="AD213" s="48">
        <v>0</v>
      </c>
      <c r="AE213" s="45">
        <v>94.26079102968383</v>
      </c>
      <c r="AF213" s="46">
        <f t="shared" ref="AF213:AF218" si="70">SUM(AE212:AE214)/3</f>
        <v>94.994378091105318</v>
      </c>
      <c r="AG213" s="15">
        <f t="shared" ref="AG213:AG218" si="71">(AF213-AF212)/AF212</f>
        <v>3.1206635693512915E-3</v>
      </c>
      <c r="AH213" s="32">
        <f t="shared" ref="AH213:AH218" si="72">AF160</f>
        <v>91.803982604906196</v>
      </c>
      <c r="AI213" s="31">
        <f t="shared" ref="AI213:AI218" si="73">(AF213-AF160)/AF160</f>
        <v>3.4752255791881313E-2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87.026180679459628</v>
      </c>
      <c r="F214" s="47">
        <v>0</v>
      </c>
      <c r="G214" s="47">
        <v>0</v>
      </c>
      <c r="H214" s="47">
        <v>0</v>
      </c>
      <c r="I214" s="47">
        <v>0</v>
      </c>
      <c r="J214" s="47">
        <v>75.599999999999994</v>
      </c>
      <c r="K214" s="47">
        <v>97.333333333333329</v>
      </c>
      <c r="L214" s="47">
        <v>0</v>
      </c>
      <c r="M214" s="47">
        <v>0</v>
      </c>
      <c r="N214" s="47">
        <v>0</v>
      </c>
      <c r="O214" s="47">
        <v>71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96.5</v>
      </c>
      <c r="V214" s="47">
        <v>0</v>
      </c>
      <c r="W214" s="47">
        <v>0</v>
      </c>
      <c r="X214" s="47">
        <v>0</v>
      </c>
      <c r="Y214" s="47">
        <v>0</v>
      </c>
      <c r="Z214" s="47">
        <v>92</v>
      </c>
      <c r="AA214" s="47">
        <v>102</v>
      </c>
      <c r="AB214" s="47">
        <v>0</v>
      </c>
      <c r="AC214" s="47">
        <v>134.1957798515424</v>
      </c>
      <c r="AD214" s="48">
        <v>0</v>
      </c>
      <c r="AE214" s="45">
        <v>96.89316004035085</v>
      </c>
      <c r="AF214" s="46">
        <f t="shared" si="70"/>
        <v>95.828862315877018</v>
      </c>
      <c r="AG214" s="15">
        <f t="shared" si="71"/>
        <v>8.7845643241264149E-3</v>
      </c>
      <c r="AH214" s="32">
        <f t="shared" si="72"/>
        <v>92.67534828431674</v>
      </c>
      <c r="AI214" s="31">
        <f t="shared" si="73"/>
        <v>3.4027539037519219E-2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90.667443469395181</v>
      </c>
      <c r="F215" s="47">
        <v>0</v>
      </c>
      <c r="G215" s="47">
        <v>0</v>
      </c>
      <c r="H215" s="47">
        <v>0</v>
      </c>
      <c r="I215" s="47">
        <v>0</v>
      </c>
      <c r="J215" s="47">
        <v>68</v>
      </c>
      <c r="K215" s="47">
        <v>98.333333333333343</v>
      </c>
      <c r="L215" s="47">
        <v>0</v>
      </c>
      <c r="M215" s="47">
        <v>86</v>
      </c>
      <c r="N215" s="47">
        <v>0</v>
      </c>
      <c r="O215" s="47">
        <v>68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95</v>
      </c>
      <c r="V215" s="47">
        <v>0</v>
      </c>
      <c r="W215" s="47">
        <v>0</v>
      </c>
      <c r="X215" s="47">
        <v>0</v>
      </c>
      <c r="Y215" s="47">
        <v>0</v>
      </c>
      <c r="Z215" s="47">
        <v>97</v>
      </c>
      <c r="AA215" s="47">
        <v>95</v>
      </c>
      <c r="AB215" s="47">
        <v>0</v>
      </c>
      <c r="AC215" s="47">
        <v>134.1957798515424</v>
      </c>
      <c r="AD215" s="48">
        <v>0</v>
      </c>
      <c r="AE215" s="45">
        <v>96.332635877596374</v>
      </c>
      <c r="AF215" s="46">
        <f t="shared" si="70"/>
        <v>97.998275154617033</v>
      </c>
      <c r="AG215" s="15">
        <f t="shared" si="71"/>
        <v>2.2638407535185621E-2</v>
      </c>
      <c r="AH215" s="32">
        <f t="shared" si="72"/>
        <v>92.700711477697709</v>
      </c>
      <c r="AI215" s="31">
        <f t="shared" si="73"/>
        <v>5.7146958124413449E-2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101.59123183920182</v>
      </c>
      <c r="F216" s="47">
        <v>0</v>
      </c>
      <c r="G216" s="47">
        <v>0</v>
      </c>
      <c r="H216" s="47">
        <v>0</v>
      </c>
      <c r="I216" s="47">
        <v>0</v>
      </c>
      <c r="J216" s="47">
        <v>74.5</v>
      </c>
      <c r="K216" s="47">
        <v>102.66666666666666</v>
      </c>
      <c r="L216" s="47">
        <v>0</v>
      </c>
      <c r="M216" s="47">
        <v>90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100</v>
      </c>
      <c r="V216" s="47">
        <v>0</v>
      </c>
      <c r="W216" s="47">
        <v>0</v>
      </c>
      <c r="X216" s="47">
        <v>0</v>
      </c>
      <c r="Y216" s="47">
        <v>0</v>
      </c>
      <c r="Z216" s="47">
        <v>104</v>
      </c>
      <c r="AA216" s="47">
        <v>111.20000000000002</v>
      </c>
      <c r="AB216" s="47">
        <v>0</v>
      </c>
      <c r="AC216" s="47">
        <v>134.1957798515424</v>
      </c>
      <c r="AD216" s="48">
        <v>0</v>
      </c>
      <c r="AE216" s="45">
        <v>100.7690295459039</v>
      </c>
      <c r="AF216" s="46">
        <f t="shared" si="70"/>
        <v>101.74860120329363</v>
      </c>
      <c r="AG216" s="15">
        <f t="shared" si="71"/>
        <v>3.8269306707281445E-2</v>
      </c>
      <c r="AH216" s="32">
        <f t="shared" si="72"/>
        <v>93.827542356079007</v>
      </c>
      <c r="AI216" s="31">
        <f t="shared" si="73"/>
        <v>8.4421467815430057E-2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105.23249462913738</v>
      </c>
      <c r="F217" s="47">
        <v>0</v>
      </c>
      <c r="G217" s="47">
        <v>0</v>
      </c>
      <c r="H217" s="47">
        <v>0</v>
      </c>
      <c r="I217" s="47">
        <v>0</v>
      </c>
      <c r="J217" s="47">
        <v>81.600000000000009</v>
      </c>
      <c r="K217" s="47">
        <v>111.00000000000001</v>
      </c>
      <c r="L217" s="47">
        <v>0</v>
      </c>
      <c r="M217" s="47">
        <v>92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108</v>
      </c>
      <c r="V217" s="47">
        <v>0</v>
      </c>
      <c r="W217" s="47">
        <v>0</v>
      </c>
      <c r="X217" s="47">
        <v>0</v>
      </c>
      <c r="Y217" s="47">
        <v>0</v>
      </c>
      <c r="Z217" s="47">
        <v>110.00000000000001</v>
      </c>
      <c r="AA217" s="47">
        <v>152.5</v>
      </c>
      <c r="AB217" s="47">
        <v>0</v>
      </c>
      <c r="AC217" s="47">
        <v>134.1957798515424</v>
      </c>
      <c r="AD217" s="48">
        <v>0</v>
      </c>
      <c r="AE217" s="45">
        <v>108.14413818638067</v>
      </c>
      <c r="AF217" s="46">
        <f t="shared" si="70"/>
        <v>106.09689661619883</v>
      </c>
      <c r="AG217" s="15">
        <f t="shared" si="71"/>
        <v>4.2735677557053688E-2</v>
      </c>
      <c r="AH217" s="32">
        <f t="shared" si="72"/>
        <v>93.79002582520468</v>
      </c>
      <c r="AI217" s="31">
        <f t="shared" si="73"/>
        <v>0.13121726625739838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105.23249462913738</v>
      </c>
      <c r="F218" s="47">
        <v>0</v>
      </c>
      <c r="G218" s="47">
        <v>0</v>
      </c>
      <c r="H218" s="47">
        <v>0</v>
      </c>
      <c r="I218" s="47">
        <v>0</v>
      </c>
      <c r="J218" s="47">
        <v>84.5</v>
      </c>
      <c r="K218" s="47">
        <v>112.00000000000001</v>
      </c>
      <c r="L218" s="47">
        <v>0</v>
      </c>
      <c r="M218" s="47">
        <v>95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104</v>
      </c>
      <c r="V218" s="47">
        <v>0</v>
      </c>
      <c r="W218" s="47">
        <v>0</v>
      </c>
      <c r="X218" s="47">
        <v>0</v>
      </c>
      <c r="Y218" s="47">
        <v>0</v>
      </c>
      <c r="Z218" s="47">
        <v>110.00000000000001</v>
      </c>
      <c r="AA218" s="47">
        <v>156</v>
      </c>
      <c r="AB218" s="47">
        <v>0</v>
      </c>
      <c r="AC218" s="47">
        <v>134.1957798515424</v>
      </c>
      <c r="AD218" s="48">
        <v>0</v>
      </c>
      <c r="AE218" s="45">
        <v>109.37752211631194</v>
      </c>
      <c r="AF218" s="46">
        <f t="shared" si="70"/>
        <v>109.26473913986592</v>
      </c>
      <c r="AG218" s="15">
        <f t="shared" si="71"/>
        <v>2.9858013049397954E-2</v>
      </c>
      <c r="AH218" s="32">
        <f t="shared" si="72"/>
        <v>95.455227094287167</v>
      </c>
      <c r="AI218" s="31">
        <f t="shared" si="73"/>
        <v>0.14467004548570428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108.87375741907293</v>
      </c>
      <c r="F219" s="47">
        <v>0</v>
      </c>
      <c r="G219" s="47">
        <v>0</v>
      </c>
      <c r="H219" s="47">
        <v>0</v>
      </c>
      <c r="I219" s="47">
        <v>0</v>
      </c>
      <c r="J219" s="47">
        <v>87.6</v>
      </c>
      <c r="K219" s="47">
        <v>112.33333333333333</v>
      </c>
      <c r="L219" s="47">
        <v>0</v>
      </c>
      <c r="M219" s="47">
        <v>100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105.05711217416771</v>
      </c>
      <c r="T219" s="47">
        <v>0</v>
      </c>
      <c r="U219" s="47">
        <v>104</v>
      </c>
      <c r="V219" s="47">
        <v>0</v>
      </c>
      <c r="W219" s="47">
        <v>0</v>
      </c>
      <c r="X219" s="47">
        <v>0</v>
      </c>
      <c r="Y219" s="47">
        <v>0</v>
      </c>
      <c r="Z219" s="47">
        <v>110.00000000000001</v>
      </c>
      <c r="AA219" s="47">
        <v>152.5</v>
      </c>
      <c r="AB219" s="47">
        <v>0</v>
      </c>
      <c r="AC219" s="47">
        <v>134.1957798515424</v>
      </c>
      <c r="AD219" s="48">
        <v>0</v>
      </c>
      <c r="AE219" s="45">
        <v>110.27255711690513</v>
      </c>
      <c r="AF219" s="46">
        <f t="shared" ref="AF219:AF224" si="74">SUM(AE218:AE220)/3</f>
        <v>110.56034676787112</v>
      </c>
      <c r="AG219" s="15">
        <f t="shared" ref="AG219:AG224" si="75">(AF219-AF218)/AF218</f>
        <v>1.1857509002485594E-2</v>
      </c>
      <c r="AH219" s="32">
        <f t="shared" ref="AH219:AH224" si="76">AF166</f>
        <v>96.714132737546151</v>
      </c>
      <c r="AI219" s="31">
        <f t="shared" ref="AI219:AI224" si="77">(AF219-AF166)/AF166</f>
        <v>0.1431663981095663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116.15628299894402</v>
      </c>
      <c r="F220" s="47">
        <v>0</v>
      </c>
      <c r="G220" s="47">
        <v>0</v>
      </c>
      <c r="H220" s="47">
        <v>105</v>
      </c>
      <c r="I220" s="47">
        <v>0</v>
      </c>
      <c r="J220" s="47">
        <v>91</v>
      </c>
      <c r="K220" s="47">
        <v>113.99999999999999</v>
      </c>
      <c r="L220" s="47">
        <v>0</v>
      </c>
      <c r="M220" s="47">
        <v>101</v>
      </c>
      <c r="N220" s="47">
        <v>0</v>
      </c>
      <c r="O220" s="47">
        <v>90</v>
      </c>
      <c r="P220" s="47">
        <v>0</v>
      </c>
      <c r="Q220" s="47">
        <v>0</v>
      </c>
      <c r="R220" s="47">
        <v>0</v>
      </c>
      <c r="S220" s="47">
        <v>110.1825637020404</v>
      </c>
      <c r="T220" s="47">
        <v>0</v>
      </c>
      <c r="U220" s="47">
        <v>104</v>
      </c>
      <c r="V220" s="47">
        <v>0</v>
      </c>
      <c r="W220" s="47">
        <v>0</v>
      </c>
      <c r="X220" s="47">
        <v>0</v>
      </c>
      <c r="Y220" s="47">
        <v>0</v>
      </c>
      <c r="Z220" s="47">
        <v>112.99999999999999</v>
      </c>
      <c r="AA220" s="47">
        <v>120</v>
      </c>
      <c r="AB220" s="47">
        <v>0</v>
      </c>
      <c r="AC220" s="47">
        <v>0</v>
      </c>
      <c r="AD220" s="48">
        <v>0</v>
      </c>
      <c r="AE220" s="45">
        <v>112.03096107039632</v>
      </c>
      <c r="AF220" s="46">
        <f t="shared" si="74"/>
        <v>111.798399672754</v>
      </c>
      <c r="AG220" s="15">
        <f t="shared" si="75"/>
        <v>1.119798319267443E-2</v>
      </c>
      <c r="AH220" s="32">
        <f t="shared" si="76"/>
        <v>97.572590575762504</v>
      </c>
      <c r="AI220" s="31">
        <f t="shared" si="77"/>
        <v>0.14579718559327925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116.15628299894402</v>
      </c>
      <c r="F221" s="47">
        <v>0</v>
      </c>
      <c r="G221" s="47">
        <v>0</v>
      </c>
      <c r="H221" s="47">
        <v>0</v>
      </c>
      <c r="I221" s="47">
        <v>0</v>
      </c>
      <c r="J221" s="47">
        <v>86</v>
      </c>
      <c r="K221" s="47">
        <v>113.33333333333336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104</v>
      </c>
      <c r="V221" s="47">
        <v>0</v>
      </c>
      <c r="W221" s="47">
        <v>0</v>
      </c>
      <c r="X221" s="47">
        <v>0</v>
      </c>
      <c r="Y221" s="47">
        <v>0</v>
      </c>
      <c r="Z221" s="47">
        <v>115.99999999999999</v>
      </c>
      <c r="AA221" s="47">
        <v>117</v>
      </c>
      <c r="AB221" s="47">
        <v>0</v>
      </c>
      <c r="AC221" s="47">
        <v>0</v>
      </c>
      <c r="AD221" s="48">
        <v>0</v>
      </c>
      <c r="AE221" s="45">
        <v>113.09168083096056</v>
      </c>
      <c r="AF221" s="46">
        <f t="shared" si="74"/>
        <v>112.09894191925456</v>
      </c>
      <c r="AG221" s="15">
        <f t="shared" si="75"/>
        <v>2.6882517762353915E-3</v>
      </c>
      <c r="AH221" s="32">
        <f t="shared" si="76"/>
        <v>97.845544545347266</v>
      </c>
      <c r="AI221" s="31">
        <f t="shared" si="77"/>
        <v>0.14567242116273824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107.41725230309871</v>
      </c>
      <c r="F222" s="47">
        <v>0</v>
      </c>
      <c r="G222" s="47">
        <v>0</v>
      </c>
      <c r="H222" s="47">
        <v>0</v>
      </c>
      <c r="I222" s="47">
        <v>0</v>
      </c>
      <c r="J222" s="47">
        <v>86</v>
      </c>
      <c r="K222" s="47">
        <v>112.99999999999999</v>
      </c>
      <c r="L222" s="47">
        <v>0</v>
      </c>
      <c r="M222" s="47">
        <v>102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98</v>
      </c>
      <c r="V222" s="47">
        <v>0</v>
      </c>
      <c r="W222" s="47">
        <v>0</v>
      </c>
      <c r="X222" s="47">
        <v>0</v>
      </c>
      <c r="Y222" s="47">
        <v>0</v>
      </c>
      <c r="Z222" s="47">
        <v>112.99999999999999</v>
      </c>
      <c r="AA222" s="47">
        <v>123</v>
      </c>
      <c r="AB222" s="47">
        <v>0</v>
      </c>
      <c r="AC222" s="47">
        <v>134.1957798515424</v>
      </c>
      <c r="AD222" s="48">
        <v>0</v>
      </c>
      <c r="AE222" s="45">
        <v>111.1741838564068</v>
      </c>
      <c r="AF222" s="46">
        <f t="shared" si="74"/>
        <v>111.86928876315305</v>
      </c>
      <c r="AG222" s="15">
        <f t="shared" si="75"/>
        <v>-2.0486647970943935E-3</v>
      </c>
      <c r="AH222" s="32">
        <f t="shared" si="76"/>
        <v>98.130550911072461</v>
      </c>
      <c r="AI222" s="31">
        <f t="shared" si="77"/>
        <v>0.14000469501624282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111.05851509303426</v>
      </c>
      <c r="F223" s="47">
        <v>0</v>
      </c>
      <c r="G223" s="47">
        <v>0</v>
      </c>
      <c r="H223" s="47">
        <v>0</v>
      </c>
      <c r="I223" s="47">
        <v>0</v>
      </c>
      <c r="J223" s="47">
        <v>86</v>
      </c>
      <c r="K223" s="47">
        <v>112.99999999999999</v>
      </c>
      <c r="L223" s="47">
        <v>0</v>
      </c>
      <c r="M223" s="47">
        <v>103</v>
      </c>
      <c r="N223" s="47">
        <v>0</v>
      </c>
      <c r="O223" s="47">
        <v>85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96.5</v>
      </c>
      <c r="V223" s="47">
        <v>0</v>
      </c>
      <c r="W223" s="47">
        <v>0</v>
      </c>
      <c r="X223" s="47">
        <v>0</v>
      </c>
      <c r="Y223" s="47">
        <v>0</v>
      </c>
      <c r="Z223" s="47">
        <v>110.00000000000001</v>
      </c>
      <c r="AA223" s="47">
        <v>121</v>
      </c>
      <c r="AB223" s="47">
        <v>0</v>
      </c>
      <c r="AC223" s="47">
        <v>0</v>
      </c>
      <c r="AD223" s="48">
        <v>0</v>
      </c>
      <c r="AE223" s="45">
        <v>111.34200160209176</v>
      </c>
      <c r="AF223" s="46">
        <f t="shared" si="74"/>
        <v>111.21893061626021</v>
      </c>
      <c r="AG223" s="15">
        <f t="shared" si="75"/>
        <v>-5.813553961800581E-3</v>
      </c>
      <c r="AH223" s="32">
        <f t="shared" si="76"/>
        <v>98.455751897660079</v>
      </c>
      <c r="AI223" s="31">
        <f t="shared" si="77"/>
        <v>0.12963365240323216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105.23249462913738</v>
      </c>
      <c r="F224" s="47">
        <v>0</v>
      </c>
      <c r="G224" s="47">
        <v>110.00000000000001</v>
      </c>
      <c r="H224" s="47">
        <v>0</v>
      </c>
      <c r="I224" s="47">
        <v>0</v>
      </c>
      <c r="J224" s="47">
        <v>86</v>
      </c>
      <c r="K224" s="47">
        <v>111.66666666666667</v>
      </c>
      <c r="L224" s="47">
        <v>0</v>
      </c>
      <c r="M224" s="47">
        <v>0</v>
      </c>
      <c r="N224" s="47">
        <v>0</v>
      </c>
      <c r="O224" s="47">
        <v>85</v>
      </c>
      <c r="P224" s="47">
        <v>0</v>
      </c>
      <c r="Q224" s="47">
        <v>0</v>
      </c>
      <c r="R224" s="47">
        <v>0</v>
      </c>
      <c r="S224" s="47">
        <v>108.90364151127598</v>
      </c>
      <c r="T224" s="47">
        <v>0</v>
      </c>
      <c r="U224" s="47">
        <v>98</v>
      </c>
      <c r="V224" s="47">
        <v>0</v>
      </c>
      <c r="W224" s="47">
        <v>0</v>
      </c>
      <c r="X224" s="47">
        <v>0</v>
      </c>
      <c r="Y224" s="47">
        <v>0</v>
      </c>
      <c r="Z224" s="47">
        <v>109.00000000000001</v>
      </c>
      <c r="AA224" s="47">
        <v>120</v>
      </c>
      <c r="AB224" s="47">
        <v>0</v>
      </c>
      <c r="AC224" s="47">
        <v>134.1957798515424</v>
      </c>
      <c r="AD224" s="48">
        <v>0</v>
      </c>
      <c r="AE224" s="45">
        <v>111.14060639028206</v>
      </c>
      <c r="AF224" s="46">
        <f t="shared" si="74"/>
        <v>111.0819497110981</v>
      </c>
      <c r="AG224" s="15">
        <f t="shared" si="75"/>
        <v>-1.2316329999137584E-3</v>
      </c>
      <c r="AH224" s="32">
        <f t="shared" si="76"/>
        <v>98.752521055164948</v>
      </c>
      <c r="AI224" s="31">
        <f t="shared" si="77"/>
        <v>0.1248517863057462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105.23249462913738</v>
      </c>
      <c r="F225" s="47">
        <v>0</v>
      </c>
      <c r="G225" s="47">
        <v>113.99999999999999</v>
      </c>
      <c r="H225" s="47">
        <v>0</v>
      </c>
      <c r="I225" s="47">
        <v>0</v>
      </c>
      <c r="J225" s="47">
        <v>0</v>
      </c>
      <c r="K225" s="47">
        <v>111.00000000000001</v>
      </c>
      <c r="L225" s="47">
        <v>0</v>
      </c>
      <c r="M225" s="47">
        <v>0</v>
      </c>
      <c r="N225" s="47">
        <v>0</v>
      </c>
      <c r="O225" s="47">
        <v>85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96</v>
      </c>
      <c r="V225" s="47">
        <v>0</v>
      </c>
      <c r="W225" s="47">
        <v>0</v>
      </c>
      <c r="X225" s="47">
        <v>0</v>
      </c>
      <c r="Y225" s="47">
        <v>0</v>
      </c>
      <c r="Z225" s="47">
        <v>105</v>
      </c>
      <c r="AA225" s="47">
        <v>109.50000000000001</v>
      </c>
      <c r="AB225" s="47">
        <v>0</v>
      </c>
      <c r="AC225" s="47">
        <v>134.1957798515424</v>
      </c>
      <c r="AD225" s="48">
        <v>0</v>
      </c>
      <c r="AE225" s="45">
        <v>110.76324114092053</v>
      </c>
      <c r="AF225" s="46">
        <f t="shared" ref="AF225:AF231" si="78">SUM(AE224:AE226)/3</f>
        <v>109.91344546004757</v>
      </c>
      <c r="AG225" s="15">
        <f t="shared" ref="AG225:AG231" si="79">(AF225-AF224)/AF224</f>
        <v>-1.0519299076848947E-2</v>
      </c>
      <c r="AH225" s="32">
        <f t="shared" ref="AH225:AH231" si="80">AF172</f>
        <v>99.076751477217329</v>
      </c>
      <c r="AI225" s="31">
        <f t="shared" ref="AI225:AI231" si="81">(AF225-AF172)/AF172</f>
        <v>0.10937675914134241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101.59123183920182</v>
      </c>
      <c r="F226" s="47">
        <v>0</v>
      </c>
      <c r="G226" s="47">
        <v>111.00000000000001</v>
      </c>
      <c r="H226" s="47">
        <v>0</v>
      </c>
      <c r="I226" s="47">
        <v>0</v>
      </c>
      <c r="J226" s="47">
        <v>0</v>
      </c>
      <c r="K226" s="47">
        <v>109.33333333333334</v>
      </c>
      <c r="L226" s="47">
        <v>0</v>
      </c>
      <c r="M226" s="47">
        <v>100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91</v>
      </c>
      <c r="V226" s="47">
        <v>0</v>
      </c>
      <c r="W226" s="47">
        <v>0</v>
      </c>
      <c r="X226" s="47">
        <v>0</v>
      </c>
      <c r="Y226" s="47">
        <v>0</v>
      </c>
      <c r="Z226" s="47">
        <v>100</v>
      </c>
      <c r="AA226" s="47">
        <v>105</v>
      </c>
      <c r="AB226" s="47">
        <v>131</v>
      </c>
      <c r="AC226" s="47">
        <v>134.1957798515424</v>
      </c>
      <c r="AD226" s="48">
        <v>0</v>
      </c>
      <c r="AE226" s="45">
        <v>107.83648884894015</v>
      </c>
      <c r="AF226" s="46">
        <f t="shared" si="78"/>
        <v>108.04739715206945</v>
      </c>
      <c r="AG226" s="15">
        <f t="shared" si="79"/>
        <v>-1.6977434381823728E-2</v>
      </c>
      <c r="AH226" s="32">
        <f t="shared" si="80"/>
        <v>99.723752145060814</v>
      </c>
      <c r="AI226" s="31">
        <f t="shared" si="81"/>
        <v>8.3467025938823894E-2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96.493463933292063</v>
      </c>
      <c r="F227" s="47">
        <v>0</v>
      </c>
      <c r="G227" s="47">
        <v>111.00000000000001</v>
      </c>
      <c r="H227" s="47">
        <v>0</v>
      </c>
      <c r="I227" s="47">
        <v>0</v>
      </c>
      <c r="J227" s="47">
        <v>90.799999999999983</v>
      </c>
      <c r="K227" s="47">
        <v>107.33333333333334</v>
      </c>
      <c r="L227" s="47">
        <v>0</v>
      </c>
      <c r="M227" s="47">
        <v>97</v>
      </c>
      <c r="N227" s="47">
        <v>0</v>
      </c>
      <c r="O227" s="47">
        <v>85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v>0</v>
      </c>
      <c r="Y227" s="47">
        <v>0</v>
      </c>
      <c r="Z227" s="47">
        <v>93</v>
      </c>
      <c r="AA227" s="47">
        <v>117.5</v>
      </c>
      <c r="AB227" s="47">
        <v>131</v>
      </c>
      <c r="AC227" s="47">
        <v>134.1957798515424</v>
      </c>
      <c r="AD227" s="48">
        <v>102.65700483091788</v>
      </c>
      <c r="AE227" s="45">
        <v>105.54246146634767</v>
      </c>
      <c r="AF227" s="46">
        <f t="shared" si="78"/>
        <v>105.40399136195872</v>
      </c>
      <c r="AG227" s="15">
        <f t="shared" si="79"/>
        <v>-2.4465242660036666E-2</v>
      </c>
      <c r="AH227" s="32">
        <f t="shared" si="80"/>
        <v>100.63257150442469</v>
      </c>
      <c r="AI227" s="31">
        <f t="shared" si="81"/>
        <v>4.7414269417971042E-2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87.026180679459628</v>
      </c>
      <c r="F228" s="47">
        <v>0</v>
      </c>
      <c r="G228" s="47">
        <v>115.99999999999999</v>
      </c>
      <c r="H228" s="47">
        <v>0</v>
      </c>
      <c r="I228" s="47">
        <v>0</v>
      </c>
      <c r="J228" s="47">
        <v>82.25</v>
      </c>
      <c r="K228" s="47">
        <v>104.33333333333334</v>
      </c>
      <c r="L228" s="47">
        <v>0</v>
      </c>
      <c r="M228" s="47">
        <v>97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66</v>
      </c>
      <c r="V228" s="47">
        <v>0</v>
      </c>
      <c r="W228" s="47">
        <v>0</v>
      </c>
      <c r="X228" s="47">
        <v>0</v>
      </c>
      <c r="Y228" s="47">
        <v>0</v>
      </c>
      <c r="Z228" s="47">
        <v>94</v>
      </c>
      <c r="AA228" s="47">
        <v>110.00000000000001</v>
      </c>
      <c r="AB228" s="47">
        <v>131</v>
      </c>
      <c r="AC228" s="47">
        <v>134.1957798515424</v>
      </c>
      <c r="AD228" s="48">
        <v>102.65700483091788</v>
      </c>
      <c r="AE228" s="45">
        <v>102.83302377058828</v>
      </c>
      <c r="AF228" s="46">
        <f t="shared" si="78"/>
        <v>102.8224847963598</v>
      </c>
      <c r="AG228" s="15">
        <f t="shared" si="79"/>
        <v>-2.4491544696196431E-2</v>
      </c>
      <c r="AH228" s="32">
        <f t="shared" si="80"/>
        <v>101.57241819111157</v>
      </c>
      <c r="AI228" s="31">
        <f t="shared" si="81"/>
        <v>1.2307146246101948E-2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79.743655099588523</v>
      </c>
      <c r="F229" s="47">
        <v>0</v>
      </c>
      <c r="G229" s="47">
        <v>107.5</v>
      </c>
      <c r="H229" s="47">
        <v>0</v>
      </c>
      <c r="I229" s="47">
        <v>0</v>
      </c>
      <c r="J229" s="47">
        <v>85</v>
      </c>
      <c r="K229" s="47">
        <v>102.33333333333331</v>
      </c>
      <c r="L229" s="47">
        <v>0</v>
      </c>
      <c r="M229" s="47">
        <v>91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97.370562009827836</v>
      </c>
      <c r="T229" s="47">
        <v>0</v>
      </c>
      <c r="U229" s="47">
        <v>64</v>
      </c>
      <c r="V229" s="47">
        <v>0</v>
      </c>
      <c r="W229" s="47">
        <v>0</v>
      </c>
      <c r="X229" s="47">
        <v>0</v>
      </c>
      <c r="Y229" s="47">
        <v>0</v>
      </c>
      <c r="Z229" s="47">
        <v>88</v>
      </c>
      <c r="AA229" s="47">
        <v>96</v>
      </c>
      <c r="AB229" s="47">
        <v>130</v>
      </c>
      <c r="AC229" s="47">
        <v>134.1957798515424</v>
      </c>
      <c r="AD229" s="48">
        <v>0</v>
      </c>
      <c r="AE229" s="45">
        <v>100.09196915214349</v>
      </c>
      <c r="AF229" s="46">
        <f t="shared" si="78"/>
        <v>100.50818581002699</v>
      </c>
      <c r="AG229" s="15">
        <f t="shared" si="79"/>
        <v>-2.2507713083537034E-2</v>
      </c>
      <c r="AH229" s="32">
        <f t="shared" si="80"/>
        <v>102.02214967097554</v>
      </c>
      <c r="AI229" s="31">
        <f t="shared" si="81"/>
        <v>-1.4839560485944755E-2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65.17860393984634</v>
      </c>
      <c r="F230" s="47">
        <v>0</v>
      </c>
      <c r="G230" s="47">
        <v>102</v>
      </c>
      <c r="H230" s="47">
        <v>0</v>
      </c>
      <c r="I230" s="47">
        <v>0</v>
      </c>
      <c r="J230" s="47">
        <v>87.666666666666657</v>
      </c>
      <c r="K230" s="47">
        <v>101.66666666666666</v>
      </c>
      <c r="L230" s="47">
        <v>0</v>
      </c>
      <c r="M230" s="47">
        <v>86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60</v>
      </c>
      <c r="V230" s="47">
        <v>0</v>
      </c>
      <c r="W230" s="47">
        <v>0</v>
      </c>
      <c r="X230" s="47">
        <v>0</v>
      </c>
      <c r="Y230" s="47">
        <v>0</v>
      </c>
      <c r="Z230" s="47">
        <v>83</v>
      </c>
      <c r="AA230" s="47">
        <v>91.666666666666657</v>
      </c>
      <c r="AB230" s="47">
        <v>130</v>
      </c>
      <c r="AC230" s="47">
        <v>134.1957798515424</v>
      </c>
      <c r="AD230" s="48">
        <v>95.410628019323681</v>
      </c>
      <c r="AE230" s="45">
        <v>98.599564507349172</v>
      </c>
      <c r="AF230" s="46">
        <f t="shared" si="78"/>
        <v>98.876242301576539</v>
      </c>
      <c r="AG230" s="15">
        <f t="shared" si="79"/>
        <v>-1.6236921354197204E-2</v>
      </c>
      <c r="AH230" s="32">
        <f t="shared" si="80"/>
        <v>102.18918177786513</v>
      </c>
      <c r="AI230" s="31">
        <f t="shared" si="81"/>
        <v>-3.2419669270766158E-2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65.17860393984634</v>
      </c>
      <c r="F231" s="47">
        <v>0</v>
      </c>
      <c r="G231" s="47">
        <v>99</v>
      </c>
      <c r="H231" s="47">
        <v>0</v>
      </c>
      <c r="I231" s="47">
        <v>0</v>
      </c>
      <c r="J231" s="47">
        <v>0</v>
      </c>
      <c r="K231" s="47">
        <v>101.66666666666669</v>
      </c>
      <c r="L231" s="47">
        <v>0</v>
      </c>
      <c r="M231" s="47">
        <v>81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65</v>
      </c>
      <c r="V231" s="47">
        <v>0</v>
      </c>
      <c r="W231" s="47">
        <v>0</v>
      </c>
      <c r="X231" s="47">
        <v>0</v>
      </c>
      <c r="Y231" s="47">
        <v>0</v>
      </c>
      <c r="Z231" s="47">
        <v>77</v>
      </c>
      <c r="AA231" s="47">
        <v>86</v>
      </c>
      <c r="AB231" s="47">
        <v>131</v>
      </c>
      <c r="AC231" s="47">
        <v>0</v>
      </c>
      <c r="AD231" s="48">
        <v>89.371980676328505</v>
      </c>
      <c r="AE231" s="45">
        <v>97.937193245236941</v>
      </c>
      <c r="AF231" s="46">
        <f t="shared" si="78"/>
        <v>98.614149033938887</v>
      </c>
      <c r="AG231" s="15">
        <f t="shared" si="79"/>
        <v>-2.6507203503775716E-3</v>
      </c>
      <c r="AH231" s="32">
        <f t="shared" si="80"/>
        <v>102.6151692236928</v>
      </c>
      <c r="AI231" s="31">
        <f t="shared" si="81"/>
        <v>-3.8990533466178035E-2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65.17860393984634</v>
      </c>
      <c r="F232" s="47">
        <v>0</v>
      </c>
      <c r="G232" s="47">
        <v>103</v>
      </c>
      <c r="H232" s="47">
        <v>62</v>
      </c>
      <c r="I232" s="47">
        <v>0</v>
      </c>
      <c r="J232" s="47">
        <v>78.2</v>
      </c>
      <c r="K232" s="47">
        <v>100.66666666666666</v>
      </c>
      <c r="L232" s="47">
        <v>0</v>
      </c>
      <c r="M232" s="47">
        <v>0</v>
      </c>
      <c r="N232" s="47">
        <v>0</v>
      </c>
      <c r="O232" s="47">
        <v>39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61</v>
      </c>
      <c r="V232" s="47">
        <v>0</v>
      </c>
      <c r="W232" s="47">
        <v>77.092511013215855</v>
      </c>
      <c r="X232" s="47">
        <v>0</v>
      </c>
      <c r="Y232" s="47">
        <v>0</v>
      </c>
      <c r="Z232" s="47">
        <v>74</v>
      </c>
      <c r="AA232" s="47">
        <v>64.666666666666657</v>
      </c>
      <c r="AB232" s="47">
        <v>125</v>
      </c>
      <c r="AC232" s="47">
        <v>0</v>
      </c>
      <c r="AD232" s="48">
        <v>108.69565217391306</v>
      </c>
      <c r="AE232" s="45">
        <v>99.305689349230576</v>
      </c>
      <c r="AF232" s="46">
        <f>SUM(AE231:AE233)/3</f>
        <v>97.805082110116288</v>
      </c>
      <c r="AG232" s="15">
        <f t="shared" ref="AG232:AG241" si="82">(AF232-AF231)/AF231</f>
        <v>-8.2043695732156169E-3</v>
      </c>
      <c r="AH232" s="32">
        <f t="shared" ref="AH232:AH241" si="83">AF179</f>
        <v>103.0937835689074</v>
      </c>
      <c r="AI232" s="31">
        <f t="shared" ref="AI232:AI241" si="84">(AF232-AF179)/AF179</f>
        <v>-5.1299906509456671E-2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65.17860393984634</v>
      </c>
      <c r="F233" s="47">
        <v>0</v>
      </c>
      <c r="G233" s="47">
        <v>101.33333333333334</v>
      </c>
      <c r="H233" s="47">
        <v>69</v>
      </c>
      <c r="I233" s="47">
        <v>0</v>
      </c>
      <c r="J233" s="47">
        <v>79.333333333333343</v>
      </c>
      <c r="K233" s="47">
        <v>100.00000000000003</v>
      </c>
      <c r="L233" s="47">
        <v>0</v>
      </c>
      <c r="M233" s="47">
        <v>78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65</v>
      </c>
      <c r="V233" s="47">
        <v>0</v>
      </c>
      <c r="W233" s="47">
        <v>0</v>
      </c>
      <c r="X233" s="47">
        <v>0</v>
      </c>
      <c r="Y233" s="47">
        <v>0</v>
      </c>
      <c r="Z233" s="47">
        <v>72</v>
      </c>
      <c r="AA233" s="47">
        <v>0</v>
      </c>
      <c r="AB233" s="47">
        <v>102</v>
      </c>
      <c r="AC233" s="47">
        <v>134.1957798515424</v>
      </c>
      <c r="AD233" s="48">
        <v>89.975845410628025</v>
      </c>
      <c r="AE233" s="45">
        <v>96.172363735881305</v>
      </c>
      <c r="AF233" s="46">
        <f t="shared" ref="AF233:AF241" si="85">SUM(AE232:AE234)/3</f>
        <v>97.940002449040435</v>
      </c>
      <c r="AG233" s="15">
        <f t="shared" si="82"/>
        <v>1.3794818838988678E-3</v>
      </c>
      <c r="AH233" s="32">
        <f t="shared" si="83"/>
        <v>103.95792519560648</v>
      </c>
      <c r="AI233" s="31">
        <f t="shared" si="84"/>
        <v>-5.7888061302135106E-2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68.819866729781879</v>
      </c>
      <c r="F234" s="47">
        <v>0</v>
      </c>
      <c r="G234" s="47">
        <v>105</v>
      </c>
      <c r="H234" s="47">
        <v>0</v>
      </c>
      <c r="I234" s="47">
        <v>0</v>
      </c>
      <c r="J234" s="47">
        <v>82.25</v>
      </c>
      <c r="K234" s="47">
        <v>99.333333333333329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65</v>
      </c>
      <c r="V234" s="47">
        <v>0</v>
      </c>
      <c r="W234" s="47">
        <v>0</v>
      </c>
      <c r="X234" s="47">
        <v>0</v>
      </c>
      <c r="Y234" s="47">
        <v>0</v>
      </c>
      <c r="Z234" s="47">
        <v>72</v>
      </c>
      <c r="AA234" s="47">
        <v>83</v>
      </c>
      <c r="AB234" s="47">
        <v>133</v>
      </c>
      <c r="AC234" s="47">
        <v>134.1957798515424</v>
      </c>
      <c r="AD234" s="48">
        <v>100.2415458937198</v>
      </c>
      <c r="AE234" s="45">
        <v>98.341954262009452</v>
      </c>
      <c r="AF234" s="46">
        <f t="shared" si="85"/>
        <v>95.428903333269773</v>
      </c>
      <c r="AG234" s="15">
        <f t="shared" si="82"/>
        <v>-2.5639157167442615E-2</v>
      </c>
      <c r="AH234" s="32">
        <f t="shared" si="83"/>
        <v>103.9440945090132</v>
      </c>
      <c r="AI234" s="31">
        <f t="shared" si="84"/>
        <v>-8.1920875023881762E-2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68.819866729781879</v>
      </c>
      <c r="F235" s="47">
        <v>0</v>
      </c>
      <c r="G235" s="47">
        <v>99</v>
      </c>
      <c r="H235" s="47">
        <v>67</v>
      </c>
      <c r="I235" s="47">
        <v>0</v>
      </c>
      <c r="J235" s="47">
        <v>79</v>
      </c>
      <c r="K235" s="47">
        <v>94.999999999999986</v>
      </c>
      <c r="L235" s="47">
        <v>0</v>
      </c>
      <c r="M235" s="47">
        <v>76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60</v>
      </c>
      <c r="V235" s="47">
        <v>0</v>
      </c>
      <c r="W235" s="47">
        <v>0</v>
      </c>
      <c r="X235" s="47">
        <v>0</v>
      </c>
      <c r="Y235" s="47">
        <v>0</v>
      </c>
      <c r="Z235" s="47">
        <v>79</v>
      </c>
      <c r="AA235" s="47">
        <v>74</v>
      </c>
      <c r="AB235" s="47">
        <v>131</v>
      </c>
      <c r="AC235" s="47">
        <v>134.1957798515424</v>
      </c>
      <c r="AD235" s="48">
        <v>85.748792270531411</v>
      </c>
      <c r="AE235" s="45">
        <v>91.772392001918561</v>
      </c>
      <c r="AF235" s="46">
        <f t="shared" si="85"/>
        <v>94.216775969158746</v>
      </c>
      <c r="AG235" s="15">
        <f t="shared" si="82"/>
        <v>-1.2701889278533052E-2</v>
      </c>
      <c r="AH235" s="32">
        <f t="shared" si="83"/>
        <v>102.91512421135069</v>
      </c>
      <c r="AI235" s="31">
        <f t="shared" si="84"/>
        <v>-8.4519630218087852E-2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68.819866729781879</v>
      </c>
      <c r="F236" s="47">
        <v>0</v>
      </c>
      <c r="G236" s="47">
        <v>99</v>
      </c>
      <c r="H236" s="47">
        <v>64</v>
      </c>
      <c r="I236" s="47">
        <v>0</v>
      </c>
      <c r="J236" s="47">
        <v>79.750000000000014</v>
      </c>
      <c r="K236" s="47">
        <v>93.333333333333343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60</v>
      </c>
      <c r="V236" s="47">
        <v>0</v>
      </c>
      <c r="W236" s="47">
        <v>0</v>
      </c>
      <c r="X236" s="47">
        <v>0</v>
      </c>
      <c r="Y236" s="47">
        <v>0</v>
      </c>
      <c r="Z236" s="47">
        <v>72</v>
      </c>
      <c r="AA236" s="47">
        <v>71.666666666666671</v>
      </c>
      <c r="AB236" s="47">
        <v>108</v>
      </c>
      <c r="AC236" s="47">
        <v>134.1957798515424</v>
      </c>
      <c r="AD236" s="48">
        <v>0</v>
      </c>
      <c r="AE236" s="45">
        <v>92.535981643548212</v>
      </c>
      <c r="AF236" s="46">
        <f t="shared" si="85"/>
        <v>91.086627079492303</v>
      </c>
      <c r="AG236" s="15">
        <f t="shared" si="82"/>
        <v>-3.3222840173294382E-2</v>
      </c>
      <c r="AH236" s="32">
        <f t="shared" si="83"/>
        <v>101.04084036699469</v>
      </c>
      <c r="AI236" s="31">
        <f t="shared" si="84"/>
        <v>-9.8516730970835825E-2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65.17860393984634</v>
      </c>
      <c r="F237" s="47">
        <v>0</v>
      </c>
      <c r="G237" s="47">
        <v>99</v>
      </c>
      <c r="H237" s="47">
        <v>0</v>
      </c>
      <c r="I237" s="47">
        <v>0</v>
      </c>
      <c r="J237" s="47">
        <v>78.333333333333329</v>
      </c>
      <c r="K237" s="47">
        <v>89.666666666666657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60</v>
      </c>
      <c r="V237" s="47">
        <v>0</v>
      </c>
      <c r="W237" s="47">
        <v>0</v>
      </c>
      <c r="X237" s="47">
        <v>0</v>
      </c>
      <c r="Y237" s="47">
        <v>0</v>
      </c>
      <c r="Z237" s="47">
        <v>69</v>
      </c>
      <c r="AA237" s="47">
        <v>72</v>
      </c>
      <c r="AB237" s="47">
        <v>95</v>
      </c>
      <c r="AC237" s="47">
        <v>134.1957798515424</v>
      </c>
      <c r="AD237" s="48">
        <v>0</v>
      </c>
      <c r="AE237" s="45">
        <v>88.951507593010163</v>
      </c>
      <c r="AF237" s="46">
        <f t="shared" si="85"/>
        <v>89.902410610699022</v>
      </c>
      <c r="AG237" s="15">
        <f t="shared" si="82"/>
        <v>-1.3000991547966773E-2</v>
      </c>
      <c r="AH237" s="32">
        <f t="shared" si="83"/>
        <v>99.098473591887867</v>
      </c>
      <c r="AI237" s="31">
        <f t="shared" si="84"/>
        <v>-9.2797221267610211E-2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57.896078359975235</v>
      </c>
      <c r="F238" s="47">
        <v>0</v>
      </c>
      <c r="G238" s="47">
        <v>97</v>
      </c>
      <c r="H238" s="47">
        <v>0</v>
      </c>
      <c r="I238" s="47">
        <v>0</v>
      </c>
      <c r="J238" s="47">
        <v>0</v>
      </c>
      <c r="K238" s="47">
        <v>89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54</v>
      </c>
      <c r="V238" s="47">
        <v>0</v>
      </c>
      <c r="W238" s="47">
        <v>0</v>
      </c>
      <c r="X238" s="47">
        <v>0</v>
      </c>
      <c r="Y238" s="47">
        <v>0</v>
      </c>
      <c r="Z238" s="47">
        <v>69</v>
      </c>
      <c r="AA238" s="47">
        <v>0</v>
      </c>
      <c r="AB238" s="47">
        <v>126</v>
      </c>
      <c r="AC238" s="47">
        <v>134.1957798515424</v>
      </c>
      <c r="AD238" s="48">
        <v>0</v>
      </c>
      <c r="AE238" s="45">
        <v>88.219742595538733</v>
      </c>
      <c r="AF238" s="46">
        <f t="shared" si="85"/>
        <v>87.885331305753468</v>
      </c>
      <c r="AG238" s="15">
        <f t="shared" si="82"/>
        <v>-2.2436320575207214E-2</v>
      </c>
      <c r="AH238" s="32">
        <f t="shared" si="83"/>
        <v>96.952893546109564</v>
      </c>
      <c r="AI238" s="31">
        <f t="shared" si="84"/>
        <v>-9.3525442188516827E-2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57.896078359975235</v>
      </c>
      <c r="F239" s="47">
        <v>0</v>
      </c>
      <c r="G239" s="47">
        <v>97</v>
      </c>
      <c r="H239" s="47">
        <v>0</v>
      </c>
      <c r="I239" s="47">
        <v>0</v>
      </c>
      <c r="J239" s="47">
        <v>0</v>
      </c>
      <c r="K239" s="47">
        <v>89</v>
      </c>
      <c r="L239" s="47">
        <v>0</v>
      </c>
      <c r="M239" s="47">
        <v>75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54</v>
      </c>
      <c r="V239" s="47">
        <v>0</v>
      </c>
      <c r="W239" s="47">
        <v>0</v>
      </c>
      <c r="X239" s="47">
        <v>0</v>
      </c>
      <c r="Y239" s="47">
        <v>0</v>
      </c>
      <c r="Z239" s="47">
        <v>69</v>
      </c>
      <c r="AA239" s="47">
        <v>0</v>
      </c>
      <c r="AB239" s="47">
        <v>126</v>
      </c>
      <c r="AC239" s="47">
        <v>134.1957798515424</v>
      </c>
      <c r="AD239" s="48">
        <v>0</v>
      </c>
      <c r="AE239" s="45">
        <v>86.484743728711479</v>
      </c>
      <c r="AF239" s="46">
        <f t="shared" si="85"/>
        <v>86.84942279047317</v>
      </c>
      <c r="AG239" s="15">
        <f t="shared" si="82"/>
        <v>-1.1787046824416775E-2</v>
      </c>
      <c r="AH239" s="32">
        <f t="shared" si="83"/>
        <v>94.490598798824877</v>
      </c>
      <c r="AI239" s="31">
        <f t="shared" si="84"/>
        <v>-8.0867050325505355E-2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61.537341149910787</v>
      </c>
      <c r="F240" s="47">
        <v>0</v>
      </c>
      <c r="G240" s="47">
        <v>97</v>
      </c>
      <c r="H240" s="47">
        <v>0</v>
      </c>
      <c r="I240" s="47">
        <v>0</v>
      </c>
      <c r="J240" s="47">
        <v>75.833333333333343</v>
      </c>
      <c r="K240" s="47">
        <v>88.333333333333314</v>
      </c>
      <c r="L240" s="47">
        <v>0</v>
      </c>
      <c r="M240" s="47">
        <v>75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35</v>
      </c>
      <c r="V240" s="47">
        <v>0</v>
      </c>
      <c r="W240" s="47">
        <v>0</v>
      </c>
      <c r="X240" s="47">
        <v>0</v>
      </c>
      <c r="Y240" s="47">
        <v>0</v>
      </c>
      <c r="Z240" s="47">
        <v>68</v>
      </c>
      <c r="AA240" s="47">
        <v>70</v>
      </c>
      <c r="AB240" s="47">
        <v>109.00000000000001</v>
      </c>
      <c r="AC240" s="47">
        <v>134.1957798515424</v>
      </c>
      <c r="AD240" s="48">
        <v>90.579710144927532</v>
      </c>
      <c r="AE240" s="45">
        <v>85.843782047169285</v>
      </c>
      <c r="AF240" s="46">
        <f t="shared" si="85"/>
        <v>85.756513976801656</v>
      </c>
      <c r="AG240" s="15">
        <f t="shared" si="82"/>
        <v>-1.258395022737444E-2</v>
      </c>
      <c r="AH240" s="32">
        <f t="shared" si="83"/>
        <v>92.673354548904285</v>
      </c>
      <c r="AI240" s="31">
        <f t="shared" si="84"/>
        <v>-7.4636777807072591E-2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65.17860393984634</v>
      </c>
      <c r="F241" s="47">
        <v>0</v>
      </c>
      <c r="G241" s="47">
        <v>0</v>
      </c>
      <c r="H241" s="47">
        <v>0</v>
      </c>
      <c r="I241" s="47">
        <v>0</v>
      </c>
      <c r="J241" s="47">
        <v>72</v>
      </c>
      <c r="K241" s="47">
        <v>87.333333333333314</v>
      </c>
      <c r="L241" s="47">
        <v>0</v>
      </c>
      <c r="M241" s="47">
        <v>75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35</v>
      </c>
      <c r="V241" s="47">
        <v>0</v>
      </c>
      <c r="W241" s="47">
        <v>0</v>
      </c>
      <c r="X241" s="47">
        <v>0</v>
      </c>
      <c r="Y241" s="47">
        <v>0</v>
      </c>
      <c r="Z241" s="47">
        <v>66</v>
      </c>
      <c r="AA241" s="47">
        <v>67</v>
      </c>
      <c r="AB241" s="47">
        <v>118</v>
      </c>
      <c r="AC241" s="47">
        <v>134.1957798515424</v>
      </c>
      <c r="AD241" s="48">
        <v>77.294685990338181</v>
      </c>
      <c r="AE241" s="45">
        <v>84.941016154524178</v>
      </c>
      <c r="AF241" s="46">
        <f t="shared" si="85"/>
        <v>84.70612725221774</v>
      </c>
      <c r="AG241" s="15">
        <f t="shared" si="82"/>
        <v>-1.2248477414416127E-2</v>
      </c>
      <c r="AH241" s="32">
        <f t="shared" si="83"/>
        <v>92.15560082042559</v>
      </c>
      <c r="AI241" s="31">
        <f t="shared" si="84"/>
        <v>-8.0835820090022464E-2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65.17860393984634</v>
      </c>
      <c r="F242" s="47">
        <v>0</v>
      </c>
      <c r="G242" s="47">
        <v>0</v>
      </c>
      <c r="H242" s="47">
        <v>0</v>
      </c>
      <c r="I242" s="47">
        <v>0</v>
      </c>
      <c r="J242" s="47">
        <v>69.5</v>
      </c>
      <c r="K242" s="47">
        <v>85.333333333333314</v>
      </c>
      <c r="L242" s="47">
        <v>0</v>
      </c>
      <c r="M242" s="47">
        <v>75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59</v>
      </c>
      <c r="V242" s="47">
        <v>0</v>
      </c>
      <c r="W242" s="47">
        <v>0</v>
      </c>
      <c r="X242" s="47">
        <v>0</v>
      </c>
      <c r="Y242" s="47">
        <v>0</v>
      </c>
      <c r="Z242" s="47">
        <v>66</v>
      </c>
      <c r="AA242" s="47">
        <v>68</v>
      </c>
      <c r="AB242" s="47">
        <v>118</v>
      </c>
      <c r="AC242" s="47">
        <v>134.1957798515424</v>
      </c>
      <c r="AD242" s="48">
        <v>83.333333333333343</v>
      </c>
      <c r="AE242" s="45">
        <v>83.333583554959745</v>
      </c>
      <c r="AF242" s="46">
        <f>SUM(AE241:AE243)/3</f>
        <v>83.299670971085121</v>
      </c>
      <c r="AG242" s="15">
        <f>(AF242-AF241)/AF241</f>
        <v>-1.6603949758496325E-2</v>
      </c>
      <c r="AH242" s="32">
        <f>AF189</f>
        <v>92.252729765663659</v>
      </c>
      <c r="AI242" s="31">
        <f>(AF242-AF189)/AF189</f>
        <v>-9.7049256074272339E-2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67.363361613807669</v>
      </c>
      <c r="F243" s="47">
        <v>0</v>
      </c>
      <c r="G243" s="47">
        <v>81</v>
      </c>
      <c r="H243" s="47">
        <v>0</v>
      </c>
      <c r="I243" s="47">
        <v>0</v>
      </c>
      <c r="J243" s="47">
        <v>71.833333333333343</v>
      </c>
      <c r="K243" s="47">
        <v>84</v>
      </c>
      <c r="L243" s="47">
        <v>0</v>
      </c>
      <c r="M243" s="47">
        <v>70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60</v>
      </c>
      <c r="V243" s="47">
        <v>0</v>
      </c>
      <c r="W243" s="47">
        <v>0</v>
      </c>
      <c r="X243" s="47">
        <v>0</v>
      </c>
      <c r="Y243" s="47">
        <v>0</v>
      </c>
      <c r="Z243" s="47">
        <v>69</v>
      </c>
      <c r="AA243" s="47">
        <v>70</v>
      </c>
      <c r="AB243" s="47">
        <v>123</v>
      </c>
      <c r="AC243" s="47">
        <v>134.1957798515424</v>
      </c>
      <c r="AD243" s="48">
        <v>0</v>
      </c>
      <c r="AE243" s="45">
        <v>81.624413203771454</v>
      </c>
      <c r="AF243" s="46">
        <f>SUM(AE242:AE244)/3</f>
        <v>82.617929504273675</v>
      </c>
      <c r="AG243" s="15">
        <f>(AF243-AF242)/AF242</f>
        <v>-8.184203597251789E-3</v>
      </c>
      <c r="AH243" s="32">
        <f>AF190</f>
        <v>92.131616033382286</v>
      </c>
      <c r="AI243" s="31">
        <f>(AF243-AF190)/AF190</f>
        <v>-0.10326190876388723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71.004624403743207</v>
      </c>
      <c r="F244" s="47">
        <v>0</v>
      </c>
      <c r="G244" s="47">
        <v>81</v>
      </c>
      <c r="H244" s="47">
        <v>0</v>
      </c>
      <c r="I244" s="47">
        <v>0</v>
      </c>
      <c r="J244" s="47">
        <v>0</v>
      </c>
      <c r="K244" s="47">
        <v>83.333333333333343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60</v>
      </c>
      <c r="V244" s="47">
        <v>0</v>
      </c>
      <c r="W244" s="47">
        <v>0</v>
      </c>
      <c r="X244" s="47">
        <v>0</v>
      </c>
      <c r="Y244" s="47">
        <v>0</v>
      </c>
      <c r="Z244" s="47">
        <v>72</v>
      </c>
      <c r="AA244" s="47">
        <v>71</v>
      </c>
      <c r="AB244" s="47">
        <v>126</v>
      </c>
      <c r="AC244" s="47">
        <v>134.1957798515424</v>
      </c>
      <c r="AD244" s="48">
        <v>72.463768115942031</v>
      </c>
      <c r="AE244" s="45">
        <v>82.895791754089828</v>
      </c>
      <c r="AF244" s="46">
        <f>SUM(AE243:AE245)/3</f>
        <v>83.736914245151596</v>
      </c>
      <c r="AG244" s="15">
        <f>(AF244-AF243)/AF243</f>
        <v>1.3544090823772545E-2</v>
      </c>
      <c r="AH244" s="32">
        <f>AF191</f>
        <v>92.688849868850241</v>
      </c>
      <c r="AI244" s="31">
        <f>(AF244-AF191)/AF191</f>
        <v>-9.6580501714771033E-2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72.461129519717431</v>
      </c>
      <c r="F245" s="47">
        <v>0</v>
      </c>
      <c r="G245" s="47">
        <v>0</v>
      </c>
      <c r="H245" s="47">
        <v>77</v>
      </c>
      <c r="I245" s="47">
        <v>0</v>
      </c>
      <c r="J245" s="47">
        <v>67.666666666666671</v>
      </c>
      <c r="K245" s="47">
        <v>87.333333333333343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59</v>
      </c>
      <c r="V245" s="47">
        <v>0</v>
      </c>
      <c r="W245" s="47">
        <v>0</v>
      </c>
      <c r="X245" s="47">
        <v>0</v>
      </c>
      <c r="Y245" s="47">
        <v>0</v>
      </c>
      <c r="Z245" s="47">
        <v>71</v>
      </c>
      <c r="AA245" s="47">
        <v>66</v>
      </c>
      <c r="AB245" s="47">
        <v>126</v>
      </c>
      <c r="AC245" s="47">
        <v>134.1957798515424</v>
      </c>
      <c r="AD245" s="48">
        <v>74.879227053140099</v>
      </c>
      <c r="AE245" s="45">
        <v>86.690537777593534</v>
      </c>
      <c r="AF245" s="46">
        <f>SUM(AE244:AE246)/3</f>
        <v>84.790685637621962</v>
      </c>
      <c r="AG245" s="15">
        <f>(AF245-AF244)/AF244</f>
        <v>1.2584311255909223E-2</v>
      </c>
      <c r="AH245" s="32">
        <f>AF192</f>
        <v>93.007694828457673</v>
      </c>
      <c r="AI245" s="31">
        <f>(AF245-AF192)/AF192</f>
        <v>-8.8347627645121926E-2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72.461129519717431</v>
      </c>
      <c r="F246" s="47">
        <v>0</v>
      </c>
      <c r="G246" s="47">
        <v>0</v>
      </c>
      <c r="H246" s="47">
        <v>74</v>
      </c>
      <c r="I246" s="47">
        <v>0</v>
      </c>
      <c r="J246" s="47">
        <v>67.666666666666671</v>
      </c>
      <c r="K246" s="47">
        <v>87.666666666666657</v>
      </c>
      <c r="L246" s="47">
        <v>0</v>
      </c>
      <c r="M246" s="47">
        <v>70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68</v>
      </c>
      <c r="V246" s="47">
        <v>0</v>
      </c>
      <c r="W246" s="47">
        <v>0</v>
      </c>
      <c r="X246" s="47">
        <v>0</v>
      </c>
      <c r="Y246" s="47">
        <v>0</v>
      </c>
      <c r="Z246" s="47">
        <v>64</v>
      </c>
      <c r="AA246" s="47">
        <v>78</v>
      </c>
      <c r="AB246" s="47">
        <v>134</v>
      </c>
      <c r="AC246" s="47">
        <v>134.1957798515424</v>
      </c>
      <c r="AD246" s="48">
        <v>74.879227053140099</v>
      </c>
      <c r="AE246" s="45">
        <v>84.785727381182525</v>
      </c>
      <c r="AF246" s="46">
        <f>SUM(AE245:AE247)/3</f>
        <v>86.167299098496585</v>
      </c>
      <c r="AG246" s="15">
        <f t="shared" ref="AG246:AG252" si="86">(AF246-AF245)/AF245</f>
        <v>1.623543258935288E-2</v>
      </c>
      <c r="AH246" s="32">
        <f t="shared" ref="AH246:AH252" si="87">AF193</f>
        <v>93.822398445208322</v>
      </c>
      <c r="AI246" s="31">
        <f t="shared" ref="AI246:AI252" si="88">(AF246-AF193)/AF193</f>
        <v>-8.1591384078528603E-2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76.102392309652984</v>
      </c>
      <c r="F247" s="47">
        <v>0</v>
      </c>
      <c r="G247" s="47">
        <v>0</v>
      </c>
      <c r="H247" s="47">
        <v>78</v>
      </c>
      <c r="I247" s="47">
        <v>0</v>
      </c>
      <c r="J247" s="47">
        <v>67.666666666666671</v>
      </c>
      <c r="K247" s="47">
        <v>87.666666666666657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71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79</v>
      </c>
      <c r="AB247" s="47">
        <v>129</v>
      </c>
      <c r="AC247" s="47">
        <v>134.1957798515424</v>
      </c>
      <c r="AD247" s="48">
        <v>83.333333333333329</v>
      </c>
      <c r="AE247" s="45">
        <v>87.025632136713668</v>
      </c>
      <c r="AF247" s="46">
        <f t="shared" ref="AF247:AF252" si="89">SUM(AE246:AE248)/3</f>
        <v>86.325142480050829</v>
      </c>
      <c r="AG247" s="15">
        <f t="shared" si="86"/>
        <v>1.8318246388785548E-3</v>
      </c>
      <c r="AH247" s="32">
        <f t="shared" si="87"/>
        <v>93.953813404020408</v>
      </c>
      <c r="AI247" s="31">
        <f t="shared" si="88"/>
        <v>-8.1195969036027854E-2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79.743655099588523</v>
      </c>
      <c r="F248" s="47">
        <v>0</v>
      </c>
      <c r="G248" s="47">
        <v>0</v>
      </c>
      <c r="H248" s="47">
        <v>77</v>
      </c>
      <c r="I248" s="47">
        <v>0</v>
      </c>
      <c r="J248" s="47">
        <v>67.666666666666671</v>
      </c>
      <c r="K248" s="47">
        <v>90</v>
      </c>
      <c r="L248" s="47">
        <v>0</v>
      </c>
      <c r="M248" s="47">
        <v>72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68</v>
      </c>
      <c r="V248" s="47">
        <v>0</v>
      </c>
      <c r="W248" s="47">
        <v>0</v>
      </c>
      <c r="X248" s="47">
        <v>0</v>
      </c>
      <c r="Y248" s="47">
        <v>0</v>
      </c>
      <c r="Z248" s="47">
        <v>72</v>
      </c>
      <c r="AA248" s="47">
        <v>68</v>
      </c>
      <c r="AB248" s="47">
        <v>130</v>
      </c>
      <c r="AC248" s="47">
        <v>134.1957798515424</v>
      </c>
      <c r="AD248" s="48">
        <v>0</v>
      </c>
      <c r="AE248" s="45">
        <v>87.16406792225628</v>
      </c>
      <c r="AF248" s="46">
        <f t="shared" si="89"/>
        <v>87.388442687833319</v>
      </c>
      <c r="AG248" s="15">
        <f t="shared" si="86"/>
        <v>1.2317387231978349E-2</v>
      </c>
      <c r="AH248" s="32">
        <f t="shared" si="87"/>
        <v>93.397724638743441</v>
      </c>
      <c r="AI248" s="31">
        <f t="shared" si="88"/>
        <v>-6.4340774619013996E-2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78.978989913702065</v>
      </c>
      <c r="F249" s="47">
        <v>0</v>
      </c>
      <c r="G249" s="47">
        <v>0</v>
      </c>
      <c r="H249" s="47">
        <v>0</v>
      </c>
      <c r="I249" s="47">
        <v>0</v>
      </c>
      <c r="J249" s="47">
        <v>70.599999999999994</v>
      </c>
      <c r="K249" s="47">
        <v>90.666666666666657</v>
      </c>
      <c r="L249" s="47">
        <v>0</v>
      </c>
      <c r="M249" s="47">
        <v>74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65</v>
      </c>
      <c r="V249" s="47">
        <v>0</v>
      </c>
      <c r="W249" s="47">
        <v>0</v>
      </c>
      <c r="X249" s="47">
        <v>0</v>
      </c>
      <c r="Y249" s="47">
        <v>0</v>
      </c>
      <c r="Z249" s="47">
        <v>72</v>
      </c>
      <c r="AA249" s="47">
        <v>68</v>
      </c>
      <c r="AB249" s="47">
        <v>129</v>
      </c>
      <c r="AC249" s="47">
        <v>134.1957798515424</v>
      </c>
      <c r="AD249" s="48">
        <v>0</v>
      </c>
      <c r="AE249" s="45">
        <v>87.97562800452998</v>
      </c>
      <c r="AF249" s="46">
        <f t="shared" si="89"/>
        <v>88.453254774542188</v>
      </c>
      <c r="AG249" s="15">
        <f t="shared" si="86"/>
        <v>1.2184815908810308E-2</v>
      </c>
      <c r="AH249" s="32">
        <f t="shared" si="87"/>
        <v>92.323937585878966</v>
      </c>
      <c r="AI249" s="31">
        <f t="shared" si="88"/>
        <v>-4.1925018717234634E-2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75.829297600407813</v>
      </c>
      <c r="F250" s="47">
        <v>0</v>
      </c>
      <c r="G250" s="47">
        <v>0</v>
      </c>
      <c r="H250" s="47">
        <v>0</v>
      </c>
      <c r="I250" s="47">
        <v>0</v>
      </c>
      <c r="J250" s="47">
        <v>70</v>
      </c>
      <c r="K250" s="47">
        <v>90.999999999999986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65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95</v>
      </c>
      <c r="AB250" s="47">
        <v>129</v>
      </c>
      <c r="AC250" s="47">
        <v>134.1957798515424</v>
      </c>
      <c r="AD250" s="48">
        <v>99.033816425120762</v>
      </c>
      <c r="AE250" s="45">
        <v>90.220068396840276</v>
      </c>
      <c r="AF250" s="46">
        <f t="shared" si="89"/>
        <v>88.851871839731643</v>
      </c>
      <c r="AG250" s="15">
        <f t="shared" si="86"/>
        <v>4.5065279531599752E-3</v>
      </c>
      <c r="AH250" s="32">
        <f t="shared" si="87"/>
        <v>91.488137686349134</v>
      </c>
      <c r="AI250" s="31">
        <f t="shared" si="88"/>
        <v>-2.8815384303213832E-2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76.102392309652984</v>
      </c>
      <c r="F251" s="47">
        <v>0</v>
      </c>
      <c r="G251" s="47">
        <v>0</v>
      </c>
      <c r="H251" s="47">
        <v>0</v>
      </c>
      <c r="I251" s="47">
        <v>0</v>
      </c>
      <c r="J251" s="47">
        <v>70</v>
      </c>
      <c r="K251" s="47">
        <v>90.999999999999986</v>
      </c>
      <c r="L251" s="47">
        <v>0</v>
      </c>
      <c r="M251" s="47">
        <v>76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65</v>
      </c>
      <c r="V251" s="47">
        <v>0</v>
      </c>
      <c r="W251" s="47">
        <v>71.825320819766318</v>
      </c>
      <c r="X251" s="47">
        <v>0</v>
      </c>
      <c r="Y251" s="47">
        <v>0</v>
      </c>
      <c r="Z251" s="47">
        <v>63</v>
      </c>
      <c r="AA251" s="47">
        <v>86</v>
      </c>
      <c r="AB251" s="47">
        <v>130</v>
      </c>
      <c r="AC251" s="47">
        <v>134.1957798515424</v>
      </c>
      <c r="AD251" s="48">
        <v>94.806763285024147</v>
      </c>
      <c r="AE251" s="45">
        <v>88.359919117824717</v>
      </c>
      <c r="AF251" s="46">
        <f t="shared" si="89"/>
        <v>89.087719437436931</v>
      </c>
      <c r="AG251" s="15">
        <f t="shared" si="86"/>
        <v>2.6543908735057659E-3</v>
      </c>
      <c r="AH251" s="32">
        <f t="shared" si="87"/>
        <v>92.933690670661917</v>
      </c>
      <c r="AI251" s="31">
        <f t="shared" si="88"/>
        <v>-4.1384036353988414E-2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79.743655099588523</v>
      </c>
      <c r="F252" s="47">
        <v>0</v>
      </c>
      <c r="G252" s="47">
        <v>0</v>
      </c>
      <c r="H252" s="47">
        <v>0</v>
      </c>
      <c r="I252" s="47">
        <v>0</v>
      </c>
      <c r="J252" s="47">
        <v>79.25</v>
      </c>
      <c r="K252" s="47">
        <v>90.999999999999986</v>
      </c>
      <c r="L252" s="47">
        <v>0</v>
      </c>
      <c r="M252" s="47">
        <v>77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62</v>
      </c>
      <c r="V252" s="47">
        <v>0</v>
      </c>
      <c r="W252" s="47">
        <v>0</v>
      </c>
      <c r="X252" s="47">
        <v>0</v>
      </c>
      <c r="Y252" s="47">
        <v>0</v>
      </c>
      <c r="Z252" s="47">
        <v>63</v>
      </c>
      <c r="AA252" s="47">
        <v>82.5</v>
      </c>
      <c r="AB252" s="47">
        <v>128</v>
      </c>
      <c r="AC252" s="47">
        <v>134.1957798515424</v>
      </c>
      <c r="AD252" s="48">
        <v>0</v>
      </c>
      <c r="AE252" s="45">
        <v>88.683170797645829</v>
      </c>
      <c r="AF252" s="46">
        <f t="shared" si="89"/>
        <v>88.558177719347228</v>
      </c>
      <c r="AG252" s="15">
        <f t="shared" si="86"/>
        <v>-5.9440484214166155E-3</v>
      </c>
      <c r="AH252" s="32">
        <f t="shared" si="87"/>
        <v>93.708393375357261</v>
      </c>
      <c r="AI252" s="31">
        <f t="shared" si="88"/>
        <v>-5.49600251428961E-2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76.102392309652984</v>
      </c>
      <c r="F253" s="47">
        <v>0</v>
      </c>
      <c r="G253" s="47">
        <v>0</v>
      </c>
      <c r="H253" s="47">
        <v>73</v>
      </c>
      <c r="I253" s="47">
        <v>0</v>
      </c>
      <c r="J253" s="47">
        <v>77.666666666666671</v>
      </c>
      <c r="K253" s="47">
        <v>89.333333333333314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63</v>
      </c>
      <c r="V253" s="47">
        <v>0</v>
      </c>
      <c r="W253" s="47">
        <v>65.121624209921464</v>
      </c>
      <c r="X253" s="47">
        <v>0</v>
      </c>
      <c r="Y253" s="47">
        <v>0</v>
      </c>
      <c r="Z253" s="47">
        <v>61</v>
      </c>
      <c r="AA253" s="47">
        <v>89</v>
      </c>
      <c r="AB253" s="47">
        <v>128</v>
      </c>
      <c r="AC253" s="47">
        <v>134.1957798515424</v>
      </c>
      <c r="AD253" s="48">
        <v>88.164251207729478</v>
      </c>
      <c r="AE253" s="45">
        <v>88.631443242571137</v>
      </c>
      <c r="AF253" s="46">
        <f t="shared" ref="AF253:AF261" si="90">SUM(AE252:AE254)/3</f>
        <v>88.114261660799514</v>
      </c>
      <c r="AG253" s="15">
        <f t="shared" ref="AG253:AG261" si="91">(AF253-AF252)/AF252</f>
        <v>-5.0127054325185376E-3</v>
      </c>
      <c r="AH253" s="32">
        <f t="shared" ref="AH253:AH261" si="92">AF200</f>
        <v>95.036277415497594</v>
      </c>
      <c r="AI253" s="31">
        <f t="shared" ref="AI253:AI261" si="93">(AF253-AF200)/AF200</f>
        <v>-7.2835510217167929E-2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68.819866729781879</v>
      </c>
      <c r="F254" s="47">
        <v>0</v>
      </c>
      <c r="G254" s="47">
        <v>0</v>
      </c>
      <c r="H254" s="47">
        <v>0</v>
      </c>
      <c r="I254" s="47">
        <v>0</v>
      </c>
      <c r="J254" s="47">
        <v>72.399999999999991</v>
      </c>
      <c r="K254" s="47">
        <v>89.333333333333314</v>
      </c>
      <c r="L254" s="47">
        <v>0</v>
      </c>
      <c r="M254" s="47">
        <v>77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63</v>
      </c>
      <c r="V254" s="47">
        <v>0</v>
      </c>
      <c r="W254" s="47">
        <v>0</v>
      </c>
      <c r="X254" s="47">
        <v>0</v>
      </c>
      <c r="Y254" s="47">
        <v>0</v>
      </c>
      <c r="Z254" s="47">
        <v>61</v>
      </c>
      <c r="AA254" s="47">
        <v>81</v>
      </c>
      <c r="AB254" s="47">
        <v>0</v>
      </c>
      <c r="AC254" s="47">
        <v>134.1957798515424</v>
      </c>
      <c r="AD254" s="48">
        <v>94.20289855072464</v>
      </c>
      <c r="AE254" s="45">
        <v>87.028170942181603</v>
      </c>
      <c r="AF254" s="46">
        <f t="shared" si="90"/>
        <v>87.751429419174542</v>
      </c>
      <c r="AG254" s="15">
        <f t="shared" si="91"/>
        <v>-4.117747056903381E-3</v>
      </c>
      <c r="AH254" s="32">
        <f t="shared" si="92"/>
        <v>94.471468136921587</v>
      </c>
      <c r="AI254" s="31">
        <f t="shared" si="93"/>
        <v>-7.113299761582409E-2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60.080836033936571</v>
      </c>
      <c r="F255" s="47">
        <v>0</v>
      </c>
      <c r="G255" s="47">
        <v>89</v>
      </c>
      <c r="H255" s="47">
        <v>0</v>
      </c>
      <c r="I255" s="47">
        <v>0</v>
      </c>
      <c r="J255" s="47">
        <v>72.399999999999991</v>
      </c>
      <c r="K255" s="47">
        <v>90.333333333333329</v>
      </c>
      <c r="L255" s="47">
        <v>0</v>
      </c>
      <c r="M255" s="47">
        <v>77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84</v>
      </c>
      <c r="AB255" s="47">
        <v>132</v>
      </c>
      <c r="AC255" s="47">
        <v>134.1957798515424</v>
      </c>
      <c r="AD255" s="48">
        <v>73.671497584541072</v>
      </c>
      <c r="AE255" s="45">
        <v>87.594674072770914</v>
      </c>
      <c r="AF255" s="46">
        <f t="shared" si="90"/>
        <v>87.645567512892413</v>
      </c>
      <c r="AG255" s="15">
        <f t="shared" si="91"/>
        <v>-1.2063838387913197E-3</v>
      </c>
      <c r="AH255" s="32">
        <f t="shared" si="92"/>
        <v>94.609014380030601</v>
      </c>
      <c r="AI255" s="31">
        <f t="shared" si="93"/>
        <v>-7.3602361389867546E-2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60.080836033936571</v>
      </c>
      <c r="F256" s="47">
        <v>0</v>
      </c>
      <c r="G256" s="47">
        <v>89</v>
      </c>
      <c r="H256" s="47">
        <v>0</v>
      </c>
      <c r="I256" s="47">
        <v>0</v>
      </c>
      <c r="J256" s="47">
        <v>0</v>
      </c>
      <c r="K256" s="47">
        <v>91</v>
      </c>
      <c r="L256" s="47">
        <v>0</v>
      </c>
      <c r="M256" s="47">
        <v>77</v>
      </c>
      <c r="N256" s="47">
        <v>0</v>
      </c>
      <c r="O256" s="47">
        <v>38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56.999999999999993</v>
      </c>
      <c r="V256" s="47">
        <v>0</v>
      </c>
      <c r="W256" s="47">
        <v>0</v>
      </c>
      <c r="X256" s="47">
        <v>0</v>
      </c>
      <c r="Y256" s="47">
        <v>0</v>
      </c>
      <c r="Z256" s="47">
        <v>57.999999999999993</v>
      </c>
      <c r="AA256" s="47">
        <v>82</v>
      </c>
      <c r="AB256" s="47">
        <v>129</v>
      </c>
      <c r="AC256" s="47">
        <v>134.1957798515424</v>
      </c>
      <c r="AD256" s="48">
        <v>73.671497584541072</v>
      </c>
      <c r="AE256" s="45">
        <v>88.313857523724735</v>
      </c>
      <c r="AF256" s="46">
        <f t="shared" si="90"/>
        <v>87.681289863298034</v>
      </c>
      <c r="AG256" s="15">
        <f t="shared" si="91"/>
        <v>4.075773757796265E-4</v>
      </c>
      <c r="AH256" s="32">
        <f t="shared" si="92"/>
        <v>94.17560425464967</v>
      </c>
      <c r="AI256" s="31">
        <f t="shared" si="93"/>
        <v>-6.895962540140535E-2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60.080836033936571</v>
      </c>
      <c r="F257" s="47">
        <v>0</v>
      </c>
      <c r="G257" s="47">
        <v>86</v>
      </c>
      <c r="H257" s="47">
        <v>0</v>
      </c>
      <c r="I257" s="47">
        <v>0</v>
      </c>
      <c r="J257" s="47">
        <v>79</v>
      </c>
      <c r="K257" s="47">
        <v>89.666666666666657</v>
      </c>
      <c r="L257" s="47">
        <v>0</v>
      </c>
      <c r="M257" s="47">
        <v>77</v>
      </c>
      <c r="N257" s="47">
        <v>0</v>
      </c>
      <c r="O257" s="47">
        <v>38.5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56.999999999999993</v>
      </c>
      <c r="V257" s="47">
        <v>0</v>
      </c>
      <c r="W257" s="47">
        <v>0</v>
      </c>
      <c r="X257" s="47">
        <v>0</v>
      </c>
      <c r="Y257" s="47">
        <v>0</v>
      </c>
      <c r="Z257" s="47">
        <v>61</v>
      </c>
      <c r="AA257" s="47">
        <v>86.5</v>
      </c>
      <c r="AB257" s="47">
        <v>127</v>
      </c>
      <c r="AC257" s="47">
        <v>134.1957798515424</v>
      </c>
      <c r="AD257" s="48">
        <v>0</v>
      </c>
      <c r="AE257" s="45">
        <v>87.135337993398409</v>
      </c>
      <c r="AF257" s="46">
        <f t="shared" si="90"/>
        <v>87.289088947803393</v>
      </c>
      <c r="AG257" s="15">
        <f t="shared" si="91"/>
        <v>-4.4730285800552508E-3</v>
      </c>
      <c r="AH257" s="32">
        <f t="shared" si="92"/>
        <v>93.755290657338278</v>
      </c>
      <c r="AI257" s="31">
        <f t="shared" si="93"/>
        <v>-6.8968926064854275E-2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60.080836033936571</v>
      </c>
      <c r="F258" s="47">
        <v>0</v>
      </c>
      <c r="G258" s="47">
        <v>86</v>
      </c>
      <c r="H258" s="47">
        <v>70</v>
      </c>
      <c r="I258" s="47">
        <v>0</v>
      </c>
      <c r="J258" s="47">
        <v>77.666666666666671</v>
      </c>
      <c r="K258" s="47">
        <v>89.333333333333343</v>
      </c>
      <c r="L258" s="47">
        <v>106</v>
      </c>
      <c r="M258" s="47">
        <v>70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54</v>
      </c>
      <c r="V258" s="47">
        <v>0</v>
      </c>
      <c r="W258" s="47">
        <v>0</v>
      </c>
      <c r="X258" s="47">
        <v>0</v>
      </c>
      <c r="Y258" s="47">
        <v>0</v>
      </c>
      <c r="Z258" s="47">
        <v>61</v>
      </c>
      <c r="AA258" s="47">
        <v>81.5</v>
      </c>
      <c r="AB258" s="47">
        <v>128</v>
      </c>
      <c r="AC258" s="47">
        <v>134.1957798515424</v>
      </c>
      <c r="AD258" s="48">
        <v>74.879227053140099</v>
      </c>
      <c r="AE258" s="45">
        <v>86.41807132628702</v>
      </c>
      <c r="AF258" s="46">
        <f t="shared" si="90"/>
        <v>86.985352642611176</v>
      </c>
      <c r="AG258" s="15">
        <f t="shared" si="91"/>
        <v>-3.4796594723751038E-3</v>
      </c>
      <c r="AH258" s="32">
        <f t="shared" si="92"/>
        <v>93.276434350441264</v>
      </c>
      <c r="AI258" s="31">
        <f t="shared" si="93"/>
        <v>-6.7445563840855871E-2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66.732209396885494</v>
      </c>
      <c r="F259" s="47">
        <v>0</v>
      </c>
      <c r="G259" s="47">
        <v>0</v>
      </c>
      <c r="H259" s="47">
        <v>77</v>
      </c>
      <c r="I259" s="47">
        <v>0</v>
      </c>
      <c r="J259" s="47">
        <v>70.8</v>
      </c>
      <c r="K259" s="47">
        <v>91</v>
      </c>
      <c r="L259" s="47">
        <v>106</v>
      </c>
      <c r="M259" s="47">
        <v>70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67.135279377786446</v>
      </c>
      <c r="T259" s="47">
        <v>0</v>
      </c>
      <c r="U259" s="47">
        <v>61</v>
      </c>
      <c r="V259" s="47">
        <v>0</v>
      </c>
      <c r="W259" s="47">
        <v>0</v>
      </c>
      <c r="X259" s="47">
        <v>0</v>
      </c>
      <c r="Y259" s="47">
        <v>0</v>
      </c>
      <c r="Z259" s="47">
        <v>66</v>
      </c>
      <c r="AA259" s="47">
        <v>81</v>
      </c>
      <c r="AB259" s="47">
        <v>129</v>
      </c>
      <c r="AC259" s="47">
        <v>134.1957798515424</v>
      </c>
      <c r="AD259" s="48">
        <v>86.956521739130437</v>
      </c>
      <c r="AE259" s="45">
        <v>87.402648608148056</v>
      </c>
      <c r="AF259" s="46">
        <f t="shared" si="90"/>
        <v>87.332503976537552</v>
      </c>
      <c r="AG259" s="15">
        <f t="shared" si="91"/>
        <v>3.9909171300676989E-3</v>
      </c>
      <c r="AH259" s="32">
        <f t="shared" si="92"/>
        <v>92.585138374677854</v>
      </c>
      <c r="AI259" s="31">
        <f t="shared" si="93"/>
        <v>-5.6733018822996147E-2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72.461129519717431</v>
      </c>
      <c r="F260" s="47">
        <v>0</v>
      </c>
      <c r="G260" s="47">
        <v>0</v>
      </c>
      <c r="H260" s="47">
        <v>0</v>
      </c>
      <c r="I260" s="47">
        <v>0</v>
      </c>
      <c r="J260" s="47">
        <v>70.666666666666671</v>
      </c>
      <c r="K260" s="47">
        <v>91</v>
      </c>
      <c r="L260" s="47">
        <v>112.5</v>
      </c>
      <c r="M260" s="47">
        <v>70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66</v>
      </c>
      <c r="V260" s="47">
        <v>0</v>
      </c>
      <c r="W260" s="47">
        <v>0</v>
      </c>
      <c r="X260" s="47">
        <v>0</v>
      </c>
      <c r="Y260" s="47">
        <v>0</v>
      </c>
      <c r="Z260" s="47">
        <v>57.999999999999993</v>
      </c>
      <c r="AA260" s="47">
        <v>78</v>
      </c>
      <c r="AB260" s="47">
        <v>129</v>
      </c>
      <c r="AC260" s="47">
        <v>134.1957798515424</v>
      </c>
      <c r="AD260" s="48">
        <v>53.74396135265701</v>
      </c>
      <c r="AE260" s="45">
        <v>88.176791995177524</v>
      </c>
      <c r="AF260" s="46">
        <f t="shared" si="90"/>
        <v>87.91874419950102</v>
      </c>
      <c r="AG260" s="15">
        <f t="shared" si="91"/>
        <v>6.7127380559358005E-3</v>
      </c>
      <c r="AH260" s="32">
        <f t="shared" si="92"/>
        <v>92.766423522278885</v>
      </c>
      <c r="AI260" s="31">
        <f t="shared" si="93"/>
        <v>-5.2256831067909397E-2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72.461129519717431</v>
      </c>
      <c r="F261" s="47">
        <v>0</v>
      </c>
      <c r="G261" s="47">
        <v>0</v>
      </c>
      <c r="H261" s="47">
        <v>0</v>
      </c>
      <c r="I261" s="47">
        <v>0</v>
      </c>
      <c r="J261" s="47">
        <v>70.666666666666671</v>
      </c>
      <c r="K261" s="47">
        <v>91</v>
      </c>
      <c r="L261" s="47">
        <v>112.5</v>
      </c>
      <c r="M261" s="47">
        <v>70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66</v>
      </c>
      <c r="V261" s="47">
        <v>0</v>
      </c>
      <c r="W261" s="47">
        <v>0</v>
      </c>
      <c r="X261" s="47">
        <v>0</v>
      </c>
      <c r="Y261" s="47">
        <v>0</v>
      </c>
      <c r="Z261" s="47">
        <v>57.999999999999993</v>
      </c>
      <c r="AA261" s="47">
        <v>78</v>
      </c>
      <c r="AB261" s="47">
        <v>129</v>
      </c>
      <c r="AC261" s="47">
        <v>134.1957798515424</v>
      </c>
      <c r="AD261" s="48">
        <v>53.74396135265701</v>
      </c>
      <c r="AE261" s="45">
        <v>88.176791995177524</v>
      </c>
      <c r="AF261" s="46">
        <f t="shared" si="90"/>
        <v>88.275759917048973</v>
      </c>
      <c r="AG261" s="15">
        <f t="shared" si="91"/>
        <v>4.060746326606181E-3</v>
      </c>
      <c r="AH261" s="32">
        <f t="shared" si="92"/>
        <v>92.991756393148179</v>
      </c>
      <c r="AI261" s="31">
        <f t="shared" si="93"/>
        <v>-5.0714134876225343E-2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83.352717686283611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91</v>
      </c>
      <c r="L262" s="47">
        <v>112.00000000000001</v>
      </c>
      <c r="M262" s="47">
        <v>70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63</v>
      </c>
      <c r="V262" s="47">
        <v>0</v>
      </c>
      <c r="W262" s="47">
        <v>0</v>
      </c>
      <c r="X262" s="47">
        <v>0</v>
      </c>
      <c r="Y262" s="47">
        <v>98.80149490957514</v>
      </c>
      <c r="Z262" s="47">
        <v>72</v>
      </c>
      <c r="AA262" s="47">
        <v>83</v>
      </c>
      <c r="AB262" s="47">
        <v>129</v>
      </c>
      <c r="AC262" s="47">
        <v>116.46038397816977</v>
      </c>
      <c r="AD262" s="48">
        <v>61.223353926643298</v>
      </c>
      <c r="AE262" s="45">
        <v>88.473695760791884</v>
      </c>
      <c r="AF262" s="46">
        <f>SUM(AE261:AE263)/3</f>
        <v>88.347595904227873</v>
      </c>
      <c r="AG262" s="15">
        <f>(AF262-AF261)/AF261</f>
        <v>8.1376798394489482E-4</v>
      </c>
      <c r="AH262" s="32">
        <f>AF209</f>
        <v>93.245273218787943</v>
      </c>
      <c r="AI262" s="31">
        <f>(AF262-AF209)/AF209</f>
        <v>-5.2524671176289069E-2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78.287149983614313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91</v>
      </c>
      <c r="L263" s="47">
        <v>112.00000000000001</v>
      </c>
      <c r="M263" s="47">
        <v>70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63</v>
      </c>
      <c r="V263" s="47">
        <v>0</v>
      </c>
      <c r="W263" s="47">
        <v>0</v>
      </c>
      <c r="X263" s="47">
        <v>0</v>
      </c>
      <c r="Y263" s="47">
        <v>102.98891749692152</v>
      </c>
      <c r="Z263" s="47">
        <v>72</v>
      </c>
      <c r="AA263" s="47">
        <v>83</v>
      </c>
      <c r="AB263" s="47">
        <v>129</v>
      </c>
      <c r="AC263" s="47">
        <v>134.1957798515424</v>
      </c>
      <c r="AD263" s="48">
        <v>66.425120772946869</v>
      </c>
      <c r="AE263" s="45">
        <v>88.392299956714211</v>
      </c>
      <c r="AF263" s="46">
        <f t="shared" ref="AF263:AF271" si="94">SUM(AE262:AE264)/3</f>
        <v>89.085814344559097</v>
      </c>
      <c r="AG263" s="15">
        <f t="shared" ref="AG263:AG271" si="95">(AF263-AF262)/AF262</f>
        <v>8.3558407308726365E-3</v>
      </c>
      <c r="AH263" s="32">
        <f t="shared" ref="AH263:AH271" si="96">AF210</f>
        <v>94.176180413642086</v>
      </c>
      <c r="AI263" s="31">
        <f t="shared" ref="AI263:AI271" si="97">(AF263-AF210)/AF210</f>
        <v>-5.405152392807825E-2</v>
      </c>
    </row>
    <row r="264" spans="1:35">
      <c r="A264" s="37">
        <v>52</v>
      </c>
      <c r="B264" s="38">
        <v>43464</v>
      </c>
      <c r="C264" s="49"/>
      <c r="D264" s="49"/>
      <c r="E264" s="49">
        <v>77.689345665076644</v>
      </c>
      <c r="F264" s="49"/>
      <c r="G264" s="49"/>
      <c r="H264" s="49"/>
      <c r="I264" s="49"/>
      <c r="J264" s="49"/>
      <c r="K264" s="49">
        <v>91</v>
      </c>
      <c r="L264" s="49"/>
      <c r="M264" s="49"/>
      <c r="N264" s="49"/>
      <c r="O264" s="49"/>
      <c r="P264" s="49"/>
      <c r="Q264" s="49"/>
      <c r="R264" s="49"/>
      <c r="S264" s="49"/>
      <c r="T264" s="49"/>
      <c r="U264" s="49">
        <v>63</v>
      </c>
      <c r="V264" s="49"/>
      <c r="W264" s="49"/>
      <c r="X264" s="49"/>
      <c r="Y264" s="49"/>
      <c r="Z264" s="49" t="s">
        <v>4</v>
      </c>
      <c r="AA264" s="49">
        <v>86.745000000000005</v>
      </c>
      <c r="AB264" s="49">
        <v>130.47</v>
      </c>
      <c r="AC264" s="49">
        <v>134.19577985154243</v>
      </c>
      <c r="AD264" s="50"/>
      <c r="AE264" s="51">
        <v>90.391447316171181</v>
      </c>
      <c r="AF264" s="52">
        <f t="shared" si="94"/>
        <v>89.242767155701827</v>
      </c>
      <c r="AG264" s="39">
        <f t="shared" si="95"/>
        <v>1.7618159781946942E-3</v>
      </c>
      <c r="AH264" s="42">
        <f t="shared" si="96"/>
        <v>94.3861146371449</v>
      </c>
      <c r="AI264" s="41">
        <f t="shared" si="97"/>
        <v>-5.4492628510199835E-2</v>
      </c>
    </row>
    <row r="265" spans="1:35">
      <c r="A265" s="35">
        <v>1</v>
      </c>
      <c r="B265" s="13">
        <f>B264+7</f>
        <v>43471</v>
      </c>
      <c r="C265" s="55"/>
      <c r="D265" s="55"/>
      <c r="E265" s="55">
        <v>79.743655099588537</v>
      </c>
      <c r="F265" s="55"/>
      <c r="G265" s="55"/>
      <c r="H265" s="55"/>
      <c r="I265" s="55"/>
      <c r="J265" s="55"/>
      <c r="K265" s="55">
        <v>91</v>
      </c>
      <c r="L265" s="55">
        <v>106</v>
      </c>
      <c r="M265" s="55">
        <v>75</v>
      </c>
      <c r="N265" s="55"/>
      <c r="O265" s="55"/>
      <c r="P265" s="55"/>
      <c r="Q265" s="55"/>
      <c r="R265" s="55"/>
      <c r="S265" s="55"/>
      <c r="T265" s="55"/>
      <c r="U265" s="55">
        <v>68</v>
      </c>
      <c r="V265" s="55"/>
      <c r="W265" s="55"/>
      <c r="X265" s="55"/>
      <c r="Y265" s="55"/>
      <c r="Z265" s="55">
        <v>72</v>
      </c>
      <c r="AA265" s="55">
        <v>86.43</v>
      </c>
      <c r="AB265" s="55">
        <v>131.9</v>
      </c>
      <c r="AC265" s="55">
        <v>134.19577985154243</v>
      </c>
      <c r="AD265" s="56"/>
      <c r="AE265" s="45">
        <v>88.944554194220117</v>
      </c>
      <c r="AF265" s="46">
        <f t="shared" si="94"/>
        <v>89.992977789929355</v>
      </c>
      <c r="AG265" s="15">
        <f t="shared" si="95"/>
        <v>8.4064026490643894E-3</v>
      </c>
      <c r="AH265" s="32">
        <f t="shared" si="96"/>
        <v>94.698854824794296</v>
      </c>
      <c r="AI265" s="31">
        <f t="shared" si="97"/>
        <v>-4.9693072250677692E-2</v>
      </c>
    </row>
    <row r="266" spans="1:35">
      <c r="A266" s="35">
        <v>2</v>
      </c>
      <c r="B266" s="13">
        <f t="shared" ref="B266:B329" si="98">B265+7</f>
        <v>43478</v>
      </c>
      <c r="C266" s="55"/>
      <c r="D266" s="55"/>
      <c r="E266" s="55">
        <v>79.743655099588537</v>
      </c>
      <c r="F266" s="55"/>
      <c r="G266" s="55">
        <v>83.3</v>
      </c>
      <c r="H266" s="55"/>
      <c r="I266" s="55"/>
      <c r="J266" s="55"/>
      <c r="K266" s="55">
        <v>91</v>
      </c>
      <c r="L266" s="55">
        <v>100</v>
      </c>
      <c r="M266" s="55"/>
      <c r="N266" s="55"/>
      <c r="O266" s="55"/>
      <c r="P266" s="55"/>
      <c r="Q266" s="55"/>
      <c r="R266" s="55"/>
      <c r="S266" s="55"/>
      <c r="T266" s="55"/>
      <c r="U266" s="55">
        <v>68</v>
      </c>
      <c r="V266" s="55"/>
      <c r="W266" s="55"/>
      <c r="X266" s="55"/>
      <c r="Y266" s="55"/>
      <c r="Z266" s="55"/>
      <c r="AA266" s="55">
        <v>88.69</v>
      </c>
      <c r="AB266" s="55">
        <v>129.22999999999999</v>
      </c>
      <c r="AC266" s="55">
        <v>134</v>
      </c>
      <c r="AD266" s="56">
        <v>70.211352657004824</v>
      </c>
      <c r="AE266" s="45">
        <v>90.642931859396768</v>
      </c>
      <c r="AF266" s="46">
        <f t="shared" si="94"/>
        <v>89.72294579660543</v>
      </c>
      <c r="AG266" s="15">
        <f t="shared" si="95"/>
        <v>-3.0005896010493337E-3</v>
      </c>
      <c r="AH266" s="32">
        <f t="shared" si="96"/>
        <v>94.994378091105318</v>
      </c>
      <c r="AI266" s="31">
        <f t="shared" si="97"/>
        <v>-5.5492044902323248E-2</v>
      </c>
    </row>
    <row r="267" spans="1:35">
      <c r="A267" s="35">
        <v>3</v>
      </c>
      <c r="B267" s="13">
        <f t="shared" si="98"/>
        <v>43485</v>
      </c>
      <c r="C267" s="55"/>
      <c r="D267" s="55"/>
      <c r="E267" s="55">
        <v>81.313526192337775</v>
      </c>
      <c r="F267" s="55"/>
      <c r="G267" s="55">
        <v>85.05</v>
      </c>
      <c r="H267" s="55"/>
      <c r="I267" s="55"/>
      <c r="J267" s="55"/>
      <c r="K267" s="55">
        <v>91.333333333333329</v>
      </c>
      <c r="L267" s="55">
        <v>113.5</v>
      </c>
      <c r="M267" s="55">
        <v>77</v>
      </c>
      <c r="N267" s="55"/>
      <c r="O267" s="55"/>
      <c r="P267" s="55"/>
      <c r="Q267" s="55"/>
      <c r="R267" s="55"/>
      <c r="S267" s="55"/>
      <c r="T267" s="55"/>
      <c r="U267" s="55">
        <v>68</v>
      </c>
      <c r="V267" s="55"/>
      <c r="W267" s="55">
        <v>78.847452889520397</v>
      </c>
      <c r="X267" s="55"/>
      <c r="Y267" s="55"/>
      <c r="Z267" s="55">
        <v>73</v>
      </c>
      <c r="AA267" s="55">
        <v>88.594999999999999</v>
      </c>
      <c r="AB267" s="55">
        <v>128.04</v>
      </c>
      <c r="AC267" s="55">
        <v>116.56830707701312</v>
      </c>
      <c r="AD267" s="56">
        <v>72.221276595744683</v>
      </c>
      <c r="AE267" s="45">
        <v>89.58135133619939</v>
      </c>
      <c r="AF267" s="46">
        <f t="shared" si="94"/>
        <v>90.266247318484673</v>
      </c>
      <c r="AG267" s="15">
        <f t="shared" si="95"/>
        <v>6.0553241654689258E-3</v>
      </c>
      <c r="AH267" s="32">
        <f t="shared" si="96"/>
        <v>95.828862315877018</v>
      </c>
      <c r="AI267" s="31">
        <f t="shared" si="97"/>
        <v>-5.8047386381949409E-2</v>
      </c>
    </row>
    <row r="268" spans="1:35">
      <c r="A268" s="35">
        <v>4</v>
      </c>
      <c r="B268" s="13">
        <f t="shared" si="98"/>
        <v>43492</v>
      </c>
      <c r="C268" s="55"/>
      <c r="D268" s="55"/>
      <c r="E268" s="55">
        <v>87.584802376412298</v>
      </c>
      <c r="F268" s="55"/>
      <c r="G268" s="55">
        <v>93.1</v>
      </c>
      <c r="H268" s="55"/>
      <c r="I268" s="55"/>
      <c r="J268" s="55"/>
      <c r="K268" s="55">
        <v>92</v>
      </c>
      <c r="L268" s="55">
        <v>113.5</v>
      </c>
      <c r="M268" s="55">
        <v>78.8</v>
      </c>
      <c r="N268" s="55"/>
      <c r="O268" s="55"/>
      <c r="P268" s="55"/>
      <c r="Q268" s="55"/>
      <c r="R268" s="55"/>
      <c r="S268" s="55"/>
      <c r="T268" s="55"/>
      <c r="U268" s="55">
        <v>77</v>
      </c>
      <c r="V268" s="55"/>
      <c r="W268" s="55">
        <v>77.604288044744806</v>
      </c>
      <c r="X268" s="55"/>
      <c r="Y268" s="55"/>
      <c r="Z268" s="55">
        <v>73</v>
      </c>
      <c r="AA268" s="55">
        <v>95.550000000000011</v>
      </c>
      <c r="AB268" s="55">
        <v>130.06</v>
      </c>
      <c r="AC268" s="55">
        <v>116.04194989318314</v>
      </c>
      <c r="AD268" s="56"/>
      <c r="AE268" s="45">
        <v>90.57445875985789</v>
      </c>
      <c r="AF268" s="46">
        <f t="shared" si="94"/>
        <v>90.330096673541163</v>
      </c>
      <c r="AG268" s="15">
        <f t="shared" si="95"/>
        <v>7.0734473796403433E-4</v>
      </c>
      <c r="AH268" s="32">
        <f t="shared" si="96"/>
        <v>97.998275154617033</v>
      </c>
      <c r="AI268" s="31">
        <f t="shared" si="97"/>
        <v>-7.8248096397384351E-2</v>
      </c>
    </row>
    <row r="269" spans="1:35">
      <c r="A269" s="35">
        <v>5</v>
      </c>
      <c r="B269" s="13">
        <f t="shared" si="98"/>
        <v>43499</v>
      </c>
      <c r="C269" s="55"/>
      <c r="D269" s="55"/>
      <c r="E269" s="55">
        <v>89.008084577114417</v>
      </c>
      <c r="F269" s="55"/>
      <c r="G269" s="55"/>
      <c r="H269" s="55"/>
      <c r="I269" s="55"/>
      <c r="J269" s="55"/>
      <c r="K269" s="55">
        <v>92</v>
      </c>
      <c r="L269" s="55">
        <v>114</v>
      </c>
      <c r="M269" s="55">
        <v>80.599999999999994</v>
      </c>
      <c r="N269" s="55"/>
      <c r="O269" s="55"/>
      <c r="P269" s="55"/>
      <c r="Q269" s="55"/>
      <c r="R269" s="55"/>
      <c r="S269" s="55"/>
      <c r="T269" s="55"/>
      <c r="U269" s="55">
        <v>78</v>
      </c>
      <c r="V269" s="55"/>
      <c r="W269" s="55">
        <v>80.343796711509711</v>
      </c>
      <c r="X269" s="55"/>
      <c r="Y269" s="55"/>
      <c r="Z269" s="55">
        <v>73</v>
      </c>
      <c r="AA269" s="55">
        <v>92.95</v>
      </c>
      <c r="AB269" s="55">
        <v>133</v>
      </c>
      <c r="AC269" s="55">
        <v>114.77913420994496</v>
      </c>
      <c r="AD269" s="56">
        <v>90.10242021943931</v>
      </c>
      <c r="AE269" s="45">
        <v>90.834479924566224</v>
      </c>
      <c r="AF269" s="46">
        <f t="shared" si="94"/>
        <v>90.837515466333414</v>
      </c>
      <c r="AG269" s="15">
        <f t="shared" si="95"/>
        <v>5.6173834799058764E-3</v>
      </c>
      <c r="AH269" s="32">
        <f t="shared" si="96"/>
        <v>101.74860120329363</v>
      </c>
      <c r="AI269" s="31">
        <f t="shared" si="97"/>
        <v>-0.10723573206829523</v>
      </c>
    </row>
    <row r="270" spans="1:35">
      <c r="A270" s="35">
        <v>6</v>
      </c>
      <c r="B270" s="13">
        <f t="shared" si="98"/>
        <v>43506</v>
      </c>
      <c r="C270" s="55"/>
      <c r="D270" s="55"/>
      <c r="E270" s="55">
        <v>92.603355418652399</v>
      </c>
      <c r="F270" s="55"/>
      <c r="G270" s="55">
        <v>83.3</v>
      </c>
      <c r="H270" s="55"/>
      <c r="I270" s="55"/>
      <c r="J270" s="55"/>
      <c r="K270" s="55">
        <v>92</v>
      </c>
      <c r="L270" s="55">
        <v>109.5</v>
      </c>
      <c r="M270" s="55">
        <v>83</v>
      </c>
      <c r="N270" s="55"/>
      <c r="O270" s="55">
        <v>74</v>
      </c>
      <c r="P270" s="55"/>
      <c r="Q270" s="55"/>
      <c r="R270" s="55"/>
      <c r="S270" s="55"/>
      <c r="T270" s="55"/>
      <c r="U270" s="55">
        <v>81</v>
      </c>
      <c r="V270" s="55"/>
      <c r="W270" s="55"/>
      <c r="X270" s="55"/>
      <c r="Y270" s="55"/>
      <c r="Z270" s="55">
        <v>83</v>
      </c>
      <c r="AA270" s="55">
        <v>98</v>
      </c>
      <c r="AB270" s="55">
        <v>132.63999999999999</v>
      </c>
      <c r="AC270" s="55">
        <v>114.10293134727394</v>
      </c>
      <c r="AD270" s="56"/>
      <c r="AE270" s="45">
        <v>91.103607714576157</v>
      </c>
      <c r="AF270" s="46">
        <f t="shared" si="94"/>
        <v>93.073854913466405</v>
      </c>
      <c r="AG270" s="15">
        <f t="shared" si="95"/>
        <v>2.4619117284882509E-2</v>
      </c>
      <c r="AH270" s="32">
        <f t="shared" si="96"/>
        <v>106.09689661619883</v>
      </c>
      <c r="AI270" s="31">
        <f t="shared" si="97"/>
        <v>-0.12274667891411326</v>
      </c>
    </row>
    <row r="271" spans="1:35">
      <c r="A271" s="35">
        <v>7</v>
      </c>
      <c r="B271" s="13">
        <f t="shared" si="98"/>
        <v>43513</v>
      </c>
      <c r="C271" s="55"/>
      <c r="D271" s="55"/>
      <c r="E271" s="55">
        <v>90.667443469395181</v>
      </c>
      <c r="F271" s="55"/>
      <c r="G271" s="55">
        <v>90.3</v>
      </c>
      <c r="H271" s="55"/>
      <c r="I271" s="55"/>
      <c r="J271" s="55"/>
      <c r="K271" s="55">
        <v>99</v>
      </c>
      <c r="L271" s="55">
        <v>113.625</v>
      </c>
      <c r="M271" s="55">
        <v>86.6</v>
      </c>
      <c r="N271" s="55"/>
      <c r="O271" s="55">
        <v>74</v>
      </c>
      <c r="P271" s="55"/>
      <c r="Q271" s="55"/>
      <c r="R271" s="55"/>
      <c r="S271" s="55"/>
      <c r="T271" s="55"/>
      <c r="U271" s="55">
        <v>83</v>
      </c>
      <c r="V271" s="55"/>
      <c r="W271" s="55"/>
      <c r="X271" s="55"/>
      <c r="Y271" s="55"/>
      <c r="Z271" s="55"/>
      <c r="AA271" s="55">
        <v>102.91</v>
      </c>
      <c r="AB271" s="55">
        <v>133.03</v>
      </c>
      <c r="AC271" s="55">
        <v>134.19577985154243</v>
      </c>
      <c r="AD271" s="56">
        <v>79.009661835748801</v>
      </c>
      <c r="AE271" s="45">
        <v>97.283477101256835</v>
      </c>
      <c r="AF271" s="46">
        <f t="shared" si="94"/>
        <v>96.105986646981066</v>
      </c>
      <c r="AG271" s="15">
        <f t="shared" si="95"/>
        <v>3.2577695813004903E-2</v>
      </c>
      <c r="AH271" s="32">
        <f t="shared" si="96"/>
        <v>109.26473913986592</v>
      </c>
      <c r="AI271" s="31">
        <f t="shared" si="97"/>
        <v>-0.12042999961809092</v>
      </c>
    </row>
    <row r="272" spans="1:35">
      <c r="A272" s="35">
        <v>8</v>
      </c>
      <c r="B272" s="13">
        <f t="shared" si="98"/>
        <v>43520</v>
      </c>
      <c r="C272" s="55"/>
      <c r="D272" s="55"/>
      <c r="E272" s="55">
        <v>90.667443469395181</v>
      </c>
      <c r="F272" s="55"/>
      <c r="G272" s="55"/>
      <c r="H272" s="55"/>
      <c r="I272" s="55"/>
      <c r="J272" s="55"/>
      <c r="K272" s="55">
        <v>101</v>
      </c>
      <c r="L272" s="55">
        <v>113.8</v>
      </c>
      <c r="M272" s="55">
        <v>93.8</v>
      </c>
      <c r="N272" s="55"/>
      <c r="O272" s="55"/>
      <c r="P272" s="55"/>
      <c r="Q272" s="55"/>
      <c r="R272" s="55"/>
      <c r="S272" s="55"/>
      <c r="T272" s="55"/>
      <c r="U272" s="55">
        <v>84</v>
      </c>
      <c r="V272" s="55"/>
      <c r="W272" s="55"/>
      <c r="X272" s="55"/>
      <c r="Y272" s="55"/>
      <c r="Z272" s="55"/>
      <c r="AA272" s="55">
        <v>104.88</v>
      </c>
      <c r="AB272" s="55">
        <v>129.13999999999999</v>
      </c>
      <c r="AC272" s="55">
        <v>134.19577985154243</v>
      </c>
      <c r="AD272" s="56">
        <v>48.544685990338166</v>
      </c>
      <c r="AE272" s="45">
        <v>99.930875125110205</v>
      </c>
      <c r="AF272" s="46">
        <f t="shared" ref="AF272:AF275" si="99">SUM(AE271:AE273)/3</f>
        <v>98.393533471891359</v>
      </c>
      <c r="AG272" s="15">
        <f t="shared" ref="AG272:AG275" si="100">(AF272-AF271)/AF271</f>
        <v>2.3802334326091135E-2</v>
      </c>
      <c r="AH272" s="32">
        <f t="shared" ref="AH272:AH275" si="101">AF219</f>
        <v>110.56034676787112</v>
      </c>
      <c r="AI272" s="31">
        <f t="shared" ref="AI272:AI275" si="102">(AF272-AF219)/AF219</f>
        <v>-0.11004680838714088</v>
      </c>
    </row>
    <row r="273" spans="1:35">
      <c r="A273" s="35">
        <v>9</v>
      </c>
      <c r="B273" s="13">
        <f t="shared" si="98"/>
        <v>43527</v>
      </c>
      <c r="C273" s="55"/>
      <c r="D273" s="55"/>
      <c r="E273" s="55">
        <v>94.996289207452833</v>
      </c>
      <c r="F273" s="55"/>
      <c r="G273" s="55"/>
      <c r="H273" s="55"/>
      <c r="I273" s="55"/>
      <c r="J273" s="55"/>
      <c r="K273" s="55">
        <v>98.333333333333329</v>
      </c>
      <c r="L273" s="55">
        <v>113.535</v>
      </c>
      <c r="M273" s="55">
        <v>94.8</v>
      </c>
      <c r="N273" s="55"/>
      <c r="O273" s="55"/>
      <c r="P273" s="55"/>
      <c r="Q273" s="55"/>
      <c r="R273" s="55"/>
      <c r="S273" s="55"/>
      <c r="T273" s="55"/>
      <c r="U273" s="55">
        <v>95</v>
      </c>
      <c r="V273" s="55"/>
      <c r="W273" s="55"/>
      <c r="X273" s="55"/>
      <c r="Y273" s="55"/>
      <c r="Z273" s="55"/>
      <c r="AA273" s="55">
        <v>98.77</v>
      </c>
      <c r="AB273" s="55">
        <v>129.72999999999999</v>
      </c>
      <c r="AC273" s="55">
        <v>113.97886383579413</v>
      </c>
      <c r="AD273" s="56">
        <v>46.193277800431062</v>
      </c>
      <c r="AE273" s="45">
        <v>97.966248189306995</v>
      </c>
      <c r="AF273" s="46">
        <f t="shared" si="99"/>
        <v>100.04769333585693</v>
      </c>
      <c r="AG273" s="15">
        <f t="shared" si="100"/>
        <v>1.6811672531692624E-2</v>
      </c>
      <c r="AH273" s="32">
        <f t="shared" si="101"/>
        <v>111.798399672754</v>
      </c>
      <c r="AI273" s="31">
        <f t="shared" si="102"/>
        <v>-0.10510621235449394</v>
      </c>
    </row>
    <row r="274" spans="1:35">
      <c r="A274" s="35">
        <v>10</v>
      </c>
      <c r="B274" s="13">
        <f t="shared" si="98"/>
        <v>43534</v>
      </c>
      <c r="C274" s="55"/>
      <c r="D274" s="55"/>
      <c r="E274" s="55">
        <v>103.35010335010335</v>
      </c>
      <c r="F274" s="55"/>
      <c r="G274" s="55"/>
      <c r="H274" s="55"/>
      <c r="I274" s="55"/>
      <c r="J274" s="55"/>
      <c r="K274" s="55">
        <v>104</v>
      </c>
      <c r="L274" s="55">
        <v>80.644999999999996</v>
      </c>
      <c r="M274" s="55">
        <v>97</v>
      </c>
      <c r="N274" s="55"/>
      <c r="O274" s="55"/>
      <c r="P274" s="55"/>
      <c r="Q274" s="55"/>
      <c r="R274" s="55"/>
      <c r="S274" s="55"/>
      <c r="T274" s="55"/>
      <c r="U274" s="55">
        <v>94</v>
      </c>
      <c r="V274" s="55"/>
      <c r="W274" s="55"/>
      <c r="X274" s="55"/>
      <c r="Y274" s="55"/>
      <c r="Z274" s="55"/>
      <c r="AA274" s="55">
        <v>102.8</v>
      </c>
      <c r="AB274" s="55">
        <v>129.38</v>
      </c>
      <c r="AC274" s="55">
        <v>112.40076752323262</v>
      </c>
      <c r="AD274" s="56">
        <v>92.311274081834583</v>
      </c>
      <c r="AE274" s="45">
        <v>102.24595669315357</v>
      </c>
      <c r="AF274" s="46">
        <f t="shared" si="99"/>
        <v>102.54849797454018</v>
      </c>
      <c r="AG274" s="15">
        <f t="shared" si="100"/>
        <v>2.4996124901032223E-2</v>
      </c>
      <c r="AH274" s="32">
        <f t="shared" si="101"/>
        <v>112.09894191925456</v>
      </c>
      <c r="AI274" s="31">
        <f t="shared" si="102"/>
        <v>-8.5196557444704585E-2</v>
      </c>
    </row>
    <row r="275" spans="1:35">
      <c r="A275" s="35">
        <v>11</v>
      </c>
      <c r="B275" s="13">
        <f t="shared" si="98"/>
        <v>43541</v>
      </c>
      <c r="C275" s="55"/>
      <c r="D275" s="55"/>
      <c r="E275" s="55">
        <v>104.11399380242976</v>
      </c>
      <c r="F275" s="55"/>
      <c r="G275" s="55"/>
      <c r="H275" s="55"/>
      <c r="I275" s="55"/>
      <c r="J275" s="55"/>
      <c r="K275" s="55">
        <v>109.66666666666667</v>
      </c>
      <c r="L275" s="55"/>
      <c r="M275" s="55">
        <v>95.8</v>
      </c>
      <c r="N275" s="55"/>
      <c r="O275" s="55"/>
      <c r="P275" s="55"/>
      <c r="Q275" s="55"/>
      <c r="R275" s="55"/>
      <c r="S275" s="55"/>
      <c r="T275" s="55"/>
      <c r="U275" s="55">
        <v>93</v>
      </c>
      <c r="V275" s="55"/>
      <c r="W275" s="55">
        <v>112.68386173135983</v>
      </c>
      <c r="X275" s="55"/>
      <c r="Y275" s="55"/>
      <c r="Z275" s="55"/>
      <c r="AA275" s="55">
        <v>107.16</v>
      </c>
      <c r="AB275" s="55">
        <v>129.29</v>
      </c>
      <c r="AC275" s="55">
        <v>114.01257477602969</v>
      </c>
      <c r="AD275" s="56">
        <v>96.43157679274033</v>
      </c>
      <c r="AE275" s="45">
        <v>107.43328904115999</v>
      </c>
      <c r="AF275" s="46">
        <f t="shared" si="99"/>
        <v>105.95687127462679</v>
      </c>
      <c r="AG275" s="15">
        <f t="shared" si="100"/>
        <v>3.3236696464660161E-2</v>
      </c>
      <c r="AH275" s="32">
        <f t="shared" si="101"/>
        <v>111.86928876315305</v>
      </c>
      <c r="AI275" s="31">
        <f t="shared" si="102"/>
        <v>-5.2851122536801735E-2</v>
      </c>
    </row>
    <row r="276" spans="1:35">
      <c r="A276" s="35">
        <v>12</v>
      </c>
      <c r="B276" s="13">
        <f t="shared" si="98"/>
        <v>43548</v>
      </c>
      <c r="C276" s="55"/>
      <c r="D276" s="55"/>
      <c r="E276" s="55">
        <v>108.44637929023982</v>
      </c>
      <c r="F276" s="55"/>
      <c r="G276" s="55"/>
      <c r="H276" s="55"/>
      <c r="I276" s="55"/>
      <c r="J276" s="55">
        <v>90</v>
      </c>
      <c r="K276" s="55">
        <v>111</v>
      </c>
      <c r="L276" s="55">
        <v>93.6</v>
      </c>
      <c r="M276" s="55">
        <v>96.2</v>
      </c>
      <c r="N276" s="55"/>
      <c r="O276" s="55">
        <v>79</v>
      </c>
      <c r="P276" s="55"/>
      <c r="Q276" s="55"/>
      <c r="R276" s="55"/>
      <c r="S276" s="55"/>
      <c r="T276" s="55"/>
      <c r="U276" s="55">
        <v>94</v>
      </c>
      <c r="V276" s="55"/>
      <c r="W276" s="55">
        <v>106.02847621932749</v>
      </c>
      <c r="X276" s="55"/>
      <c r="Y276" s="55"/>
      <c r="Z276" s="55"/>
      <c r="AA276" s="55">
        <v>112</v>
      </c>
      <c r="AB276" s="55">
        <v>132.5</v>
      </c>
      <c r="AC276" s="55">
        <v>114.11055833007075</v>
      </c>
      <c r="AD276" s="56">
        <v>98.736756316218418</v>
      </c>
      <c r="AE276" s="45">
        <v>108.19136808956679</v>
      </c>
      <c r="AF276" s="46">
        <f t="shared" ref="AF276:AF278" si="103">SUM(AE275:AE277)/3</f>
        <v>107.62735872428347</v>
      </c>
      <c r="AG276" s="15">
        <f t="shared" ref="AG276:AG278" si="104">(AF276-AF275)/AF275</f>
        <v>1.5765730240627662E-2</v>
      </c>
      <c r="AH276" s="32">
        <f t="shared" ref="AH276:AH278" si="105">AF223</f>
        <v>111.21893061626021</v>
      </c>
      <c r="AI276" s="31">
        <f t="shared" ref="AI276:AI278" si="106">(AF276-AF223)/AF223</f>
        <v>-3.2292810873796096E-2</v>
      </c>
    </row>
    <row r="277" spans="1:35">
      <c r="A277" s="35">
        <v>13</v>
      </c>
      <c r="B277" s="13">
        <f t="shared" si="98"/>
        <v>43555</v>
      </c>
      <c r="C277" s="55"/>
      <c r="D277" s="55"/>
      <c r="E277" s="55">
        <v>104.32017373768711</v>
      </c>
      <c r="F277" s="55"/>
      <c r="G277" s="55"/>
      <c r="H277" s="55"/>
      <c r="I277" s="55"/>
      <c r="J277" s="55">
        <v>90.661666666666676</v>
      </c>
      <c r="K277" s="55">
        <v>109</v>
      </c>
      <c r="L277" s="55">
        <v>111.98</v>
      </c>
      <c r="M277" s="55">
        <v>98.8</v>
      </c>
      <c r="N277" s="55"/>
      <c r="O277" s="55">
        <v>79</v>
      </c>
      <c r="P277" s="55"/>
      <c r="Q277" s="55"/>
      <c r="R277" s="55"/>
      <c r="S277" s="55"/>
      <c r="T277" s="55"/>
      <c r="U277" s="55">
        <v>86</v>
      </c>
      <c r="V277" s="55"/>
      <c r="W277" s="55">
        <v>108.49825378346915</v>
      </c>
      <c r="X277" s="55"/>
      <c r="Y277" s="55"/>
      <c r="Z277" s="55"/>
      <c r="AA277" s="55">
        <v>112.19</v>
      </c>
      <c r="AB277" s="55">
        <v>131.21</v>
      </c>
      <c r="AC277" s="55">
        <v>114.07025582283313</v>
      </c>
      <c r="AD277" s="56">
        <v>93.331774881655065</v>
      </c>
      <c r="AE277" s="45">
        <v>107.2574190421236</v>
      </c>
      <c r="AF277" s="46">
        <f t="shared" si="103"/>
        <v>107.77424722943908</v>
      </c>
      <c r="AG277" s="15">
        <f t="shared" si="104"/>
        <v>1.3647877909176444E-3</v>
      </c>
      <c r="AH277" s="32">
        <f t="shared" si="105"/>
        <v>111.0819497110981</v>
      </c>
      <c r="AI277" s="31">
        <f t="shared" si="106"/>
        <v>-2.9777137422071654E-2</v>
      </c>
    </row>
    <row r="278" spans="1:35">
      <c r="A278" s="35">
        <v>14</v>
      </c>
      <c r="B278" s="13">
        <f t="shared" si="98"/>
        <v>43562</v>
      </c>
      <c r="C278" s="55"/>
      <c r="D278" s="55"/>
      <c r="E278" s="55">
        <v>104.69777760479508</v>
      </c>
      <c r="F278" s="55"/>
      <c r="G278" s="55"/>
      <c r="H278" s="55"/>
      <c r="I278" s="55"/>
      <c r="J278" s="55">
        <v>89.00833333333334</v>
      </c>
      <c r="K278" s="55">
        <v>108.33333333333333</v>
      </c>
      <c r="L278" s="55">
        <v>111.89500000000001</v>
      </c>
      <c r="M278" s="55"/>
      <c r="N278" s="55"/>
      <c r="O278" s="55"/>
      <c r="P278" s="55"/>
      <c r="Q278" s="55"/>
      <c r="R278" s="55"/>
      <c r="S278" s="55"/>
      <c r="T278" s="55"/>
      <c r="U278" s="55">
        <v>87</v>
      </c>
      <c r="V278" s="55"/>
      <c r="W278" s="55"/>
      <c r="X278" s="55"/>
      <c r="Y278" s="55"/>
      <c r="Z278" s="55"/>
      <c r="AA278" s="55">
        <v>112.88</v>
      </c>
      <c r="AB278" s="55">
        <v>130.51</v>
      </c>
      <c r="AC278" s="55">
        <v>114.82104251741532</v>
      </c>
      <c r="AD278" s="56">
        <v>64.896547956324582</v>
      </c>
      <c r="AE278" s="45">
        <v>107.87395455662684</v>
      </c>
      <c r="AF278" s="46">
        <f t="shared" si="103"/>
        <v>107.13224940010753</v>
      </c>
      <c r="AG278" s="15">
        <f t="shared" si="104"/>
        <v>-5.9568760240544093E-3</v>
      </c>
      <c r="AH278" s="32">
        <f t="shared" si="105"/>
        <v>109.91344546004757</v>
      </c>
      <c r="AI278" s="31">
        <f t="shared" si="106"/>
        <v>-2.5303510851645356E-2</v>
      </c>
    </row>
    <row r="279" spans="1:35">
      <c r="A279" s="35">
        <v>15</v>
      </c>
      <c r="B279" s="13">
        <f t="shared" si="98"/>
        <v>43569</v>
      </c>
      <c r="C279" s="55"/>
      <c r="D279" s="55"/>
      <c r="E279" s="55">
        <v>99.345488546049552</v>
      </c>
      <c r="F279" s="55"/>
      <c r="G279" s="55">
        <v>88.9</v>
      </c>
      <c r="H279" s="55"/>
      <c r="I279" s="55"/>
      <c r="J279" s="55">
        <v>90</v>
      </c>
      <c r="K279" s="55">
        <v>108.33333333333333</v>
      </c>
      <c r="L279" s="55">
        <v>110.08500000000001</v>
      </c>
      <c r="M279" s="55">
        <v>98.4</v>
      </c>
      <c r="N279" s="55"/>
      <c r="O279" s="55">
        <v>79</v>
      </c>
      <c r="P279" s="55"/>
      <c r="Q279" s="55"/>
      <c r="R279" s="55"/>
      <c r="S279" s="55"/>
      <c r="T279" s="55"/>
      <c r="U279" s="55">
        <v>78</v>
      </c>
      <c r="V279" s="55"/>
      <c r="W279" s="55">
        <v>96.759937664270936</v>
      </c>
      <c r="X279" s="55"/>
      <c r="Y279" s="55"/>
      <c r="Z279" s="55"/>
      <c r="AA279" s="55">
        <v>119.43</v>
      </c>
      <c r="AB279" s="55">
        <v>132.72999999999999</v>
      </c>
      <c r="AC279" s="55">
        <v>113.22721243130566</v>
      </c>
      <c r="AD279" s="56">
        <v>72.240335351653471</v>
      </c>
      <c r="AE279" s="45">
        <v>106.26537460157216</v>
      </c>
      <c r="AF279" s="46">
        <f t="shared" ref="AF279:AF281" si="107">SUM(AE278:AE280)/3</f>
        <v>106.87593242920258</v>
      </c>
      <c r="AG279" s="15">
        <f t="shared" ref="AG279:AG281" si="108">(AF279-AF278)/AF278</f>
        <v>-2.3925286021735511E-3</v>
      </c>
      <c r="AH279" s="32">
        <f t="shared" ref="AH279:AH281" si="109">AF226</f>
        <v>108.04739715206945</v>
      </c>
      <c r="AI279" s="31">
        <f t="shared" ref="AI279:AI281" si="110">(AF279-AF226)/AF226</f>
        <v>-1.0842137374379454E-2</v>
      </c>
    </row>
    <row r="280" spans="1:35">
      <c r="A280" s="35">
        <v>16</v>
      </c>
      <c r="B280" s="13">
        <f t="shared" si="98"/>
        <v>43576</v>
      </c>
      <c r="C280" s="55"/>
      <c r="D280" s="55"/>
      <c r="E280" s="55">
        <v>97.341856023697233</v>
      </c>
      <c r="F280" s="55"/>
      <c r="G280" s="55">
        <v>91.7</v>
      </c>
      <c r="H280" s="55"/>
      <c r="I280" s="55"/>
      <c r="J280" s="55">
        <v>82.79</v>
      </c>
      <c r="K280" s="55">
        <v>108.33333333333333</v>
      </c>
      <c r="L280" s="55"/>
      <c r="M280" s="55">
        <v>100</v>
      </c>
      <c r="N280" s="55"/>
      <c r="O280" s="55">
        <v>79</v>
      </c>
      <c r="P280" s="55"/>
      <c r="Q280" s="55"/>
      <c r="R280" s="55"/>
      <c r="S280" s="55"/>
      <c r="T280" s="55"/>
      <c r="U280" s="55">
        <v>78</v>
      </c>
      <c r="V280" s="55"/>
      <c r="W280" s="55"/>
      <c r="X280" s="55"/>
      <c r="Y280" s="55"/>
      <c r="Z280" s="55">
        <v>86</v>
      </c>
      <c r="AA280" s="55">
        <v>108.11</v>
      </c>
      <c r="AB280" s="55">
        <v>129.55000000000001</v>
      </c>
      <c r="AC280" s="55">
        <v>114.45483104742932</v>
      </c>
      <c r="AD280" s="56">
        <v>83.944429688311999</v>
      </c>
      <c r="AE280" s="45">
        <v>106.4884681294087</v>
      </c>
      <c r="AF280" s="46">
        <f t="shared" si="107"/>
        <v>105.6017162824395</v>
      </c>
      <c r="AG280" s="15">
        <f t="shared" si="108"/>
        <v>-1.1922386245445438E-2</v>
      </c>
      <c r="AH280" s="32">
        <f t="shared" si="109"/>
        <v>105.40399136195872</v>
      </c>
      <c r="AI280" s="31">
        <f t="shared" si="110"/>
        <v>1.8758769751117913E-3</v>
      </c>
    </row>
    <row r="281" spans="1:35">
      <c r="A281" s="35">
        <v>17</v>
      </c>
      <c r="B281" s="13">
        <f t="shared" si="98"/>
        <v>43583</v>
      </c>
      <c r="C281" s="55"/>
      <c r="D281" s="55"/>
      <c r="E281" s="55">
        <v>89.787978992413926</v>
      </c>
      <c r="F281" s="55"/>
      <c r="G281" s="55"/>
      <c r="H281" s="55"/>
      <c r="I281" s="55"/>
      <c r="J281" s="55">
        <v>83.181666666666658</v>
      </c>
      <c r="K281" s="55">
        <v>105.33333333333333</v>
      </c>
      <c r="L281" s="55">
        <v>111.86500000000001</v>
      </c>
      <c r="M281" s="55">
        <v>100</v>
      </c>
      <c r="N281" s="55"/>
      <c r="O281" s="55">
        <v>80</v>
      </c>
      <c r="P281" s="55"/>
      <c r="Q281" s="55"/>
      <c r="R281" s="55"/>
      <c r="S281" s="55"/>
      <c r="T281" s="55"/>
      <c r="U281" s="55">
        <v>76</v>
      </c>
      <c r="V281" s="55"/>
      <c r="W281" s="55"/>
      <c r="X281" s="55"/>
      <c r="Y281" s="55"/>
      <c r="Z281" s="55"/>
      <c r="AA281" s="55">
        <v>99.85</v>
      </c>
      <c r="AB281" s="55">
        <v>128.78</v>
      </c>
      <c r="AC281" s="55">
        <v>113.01518848474531</v>
      </c>
      <c r="AD281" s="56">
        <v>96.687514477646531</v>
      </c>
      <c r="AE281" s="45">
        <v>104.0513061163376</v>
      </c>
      <c r="AF281" s="46">
        <f t="shared" si="107"/>
        <v>103.67493743426503</v>
      </c>
      <c r="AG281" s="15">
        <f t="shared" si="108"/>
        <v>-1.8245715278160383E-2</v>
      </c>
      <c r="AH281" s="32">
        <f t="shared" si="109"/>
        <v>102.8224847963598</v>
      </c>
      <c r="AI281" s="31">
        <f t="shared" si="110"/>
        <v>8.2905275008040812E-3</v>
      </c>
    </row>
    <row r="282" spans="1:35">
      <c r="A282" s="35">
        <v>18</v>
      </c>
      <c r="B282" s="13">
        <f t="shared" si="98"/>
        <v>43590</v>
      </c>
      <c r="C282" s="55"/>
      <c r="D282" s="55"/>
      <c r="E282" s="55">
        <v>88.933831155361943</v>
      </c>
      <c r="F282" s="55"/>
      <c r="G282" s="55"/>
      <c r="H282" s="55"/>
      <c r="I282" s="55"/>
      <c r="J282" s="55">
        <v>81.666666666666671</v>
      </c>
      <c r="K282" s="55">
        <v>101.33333333333333</v>
      </c>
      <c r="L282" s="55"/>
      <c r="M282" s="55">
        <v>100</v>
      </c>
      <c r="N282" s="55"/>
      <c r="O282" s="55"/>
      <c r="P282" s="55"/>
      <c r="Q282" s="55"/>
      <c r="R282" s="55"/>
      <c r="S282" s="55"/>
      <c r="T282" s="55"/>
      <c r="U282" s="55">
        <v>76</v>
      </c>
      <c r="V282" s="55"/>
      <c r="W282" s="55"/>
      <c r="X282" s="55"/>
      <c r="Y282" s="55"/>
      <c r="Z282" s="55"/>
      <c r="AA282" s="55">
        <v>93</v>
      </c>
      <c r="AB282" s="55">
        <v>134.41</v>
      </c>
      <c r="AC282" s="55">
        <v>111.63737937090701</v>
      </c>
      <c r="AD282" s="56">
        <v>90.382934079384512</v>
      </c>
      <c r="AE282" s="45">
        <v>100.48503805704881</v>
      </c>
      <c r="AF282" s="46">
        <f t="shared" ref="AF282" si="111">SUM(AE281:AE283)/3</f>
        <v>100.93516213902933</v>
      </c>
      <c r="AG282" s="15">
        <f t="shared" ref="AG282" si="112">(AF282-AF281)/AF281</f>
        <v>-2.6426592222183434E-2</v>
      </c>
      <c r="AH282" s="32">
        <f t="shared" ref="AH282" si="113">AF229</f>
        <v>100.50818581002699</v>
      </c>
      <c r="AI282" s="31">
        <f t="shared" ref="AI282" si="114">(AF282-AF229)/AF229</f>
        <v>4.2481746691695535E-3</v>
      </c>
    </row>
    <row r="283" spans="1:35">
      <c r="A283" s="35">
        <v>19</v>
      </c>
      <c r="B283" s="13">
        <f t="shared" si="98"/>
        <v>43597</v>
      </c>
      <c r="C283" s="55"/>
      <c r="D283" s="55"/>
      <c r="E283" s="55">
        <v>83.553551997512827</v>
      </c>
      <c r="F283" s="55"/>
      <c r="G283" s="55"/>
      <c r="H283" s="55"/>
      <c r="I283" s="55"/>
      <c r="J283" s="55">
        <v>79</v>
      </c>
      <c r="K283" s="55">
        <v>98.666666666666671</v>
      </c>
      <c r="L283" s="55">
        <v>106</v>
      </c>
      <c r="M283" s="55">
        <v>98.8</v>
      </c>
      <c r="N283" s="55"/>
      <c r="O283" s="55"/>
      <c r="P283" s="55"/>
      <c r="Q283" s="55"/>
      <c r="R283" s="55"/>
      <c r="S283" s="55"/>
      <c r="T283" s="55"/>
      <c r="U283" s="55">
        <v>75</v>
      </c>
      <c r="V283" s="55"/>
      <c r="W283" s="55"/>
      <c r="X283" s="55"/>
      <c r="Y283" s="55"/>
      <c r="Z283" s="55">
        <v>67.92</v>
      </c>
      <c r="AA283" s="55">
        <v>92.68</v>
      </c>
      <c r="AB283" s="55">
        <v>132.08000000000001</v>
      </c>
      <c r="AC283" s="55">
        <v>129.03762903762905</v>
      </c>
      <c r="AD283" s="56">
        <v>89.223188405797089</v>
      </c>
      <c r="AE283" s="45">
        <v>98.269142243701623</v>
      </c>
      <c r="AF283" s="46">
        <f t="shared" ref="AF283:AF289" si="115">SUM(AE282:AE284)/3</f>
        <v>98.62687483172185</v>
      </c>
      <c r="AG283" s="15">
        <f t="shared" ref="AG283:AG289" si="116">(AF283-AF282)/AF282</f>
        <v>-2.2869010743035392E-2</v>
      </c>
      <c r="AH283" s="32">
        <f t="shared" ref="AH283:AH289" si="117">AF230</f>
        <v>98.876242301576539</v>
      </c>
      <c r="AI283" s="31">
        <f t="shared" ref="AI283:AI289" si="118">(AF283-AF230)/AF230</f>
        <v>-2.522016048042247E-3</v>
      </c>
    </row>
    <row r="284" spans="1:35">
      <c r="A284" s="35">
        <v>20</v>
      </c>
      <c r="B284" s="13">
        <f t="shared" si="98"/>
        <v>43604</v>
      </c>
      <c r="C284" s="55"/>
      <c r="D284" s="55"/>
      <c r="E284" s="55">
        <v>86.462418617895651</v>
      </c>
      <c r="F284" s="55"/>
      <c r="G284" s="55"/>
      <c r="H284" s="55"/>
      <c r="I284" s="55"/>
      <c r="J284" s="55">
        <v>78.73833333333333</v>
      </c>
      <c r="K284" s="55">
        <v>98.666666666666671</v>
      </c>
      <c r="L284" s="55">
        <v>90.9</v>
      </c>
      <c r="M284" s="55">
        <v>92.2</v>
      </c>
      <c r="N284" s="55"/>
      <c r="O284" s="55"/>
      <c r="P284" s="55"/>
      <c r="Q284" s="55"/>
      <c r="R284" s="55"/>
      <c r="S284" s="55"/>
      <c r="T284" s="55"/>
      <c r="U284" s="55">
        <v>78</v>
      </c>
      <c r="V284" s="55"/>
      <c r="W284" s="55"/>
      <c r="X284" s="55"/>
      <c r="Y284" s="55"/>
      <c r="Z284" s="55">
        <v>71.39</v>
      </c>
      <c r="AA284" s="55">
        <v>0.87</v>
      </c>
      <c r="AB284" s="55">
        <v>127.9</v>
      </c>
      <c r="AC284" s="55">
        <v>129.5745866617128</v>
      </c>
      <c r="AD284" s="56">
        <v>84.239968034705186</v>
      </c>
      <c r="AE284" s="45">
        <v>97.1264441944151</v>
      </c>
      <c r="AF284" s="46">
        <f t="shared" si="115"/>
        <v>96.879817342963989</v>
      </c>
      <c r="AG284" s="15">
        <f t="shared" si="116"/>
        <v>-1.7713807638523552E-2</v>
      </c>
      <c r="AH284" s="32">
        <f t="shared" si="117"/>
        <v>98.614149033938887</v>
      </c>
      <c r="AI284" s="31">
        <f t="shared" si="118"/>
        <v>-1.7587047172896185E-2</v>
      </c>
    </row>
    <row r="285" spans="1:35">
      <c r="A285" s="35">
        <v>21</v>
      </c>
      <c r="B285" s="13">
        <f t="shared" si="98"/>
        <v>43611</v>
      </c>
      <c r="C285" s="55"/>
      <c r="D285" s="55"/>
      <c r="E285" s="55">
        <v>91.37870990210115</v>
      </c>
      <c r="F285" s="55"/>
      <c r="G285" s="55"/>
      <c r="H285" s="55"/>
      <c r="I285" s="55"/>
      <c r="J285" s="55">
        <v>81.948000000000008</v>
      </c>
      <c r="K285" s="55">
        <v>96.666666666666671</v>
      </c>
      <c r="L285" s="55">
        <v>76.545000000000002</v>
      </c>
      <c r="M285" s="55">
        <v>92</v>
      </c>
      <c r="N285" s="55"/>
      <c r="O285" s="55"/>
      <c r="P285" s="55"/>
      <c r="Q285" s="55"/>
      <c r="R285" s="55"/>
      <c r="S285" s="55"/>
      <c r="T285" s="55"/>
      <c r="U285" s="55">
        <v>78</v>
      </c>
      <c r="V285" s="55"/>
      <c r="W285" s="55"/>
      <c r="X285" s="55"/>
      <c r="Y285" s="55"/>
      <c r="Z285" s="55">
        <v>74.42</v>
      </c>
      <c r="AA285" s="55">
        <v>93.34</v>
      </c>
      <c r="AB285" s="55">
        <v>120.84</v>
      </c>
      <c r="AC285" s="55">
        <v>130.53852992092826</v>
      </c>
      <c r="AD285" s="56">
        <v>59.197945073721613</v>
      </c>
      <c r="AE285" s="45">
        <v>95.243865590775258</v>
      </c>
      <c r="AF285" s="46">
        <f t="shared" si="115"/>
        <v>95.649790853498345</v>
      </c>
      <c r="AG285" s="15">
        <f t="shared" si="116"/>
        <v>-1.269641627328043E-2</v>
      </c>
      <c r="AH285" s="32">
        <f t="shared" si="117"/>
        <v>97.805082110116288</v>
      </c>
      <c r="AI285" s="31">
        <f t="shared" si="118"/>
        <v>-2.2036597793470024E-2</v>
      </c>
    </row>
    <row r="286" spans="1:35">
      <c r="A286" s="35">
        <v>22</v>
      </c>
      <c r="B286" s="13">
        <f t="shared" si="98"/>
        <v>43618</v>
      </c>
      <c r="C286" s="55"/>
      <c r="D286" s="55"/>
      <c r="E286" s="55">
        <v>91.930116472545748</v>
      </c>
      <c r="F286" s="55"/>
      <c r="G286" s="55"/>
      <c r="H286" s="55"/>
      <c r="I286" s="55"/>
      <c r="J286" s="55">
        <v>82.316000000000003</v>
      </c>
      <c r="K286" s="55">
        <v>96</v>
      </c>
      <c r="L286" s="55">
        <v>75.23</v>
      </c>
      <c r="M286" s="55">
        <v>91.2</v>
      </c>
      <c r="N286" s="55"/>
      <c r="O286" s="55"/>
      <c r="P286" s="55"/>
      <c r="Q286" s="55"/>
      <c r="R286" s="55"/>
      <c r="S286" s="55"/>
      <c r="T286" s="55"/>
      <c r="U286" s="55">
        <v>78</v>
      </c>
      <c r="V286" s="55"/>
      <c r="W286" s="55"/>
      <c r="X286" s="55"/>
      <c r="Y286" s="55"/>
      <c r="Z286" s="55">
        <v>74.42</v>
      </c>
      <c r="AA286" s="55">
        <v>98</v>
      </c>
      <c r="AB286" s="55">
        <v>129.69</v>
      </c>
      <c r="AC286" s="55">
        <v>130.53852992092826</v>
      </c>
      <c r="AD286" s="56">
        <v>57.947563169746417</v>
      </c>
      <c r="AE286" s="45">
        <v>94.579062775304678</v>
      </c>
      <c r="AF286" s="46">
        <f t="shared" si="115"/>
        <v>94.754703701297103</v>
      </c>
      <c r="AG286" s="15">
        <f t="shared" si="116"/>
        <v>-9.3579624609132599E-3</v>
      </c>
      <c r="AH286" s="32">
        <f t="shared" si="117"/>
        <v>97.940002449040435</v>
      </c>
      <c r="AI286" s="31">
        <f t="shared" si="118"/>
        <v>-3.2522959649717055E-2</v>
      </c>
    </row>
    <row r="287" spans="1:35">
      <c r="A287" s="35">
        <v>23</v>
      </c>
      <c r="B287" s="13">
        <f t="shared" si="98"/>
        <v>43625</v>
      </c>
      <c r="C287" s="55"/>
      <c r="D287" s="55"/>
      <c r="E287" s="55">
        <v>89.87647586018781</v>
      </c>
      <c r="F287" s="55"/>
      <c r="G287" s="55">
        <v>80.94</v>
      </c>
      <c r="H287" s="55"/>
      <c r="I287" s="55"/>
      <c r="J287" s="55">
        <v>81.239999999999995</v>
      </c>
      <c r="K287" s="55">
        <v>96</v>
      </c>
      <c r="L287" s="55">
        <v>82.52</v>
      </c>
      <c r="M287" s="55">
        <v>90</v>
      </c>
      <c r="N287" s="55"/>
      <c r="O287" s="55"/>
      <c r="P287" s="55"/>
      <c r="Q287" s="55"/>
      <c r="R287" s="55"/>
      <c r="S287" s="55"/>
      <c r="T287" s="55"/>
      <c r="U287" s="55">
        <v>80</v>
      </c>
      <c r="V287" s="55"/>
      <c r="W287" s="55">
        <v>96.054968682808251</v>
      </c>
      <c r="X287" s="55"/>
      <c r="Y287" s="55"/>
      <c r="Z287" s="55">
        <v>77.180000000000007</v>
      </c>
      <c r="AA287" s="55">
        <v>98.155000000000001</v>
      </c>
      <c r="AB287" s="55">
        <v>132.99</v>
      </c>
      <c r="AC287" s="55">
        <v>131.38686131386862</v>
      </c>
      <c r="AD287" s="56">
        <v>74.617764628830827</v>
      </c>
      <c r="AE287" s="45">
        <v>94.441182737811346</v>
      </c>
      <c r="AF287" s="46">
        <f t="shared" si="115"/>
        <v>94.022618698930259</v>
      </c>
      <c r="AG287" s="15">
        <f t="shared" si="116"/>
        <v>-7.7261072408041582E-3</v>
      </c>
      <c r="AH287" s="32">
        <f t="shared" si="117"/>
        <v>95.428903333269773</v>
      </c>
      <c r="AI287" s="31">
        <f t="shared" si="118"/>
        <v>-1.4736464375245889E-2</v>
      </c>
    </row>
    <row r="288" spans="1:35">
      <c r="A288" s="35">
        <v>24</v>
      </c>
      <c r="B288" s="13">
        <f t="shared" si="98"/>
        <v>43632</v>
      </c>
      <c r="C288" s="55"/>
      <c r="D288" s="55"/>
      <c r="E288" s="55">
        <v>92.321059002694369</v>
      </c>
      <c r="F288" s="55"/>
      <c r="G288" s="55"/>
      <c r="H288" s="55"/>
      <c r="I288" s="55"/>
      <c r="J288" s="55">
        <v>82.224999999999994</v>
      </c>
      <c r="K288" s="55">
        <v>94.333333333333329</v>
      </c>
      <c r="L288" s="55"/>
      <c r="M288" s="55">
        <v>89.2</v>
      </c>
      <c r="N288" s="55"/>
      <c r="O288" s="55">
        <v>76</v>
      </c>
      <c r="P288" s="55"/>
      <c r="Q288" s="55"/>
      <c r="R288" s="55"/>
      <c r="S288" s="55"/>
      <c r="T288" s="55"/>
      <c r="U288" s="55">
        <v>77</v>
      </c>
      <c r="V288" s="55"/>
      <c r="W288" s="55">
        <v>96.5151230509111</v>
      </c>
      <c r="X288" s="55"/>
      <c r="Y288" s="55"/>
      <c r="Z288" s="55">
        <v>81.31</v>
      </c>
      <c r="AA288" s="55"/>
      <c r="AB288" s="55">
        <v>131.38999999999999</v>
      </c>
      <c r="AC288" s="55">
        <v>131.22248560785641</v>
      </c>
      <c r="AD288" s="56"/>
      <c r="AE288" s="45">
        <v>93.047610583674725</v>
      </c>
      <c r="AF288" s="46">
        <f t="shared" si="115"/>
        <v>93.705556512883504</v>
      </c>
      <c r="AG288" s="15">
        <f t="shared" si="116"/>
        <v>-3.3721905477023502E-3</v>
      </c>
      <c r="AH288" s="32">
        <f t="shared" si="117"/>
        <v>94.216775969158746</v>
      </c>
      <c r="AI288" s="31">
        <f t="shared" si="118"/>
        <v>-5.4259918259417679E-3</v>
      </c>
    </row>
    <row r="289" spans="1:35">
      <c r="A289" s="35">
        <v>25</v>
      </c>
      <c r="B289" s="13">
        <f t="shared" si="98"/>
        <v>43639</v>
      </c>
      <c r="C289" s="55"/>
      <c r="D289" s="55"/>
      <c r="E289" s="55">
        <v>86.844468741458073</v>
      </c>
      <c r="F289" s="55"/>
      <c r="G289" s="55"/>
      <c r="H289" s="55"/>
      <c r="I289" s="55"/>
      <c r="J289" s="55">
        <v>79.721666666666664</v>
      </c>
      <c r="K289" s="55">
        <v>94.453333333333333</v>
      </c>
      <c r="L289" s="55">
        <v>104.82499999999999</v>
      </c>
      <c r="M289" s="55">
        <v>88</v>
      </c>
      <c r="N289" s="55"/>
      <c r="O289" s="55">
        <v>80</v>
      </c>
      <c r="P289" s="55"/>
      <c r="Q289" s="55"/>
      <c r="R289" s="55"/>
      <c r="S289" s="55"/>
      <c r="T289" s="55"/>
      <c r="U289" s="55">
        <v>76</v>
      </c>
      <c r="V289" s="55"/>
      <c r="W289" s="55">
        <v>93.931993236896488</v>
      </c>
      <c r="X289" s="55"/>
      <c r="Y289" s="55"/>
      <c r="Z289" s="55"/>
      <c r="AA289" s="55"/>
      <c r="AB289" s="55">
        <v>135.02000000000001</v>
      </c>
      <c r="AC289" s="55">
        <v>131.22248560785641</v>
      </c>
      <c r="AD289" s="56">
        <v>32.015655577299412</v>
      </c>
      <c r="AE289" s="45">
        <v>93.627876217164427</v>
      </c>
      <c r="AF289" s="46">
        <f t="shared" si="115"/>
        <v>93.264271715665984</v>
      </c>
      <c r="AG289" s="15">
        <f t="shared" si="116"/>
        <v>-4.7092703318703209E-3</v>
      </c>
      <c r="AH289" s="32">
        <f t="shared" si="117"/>
        <v>91.086627079492303</v>
      </c>
      <c r="AI289" s="31">
        <f t="shared" si="118"/>
        <v>2.3907402282809607E-2</v>
      </c>
    </row>
    <row r="290" spans="1:35">
      <c r="A290" s="35">
        <v>26</v>
      </c>
      <c r="B290" s="13">
        <f t="shared" si="98"/>
        <v>43646</v>
      </c>
      <c r="C290" s="55"/>
      <c r="D290" s="55"/>
      <c r="E290" s="55">
        <v>84.276952111347015</v>
      </c>
      <c r="F290" s="55"/>
      <c r="G290" s="55">
        <v>94.4</v>
      </c>
      <c r="H290" s="55"/>
      <c r="I290" s="55"/>
      <c r="J290" s="55">
        <v>84.344000000000008</v>
      </c>
      <c r="K290" s="55">
        <v>94.333333333333329</v>
      </c>
      <c r="L290" s="55">
        <v>92.64500000000001</v>
      </c>
      <c r="M290" s="55">
        <v>88</v>
      </c>
      <c r="N290" s="55"/>
      <c r="O290" s="55">
        <v>76</v>
      </c>
      <c r="P290" s="55"/>
      <c r="Q290" s="55"/>
      <c r="R290" s="55"/>
      <c r="S290" s="55"/>
      <c r="T290" s="55"/>
      <c r="U290" s="55">
        <v>72</v>
      </c>
      <c r="V290" s="55"/>
      <c r="W290" s="55">
        <v>98.788662824885336</v>
      </c>
      <c r="X290" s="55"/>
      <c r="Y290" s="55"/>
      <c r="Z290" s="55">
        <v>74.150000000000006</v>
      </c>
      <c r="AA290" s="55">
        <v>96.22</v>
      </c>
      <c r="AB290" s="55">
        <v>130.27000000000001</v>
      </c>
      <c r="AC290" s="55">
        <v>132.24252995601395</v>
      </c>
      <c r="AD290" s="56"/>
      <c r="AE290" s="45">
        <v>93.1173283461588</v>
      </c>
      <c r="AF290" s="46">
        <f t="shared" ref="AF290:AF297" si="119">SUM(AE289:AE291)/3</f>
        <v>93.69178613228307</v>
      </c>
      <c r="AG290" s="15">
        <f t="shared" ref="AG290:AG297" si="120">(AF290-AF289)/AF289</f>
        <v>4.5839034471897855E-3</v>
      </c>
      <c r="AH290" s="32">
        <f t="shared" ref="AH290:AH297" si="121">AF237</f>
        <v>89.902410610699022</v>
      </c>
      <c r="AI290" s="31">
        <f t="shared" ref="AI290:AI297" si="122">(AF290-AF237)/AF237</f>
        <v>4.2149876692328496E-2</v>
      </c>
    </row>
    <row r="291" spans="1:35">
      <c r="A291" s="35">
        <v>27</v>
      </c>
      <c r="B291" s="13">
        <f t="shared" si="98"/>
        <v>43653</v>
      </c>
      <c r="C291" s="55"/>
      <c r="D291" s="55"/>
      <c r="E291" s="55">
        <v>80.993945112841075</v>
      </c>
      <c r="F291" s="55"/>
      <c r="G291" s="55">
        <v>94.4</v>
      </c>
      <c r="H291" s="55"/>
      <c r="I291" s="55"/>
      <c r="J291" s="55">
        <v>83.47</v>
      </c>
      <c r="K291" s="55">
        <v>96</v>
      </c>
      <c r="L291" s="55"/>
      <c r="M291" s="55">
        <v>88</v>
      </c>
      <c r="N291" s="55"/>
      <c r="O291" s="55">
        <v>62</v>
      </c>
      <c r="P291" s="55"/>
      <c r="Q291" s="55"/>
      <c r="R291" s="55"/>
      <c r="S291" s="55"/>
      <c r="T291" s="55"/>
      <c r="U291" s="55">
        <v>69</v>
      </c>
      <c r="V291" s="55"/>
      <c r="W291" s="55">
        <v>79.64372393317467</v>
      </c>
      <c r="X291" s="55"/>
      <c r="Y291" s="55"/>
      <c r="Z291" s="55">
        <v>71.66</v>
      </c>
      <c r="AA291" s="55">
        <v>95</v>
      </c>
      <c r="AB291" s="55">
        <v>109.97</v>
      </c>
      <c r="AC291" s="55">
        <v>132.59447950726181</v>
      </c>
      <c r="AD291" s="56">
        <v>58.910063523905052</v>
      </c>
      <c r="AE291" s="45">
        <v>94.330153833525998</v>
      </c>
      <c r="AF291" s="46">
        <f t="shared" si="119"/>
        <v>93.183860071511162</v>
      </c>
      <c r="AG291" s="15">
        <f t="shared" si="120"/>
        <v>-5.421244291946457E-3</v>
      </c>
      <c r="AH291" s="32">
        <f t="shared" si="121"/>
        <v>87.885331305753468</v>
      </c>
      <c r="AI291" s="31">
        <f t="shared" si="122"/>
        <v>6.0289114088039206E-2</v>
      </c>
    </row>
    <row r="292" spans="1:35">
      <c r="A292" s="35">
        <v>28</v>
      </c>
      <c r="B292" s="13">
        <f t="shared" si="98"/>
        <v>43660</v>
      </c>
      <c r="C292" s="55"/>
      <c r="D292" s="55"/>
      <c r="E292" s="55">
        <v>76.536932003390049</v>
      </c>
      <c r="F292" s="55"/>
      <c r="G292" s="55">
        <v>77.789999999999992</v>
      </c>
      <c r="H292" s="55"/>
      <c r="I292" s="55"/>
      <c r="J292" s="55">
        <v>79.957999999999998</v>
      </c>
      <c r="K292" s="55">
        <v>93.666666666666671</v>
      </c>
      <c r="L292" s="55"/>
      <c r="M292" s="55">
        <v>88</v>
      </c>
      <c r="N292" s="55"/>
      <c r="O292" s="55">
        <v>58.5</v>
      </c>
      <c r="P292" s="55"/>
      <c r="Q292" s="55"/>
      <c r="R292" s="55"/>
      <c r="S292" s="55"/>
      <c r="T292" s="55"/>
      <c r="U292" s="55">
        <v>68</v>
      </c>
      <c r="V292" s="55"/>
      <c r="W292" s="55">
        <v>76.51270532079181</v>
      </c>
      <c r="X292" s="55"/>
      <c r="Y292" s="55"/>
      <c r="Z292" s="55">
        <v>67.53</v>
      </c>
      <c r="AA292" s="55">
        <v>87.75</v>
      </c>
      <c r="AB292" s="55">
        <v>130.36000000000001</v>
      </c>
      <c r="AC292" s="55">
        <v>131.4884111110064</v>
      </c>
      <c r="AD292" s="56">
        <v>68.577083889333693</v>
      </c>
      <c r="AE292" s="45">
        <v>92.104098034848704</v>
      </c>
      <c r="AF292" s="46">
        <f t="shared" si="119"/>
        <v>93.170302457977073</v>
      </c>
      <c r="AG292" s="15">
        <f t="shared" si="120"/>
        <v>-1.4549315217984542E-4</v>
      </c>
      <c r="AH292" s="32">
        <f t="shared" si="121"/>
        <v>86.84942279047317</v>
      </c>
      <c r="AI292" s="31">
        <f t="shared" si="122"/>
        <v>7.2779754480961995E-2</v>
      </c>
    </row>
    <row r="293" spans="1:35">
      <c r="A293" s="35">
        <v>29</v>
      </c>
      <c r="B293" s="13">
        <f t="shared" si="98"/>
        <v>43667</v>
      </c>
      <c r="C293" s="55"/>
      <c r="D293" s="55"/>
      <c r="E293" s="55">
        <v>77.725266570323782</v>
      </c>
      <c r="F293" s="55"/>
      <c r="G293" s="55">
        <v>86.57</v>
      </c>
      <c r="H293" s="55"/>
      <c r="I293" s="55"/>
      <c r="J293" s="55">
        <v>75.081666666666663</v>
      </c>
      <c r="K293" s="55">
        <v>93.466666666666654</v>
      </c>
      <c r="L293" s="55">
        <v>105.99</v>
      </c>
      <c r="M293" s="55"/>
      <c r="N293" s="55"/>
      <c r="O293" s="55">
        <v>56.5</v>
      </c>
      <c r="P293" s="55"/>
      <c r="Q293" s="55"/>
      <c r="R293" s="55"/>
      <c r="S293" s="55"/>
      <c r="T293" s="55"/>
      <c r="U293" s="55">
        <v>68</v>
      </c>
      <c r="V293" s="55"/>
      <c r="W293" s="55"/>
      <c r="X293" s="55"/>
      <c r="Y293" s="55"/>
      <c r="Z293" s="55">
        <v>67.25</v>
      </c>
      <c r="AA293" s="55">
        <v>78</v>
      </c>
      <c r="AB293" s="55">
        <v>131.22</v>
      </c>
      <c r="AC293" s="55">
        <v>132.64491099954358</v>
      </c>
      <c r="AD293" s="56"/>
      <c r="AE293" s="45">
        <v>93.076655505556516</v>
      </c>
      <c r="AF293" s="46">
        <f t="shared" si="119"/>
        <v>92.1662356745084</v>
      </c>
      <c r="AG293" s="15">
        <f t="shared" si="120"/>
        <v>-1.0776682665826277E-2</v>
      </c>
      <c r="AH293" s="32">
        <f t="shared" si="121"/>
        <v>85.756513976801656</v>
      </c>
      <c r="AI293" s="31">
        <f t="shared" si="122"/>
        <v>7.4743263228268159E-2</v>
      </c>
    </row>
    <row r="294" spans="1:35">
      <c r="A294" s="35">
        <v>30</v>
      </c>
      <c r="B294" s="13">
        <f t="shared" si="98"/>
        <v>43674</v>
      </c>
      <c r="C294" s="55"/>
      <c r="D294" s="55"/>
      <c r="E294" s="55">
        <v>77.981112112543599</v>
      </c>
      <c r="F294" s="55"/>
      <c r="G294" s="55">
        <v>80.924999999999997</v>
      </c>
      <c r="H294" s="55"/>
      <c r="I294" s="55"/>
      <c r="J294" s="55">
        <v>70.594999999999999</v>
      </c>
      <c r="K294" s="55">
        <v>92.333333333333329</v>
      </c>
      <c r="L294" s="55">
        <v>85.806666666666658</v>
      </c>
      <c r="M294" s="55"/>
      <c r="N294" s="55"/>
      <c r="O294" s="55">
        <v>48</v>
      </c>
      <c r="P294" s="55"/>
      <c r="Q294" s="55"/>
      <c r="R294" s="55"/>
      <c r="S294" s="55"/>
      <c r="T294" s="55"/>
      <c r="U294" s="55">
        <v>66</v>
      </c>
      <c r="V294" s="55"/>
      <c r="W294" s="55"/>
      <c r="X294" s="55"/>
      <c r="Y294" s="55"/>
      <c r="Z294" s="55">
        <v>65.599999999999994</v>
      </c>
      <c r="AA294" s="55">
        <v>80.37</v>
      </c>
      <c r="AB294" s="55">
        <v>136.29</v>
      </c>
      <c r="AC294" s="55"/>
      <c r="AD294" s="56"/>
      <c r="AE294" s="45">
        <v>91.317953483119965</v>
      </c>
      <c r="AF294" s="46">
        <f t="shared" si="119"/>
        <v>91.250185013915086</v>
      </c>
      <c r="AG294" s="15">
        <f t="shared" si="120"/>
        <v>-9.9391133194200489E-3</v>
      </c>
      <c r="AH294" s="32">
        <f t="shared" si="121"/>
        <v>84.70612725221774</v>
      </c>
      <c r="AI294" s="31">
        <f t="shared" si="122"/>
        <v>7.7256014104056581E-2</v>
      </c>
    </row>
    <row r="295" spans="1:35">
      <c r="A295" s="35">
        <v>31</v>
      </c>
      <c r="B295" s="13">
        <f t="shared" si="98"/>
        <v>43681</v>
      </c>
      <c r="C295" s="55"/>
      <c r="D295" s="55"/>
      <c r="E295" s="55">
        <v>77.538588611842457</v>
      </c>
      <c r="F295" s="55"/>
      <c r="G295" s="55">
        <v>80.599999999999994</v>
      </c>
      <c r="H295" s="55"/>
      <c r="I295" s="55"/>
      <c r="J295" s="55">
        <v>73.69</v>
      </c>
      <c r="K295" s="55">
        <v>90.146666666666661</v>
      </c>
      <c r="L295" s="55"/>
      <c r="M295" s="55"/>
      <c r="N295" s="55"/>
      <c r="O295" s="55">
        <v>48</v>
      </c>
      <c r="P295" s="55"/>
      <c r="Q295" s="55"/>
      <c r="R295" s="55"/>
      <c r="S295" s="55"/>
      <c r="T295" s="55"/>
      <c r="U295" s="55">
        <v>63</v>
      </c>
      <c r="V295" s="55"/>
      <c r="W295" s="55">
        <v>72.005741936977614</v>
      </c>
      <c r="X295" s="55"/>
      <c r="Y295" s="55"/>
      <c r="Z295" s="55">
        <v>65.599999999999994</v>
      </c>
      <c r="AA295" s="55">
        <v>87</v>
      </c>
      <c r="AB295" s="55">
        <v>137.58000000000001</v>
      </c>
      <c r="AC295" s="55">
        <v>130.40795722245073</v>
      </c>
      <c r="AD295" s="56">
        <v>59.879336349924586</v>
      </c>
      <c r="AE295" s="45">
        <v>89.355946053068763</v>
      </c>
      <c r="AF295" s="46">
        <f t="shared" si="119"/>
        <v>89.819070929456402</v>
      </c>
      <c r="AG295" s="15">
        <f t="shared" si="120"/>
        <v>-1.5683410222570492E-2</v>
      </c>
      <c r="AH295" s="32">
        <f t="shared" si="121"/>
        <v>83.299670971085121</v>
      </c>
      <c r="AI295" s="31">
        <f t="shared" si="122"/>
        <v>7.8264414281231515E-2</v>
      </c>
    </row>
    <row r="296" spans="1:35">
      <c r="A296" s="35">
        <v>32</v>
      </c>
      <c r="B296" s="13">
        <f t="shared" si="98"/>
        <v>43688</v>
      </c>
      <c r="C296" s="55"/>
      <c r="D296" s="55"/>
      <c r="E296" s="55">
        <v>75.729962387064248</v>
      </c>
      <c r="F296" s="55"/>
      <c r="G296" s="55"/>
      <c r="H296" s="55"/>
      <c r="I296" s="55"/>
      <c r="J296" s="55">
        <v>73.69</v>
      </c>
      <c r="K296" s="55">
        <v>89.666666666666671</v>
      </c>
      <c r="L296" s="55">
        <v>87.79</v>
      </c>
      <c r="M296" s="55">
        <v>88</v>
      </c>
      <c r="N296" s="55"/>
      <c r="O296" s="55">
        <v>46</v>
      </c>
      <c r="P296" s="55"/>
      <c r="Q296" s="55"/>
      <c r="R296" s="55"/>
      <c r="S296" s="55"/>
      <c r="T296" s="55"/>
      <c r="U296" s="55">
        <v>63</v>
      </c>
      <c r="V296" s="55"/>
      <c r="W296" s="55">
        <v>66.625026025400786</v>
      </c>
      <c r="X296" s="55"/>
      <c r="Y296" s="55"/>
      <c r="Z296" s="55">
        <v>65.599999999999994</v>
      </c>
      <c r="AA296" s="55">
        <v>86.25</v>
      </c>
      <c r="AB296" s="55">
        <v>133.55000000000001</v>
      </c>
      <c r="AC296" s="55">
        <v>129.73123779410398</v>
      </c>
      <c r="AD296" s="56">
        <v>58.584378222873582</v>
      </c>
      <c r="AE296" s="45">
        <v>88.783313252180449</v>
      </c>
      <c r="AF296" s="46">
        <f t="shared" si="119"/>
        <v>89.576989330797574</v>
      </c>
      <c r="AG296" s="15">
        <f t="shared" si="120"/>
        <v>-2.6952137909437754E-3</v>
      </c>
      <c r="AH296" s="32">
        <f t="shared" si="121"/>
        <v>82.617929504273675</v>
      </c>
      <c r="AI296" s="31">
        <f t="shared" si="122"/>
        <v>8.4231835247867343E-2</v>
      </c>
    </row>
    <row r="297" spans="1:35">
      <c r="A297" s="35">
        <v>33</v>
      </c>
      <c r="B297" s="13">
        <f t="shared" si="98"/>
        <v>43695</v>
      </c>
      <c r="C297" s="55"/>
      <c r="D297" s="55"/>
      <c r="E297" s="55">
        <v>71.472724462988722</v>
      </c>
      <c r="F297" s="55"/>
      <c r="G297" s="55"/>
      <c r="H297" s="55"/>
      <c r="I297" s="55"/>
      <c r="J297" s="55"/>
      <c r="K297" s="55">
        <v>93</v>
      </c>
      <c r="L297" s="55">
        <v>66.336666666666659</v>
      </c>
      <c r="M297" s="55">
        <v>84.2</v>
      </c>
      <c r="N297" s="55"/>
      <c r="O297" s="55"/>
      <c r="P297" s="55"/>
      <c r="Q297" s="55"/>
      <c r="R297" s="55"/>
      <c r="S297" s="55"/>
      <c r="T297" s="55"/>
      <c r="U297" s="55">
        <v>63</v>
      </c>
      <c r="V297" s="55"/>
      <c r="W297" s="55"/>
      <c r="X297" s="55"/>
      <c r="Y297" s="55"/>
      <c r="Z297" s="55">
        <v>65.599999999999994</v>
      </c>
      <c r="AA297" s="55">
        <v>80.694999999999993</v>
      </c>
      <c r="AB297" s="55">
        <v>135.29</v>
      </c>
      <c r="AC297" s="55">
        <v>129.99357021050574</v>
      </c>
      <c r="AD297" s="56">
        <v>71.110247860757724</v>
      </c>
      <c r="AE297" s="45">
        <v>90.591708687143495</v>
      </c>
      <c r="AF297" s="46">
        <f t="shared" si="119"/>
        <v>89.451508815492787</v>
      </c>
      <c r="AG297" s="15">
        <f t="shared" si="120"/>
        <v>-1.400811929963416E-3</v>
      </c>
      <c r="AH297" s="32">
        <f t="shared" si="121"/>
        <v>83.736914245151596</v>
      </c>
      <c r="AI297" s="31">
        <f t="shared" si="122"/>
        <v>6.8244628093303172E-2</v>
      </c>
    </row>
    <row r="298" spans="1:35">
      <c r="A298" s="35">
        <v>34</v>
      </c>
      <c r="B298" s="13">
        <f t="shared" si="98"/>
        <v>43702</v>
      </c>
      <c r="C298" s="55"/>
      <c r="D298" s="55"/>
      <c r="E298" s="55">
        <v>70.698070814286808</v>
      </c>
      <c r="F298" s="55"/>
      <c r="G298" s="55">
        <v>80.599999999999994</v>
      </c>
      <c r="H298" s="55"/>
      <c r="I298" s="55"/>
      <c r="J298" s="55"/>
      <c r="K298" s="55">
        <v>91</v>
      </c>
      <c r="L298" s="55">
        <v>79.25333333333333</v>
      </c>
      <c r="M298" s="55">
        <v>83.4</v>
      </c>
      <c r="N298" s="55"/>
      <c r="O298" s="55">
        <v>46</v>
      </c>
      <c r="P298" s="55"/>
      <c r="Q298" s="55"/>
      <c r="R298" s="55"/>
      <c r="S298" s="55"/>
      <c r="T298" s="55"/>
      <c r="U298" s="55">
        <v>63</v>
      </c>
      <c r="V298" s="55"/>
      <c r="W298" s="55">
        <v>68.656169901135115</v>
      </c>
      <c r="X298" s="55"/>
      <c r="Y298" s="55"/>
      <c r="Z298" s="55">
        <v>65.599999999999994</v>
      </c>
      <c r="AA298" s="55">
        <v>94.97</v>
      </c>
      <c r="AB298" s="55">
        <v>132.35</v>
      </c>
      <c r="AC298" s="55">
        <v>130.31293787949556</v>
      </c>
      <c r="AD298" s="56">
        <v>60.894565157295297</v>
      </c>
      <c r="AE298" s="45">
        <v>88.979504507154417</v>
      </c>
      <c r="AF298" s="46">
        <f t="shared" ref="AF298:AF306" si="123">SUM(AE297:AE299)/3</f>
        <v>89.585499345415016</v>
      </c>
      <c r="AG298" s="15">
        <f t="shared" ref="AG298:AG306" si="124">(AF298-AF297)/AF297</f>
        <v>1.4979124633728105E-3</v>
      </c>
      <c r="AH298" s="32">
        <f t="shared" ref="AH298:AH306" si="125">AF245</f>
        <v>84.790685637621962</v>
      </c>
      <c r="AI298" s="31">
        <f t="shared" ref="AI298:AI306" si="126">(AF298-AF245)/AF245</f>
        <v>5.6548825755285276E-2</v>
      </c>
    </row>
    <row r="299" spans="1:35">
      <c r="A299" s="35">
        <v>35</v>
      </c>
      <c r="B299" s="13">
        <f t="shared" si="98"/>
        <v>43709</v>
      </c>
      <c r="C299" s="55"/>
      <c r="D299" s="55"/>
      <c r="E299" s="55">
        <v>71.61000012893409</v>
      </c>
      <c r="F299" s="55"/>
      <c r="G299" s="55">
        <v>82.24</v>
      </c>
      <c r="H299" s="55"/>
      <c r="I299" s="55"/>
      <c r="J299" s="55">
        <v>80</v>
      </c>
      <c r="K299" s="55">
        <v>90.466666666666654</v>
      </c>
      <c r="L299" s="55">
        <v>93.07</v>
      </c>
      <c r="M299" s="55">
        <v>85</v>
      </c>
      <c r="N299" s="55"/>
      <c r="O299" s="55">
        <v>47</v>
      </c>
      <c r="P299" s="55"/>
      <c r="Q299" s="55"/>
      <c r="R299" s="55"/>
      <c r="S299" s="55"/>
      <c r="T299" s="55"/>
      <c r="U299" s="55">
        <v>67</v>
      </c>
      <c r="V299" s="55"/>
      <c r="W299" s="55"/>
      <c r="X299" s="55"/>
      <c r="Y299" s="55"/>
      <c r="Z299" s="55">
        <v>71.66</v>
      </c>
      <c r="AA299" s="55">
        <v>91.13</v>
      </c>
      <c r="AB299" s="55">
        <v>135.30000000000001</v>
      </c>
      <c r="AC299" s="55">
        <v>129.41831338714167</v>
      </c>
      <c r="AD299" s="56">
        <v>43.797152356651317</v>
      </c>
      <c r="AE299" s="45">
        <v>89.185284841947137</v>
      </c>
      <c r="AF299" s="46">
        <f t="shared" si="123"/>
        <v>89.004440600077032</v>
      </c>
      <c r="AG299" s="15">
        <f t="shared" si="124"/>
        <v>-6.4860803320143847E-3</v>
      </c>
      <c r="AH299" s="32">
        <f t="shared" si="125"/>
        <v>86.167299098496585</v>
      </c>
      <c r="AI299" s="31">
        <f t="shared" si="126"/>
        <v>3.2925965317043906E-2</v>
      </c>
    </row>
    <row r="300" spans="1:35">
      <c r="A300" s="35">
        <v>36</v>
      </c>
      <c r="B300" s="13">
        <f t="shared" si="98"/>
        <v>43716</v>
      </c>
      <c r="C300" s="55"/>
      <c r="D300" s="55"/>
      <c r="E300" s="55">
        <v>79.458863574826907</v>
      </c>
      <c r="F300" s="55"/>
      <c r="G300" s="55">
        <v>68.75</v>
      </c>
      <c r="H300" s="55"/>
      <c r="I300" s="55"/>
      <c r="J300" s="55">
        <v>78.614999999999995</v>
      </c>
      <c r="K300" s="55">
        <v>90.466666666666654</v>
      </c>
      <c r="L300" s="55">
        <v>77.234999999999999</v>
      </c>
      <c r="M300" s="55">
        <v>85</v>
      </c>
      <c r="N300" s="55" t="s">
        <v>4</v>
      </c>
      <c r="O300" s="55">
        <v>54</v>
      </c>
      <c r="P300" s="55"/>
      <c r="Q300" s="55"/>
      <c r="R300" s="55"/>
      <c r="S300" s="55"/>
      <c r="T300" s="55"/>
      <c r="U300" s="55">
        <v>74</v>
      </c>
      <c r="V300" s="55"/>
      <c r="W300" s="55"/>
      <c r="X300" s="55"/>
      <c r="Y300" s="55"/>
      <c r="Z300" s="55">
        <v>77.180000000000007</v>
      </c>
      <c r="AA300" s="55">
        <v>79.55</v>
      </c>
      <c r="AB300" s="55">
        <v>111.64</v>
      </c>
      <c r="AC300" s="55">
        <v>130.58740931429909</v>
      </c>
      <c r="AD300" s="56"/>
      <c r="AE300" s="45">
        <v>88.8485324511295</v>
      </c>
      <c r="AF300" s="46">
        <f t="shared" si="123"/>
        <v>88.956608694920575</v>
      </c>
      <c r="AG300" s="15">
        <f t="shared" si="124"/>
        <v>-5.3741032283298744E-4</v>
      </c>
      <c r="AH300" s="32">
        <f t="shared" si="125"/>
        <v>86.325142480050829</v>
      </c>
      <c r="AI300" s="31">
        <f t="shared" si="126"/>
        <v>3.0483195732666887E-2</v>
      </c>
    </row>
    <row r="301" spans="1:35">
      <c r="A301" s="35">
        <v>37</v>
      </c>
      <c r="B301" s="13">
        <f t="shared" si="98"/>
        <v>43723</v>
      </c>
      <c r="C301" s="55"/>
      <c r="D301" s="55"/>
      <c r="E301" s="55">
        <v>81.468166531369604</v>
      </c>
      <c r="F301" s="55"/>
      <c r="G301" s="55">
        <v>77.8</v>
      </c>
      <c r="H301" s="55"/>
      <c r="I301" s="55"/>
      <c r="J301" s="55">
        <v>76.677999999999997</v>
      </c>
      <c r="K301" s="55">
        <v>90.466666666666654</v>
      </c>
      <c r="L301" s="55">
        <v>64</v>
      </c>
      <c r="M301" s="55">
        <v>86.4</v>
      </c>
      <c r="N301" s="55"/>
      <c r="O301" s="55"/>
      <c r="P301" s="55"/>
      <c r="Q301" s="55"/>
      <c r="R301" s="55"/>
      <c r="S301" s="55"/>
      <c r="T301" s="55"/>
      <c r="U301" s="55">
        <v>77</v>
      </c>
      <c r="V301" s="55"/>
      <c r="W301" s="55"/>
      <c r="X301" s="55"/>
      <c r="Y301" s="55"/>
      <c r="Z301" s="55">
        <v>78.56</v>
      </c>
      <c r="AA301" s="55">
        <v>97.556666666666672</v>
      </c>
      <c r="AB301" s="55">
        <v>133.25</v>
      </c>
      <c r="AC301" s="55">
        <v>129.83386849085579</v>
      </c>
      <c r="AD301" s="56">
        <v>57.351623740201568</v>
      </c>
      <c r="AE301" s="45">
        <v>88.836008791685032</v>
      </c>
      <c r="AF301" s="46">
        <f t="shared" si="123"/>
        <v>90.070684595030869</v>
      </c>
      <c r="AG301" s="15">
        <f t="shared" si="124"/>
        <v>1.2523812636912128E-2</v>
      </c>
      <c r="AH301" s="32">
        <f t="shared" si="125"/>
        <v>87.388442687833319</v>
      </c>
      <c r="AI301" s="31">
        <f t="shared" si="126"/>
        <v>3.0693325395201101E-2</v>
      </c>
    </row>
    <row r="302" spans="1:35">
      <c r="A302" s="35">
        <v>38</v>
      </c>
      <c r="B302" s="13">
        <f t="shared" si="98"/>
        <v>43730</v>
      </c>
      <c r="C302" s="55"/>
      <c r="D302" s="55"/>
      <c r="E302" s="55">
        <v>92.23169837533284</v>
      </c>
      <c r="F302" s="55"/>
      <c r="G302" s="55">
        <v>77.8</v>
      </c>
      <c r="H302" s="55"/>
      <c r="I302" s="55"/>
      <c r="J302" s="55">
        <v>81.349999999999994</v>
      </c>
      <c r="K302" s="55">
        <v>93.666666666666671</v>
      </c>
      <c r="L302" s="55"/>
      <c r="M302" s="55">
        <v>87.8</v>
      </c>
      <c r="N302" s="55"/>
      <c r="O302" s="55"/>
      <c r="P302" s="55"/>
      <c r="Q302" s="55"/>
      <c r="R302" s="55"/>
      <c r="S302" s="55"/>
      <c r="T302" s="55"/>
      <c r="U302" s="55">
        <v>77</v>
      </c>
      <c r="V302" s="55"/>
      <c r="W302" s="55"/>
      <c r="X302" s="55"/>
      <c r="Y302" s="55"/>
      <c r="Z302" s="55">
        <v>79.930000000000007</v>
      </c>
      <c r="AA302" s="55">
        <v>89.09</v>
      </c>
      <c r="AB302" s="55">
        <v>131.46</v>
      </c>
      <c r="AC302" s="55">
        <v>130.23629251351377</v>
      </c>
      <c r="AD302" s="56"/>
      <c r="AE302" s="45">
        <v>92.527512542278075</v>
      </c>
      <c r="AF302" s="46">
        <f t="shared" si="123"/>
        <v>91.559831896242869</v>
      </c>
      <c r="AG302" s="15">
        <f t="shared" si="124"/>
        <v>1.6533096288846853E-2</v>
      </c>
      <c r="AH302" s="32">
        <f t="shared" si="125"/>
        <v>88.453254774542188</v>
      </c>
      <c r="AI302" s="31">
        <f t="shared" si="126"/>
        <v>3.512111713264833E-2</v>
      </c>
    </row>
    <row r="303" spans="1:35">
      <c r="A303" s="35">
        <v>39</v>
      </c>
      <c r="B303" s="13">
        <f t="shared" si="98"/>
        <v>43737</v>
      </c>
      <c r="C303" s="55"/>
      <c r="D303" s="55"/>
      <c r="E303" s="55">
        <v>88.354229548796539</v>
      </c>
      <c r="F303" s="55"/>
      <c r="G303" s="55">
        <v>82.28</v>
      </c>
      <c r="H303" s="55"/>
      <c r="I303" s="55"/>
      <c r="J303" s="55">
        <v>81.415000000000006</v>
      </c>
      <c r="K303" s="55">
        <v>94.146666666666661</v>
      </c>
      <c r="L303" s="55"/>
      <c r="M303" s="55">
        <v>91.2</v>
      </c>
      <c r="N303" s="55"/>
      <c r="O303" s="55">
        <v>59</v>
      </c>
      <c r="P303" s="55"/>
      <c r="Q303" s="55"/>
      <c r="R303" s="55"/>
      <c r="S303" s="55"/>
      <c r="T303" s="55"/>
      <c r="U303" s="55">
        <v>71</v>
      </c>
      <c r="V303" s="55"/>
      <c r="W303" s="55"/>
      <c r="X303" s="55"/>
      <c r="Y303" s="55"/>
      <c r="Z303" s="55">
        <v>79.930000000000007</v>
      </c>
      <c r="AA303" s="55">
        <v>94.09</v>
      </c>
      <c r="AB303" s="55">
        <v>131.86000000000001</v>
      </c>
      <c r="AC303" s="55">
        <v>130.36164844407065</v>
      </c>
      <c r="AD303" s="56"/>
      <c r="AE303" s="45">
        <v>93.31597435476553</v>
      </c>
      <c r="AF303" s="46">
        <f t="shared" si="123"/>
        <v>93.215394451382622</v>
      </c>
      <c r="AG303" s="15">
        <f t="shared" si="124"/>
        <v>1.8081756168096329E-2</v>
      </c>
      <c r="AH303" s="32">
        <f t="shared" si="125"/>
        <v>88.851871839731643</v>
      </c>
      <c r="AI303" s="31">
        <f t="shared" si="126"/>
        <v>4.9110080871698124E-2</v>
      </c>
    </row>
    <row r="304" spans="1:35">
      <c r="A304" s="35">
        <v>40</v>
      </c>
      <c r="B304" s="13">
        <f t="shared" si="98"/>
        <v>43744</v>
      </c>
      <c r="C304" s="55"/>
      <c r="D304" s="55"/>
      <c r="E304" s="55">
        <v>88.057034072807809</v>
      </c>
      <c r="F304" s="55"/>
      <c r="G304" s="55">
        <v>83.3</v>
      </c>
      <c r="H304" s="55"/>
      <c r="I304" s="55"/>
      <c r="J304" s="55">
        <v>86.695999999999998</v>
      </c>
      <c r="K304" s="55">
        <v>94.666666666666671</v>
      </c>
      <c r="L304" s="55">
        <v>81</v>
      </c>
      <c r="M304" s="55"/>
      <c r="N304" s="55"/>
      <c r="O304" s="55">
        <v>66</v>
      </c>
      <c r="P304" s="55"/>
      <c r="Q304" s="55"/>
      <c r="R304" s="55"/>
      <c r="S304" s="55"/>
      <c r="T304" s="55"/>
      <c r="U304" s="55">
        <v>71</v>
      </c>
      <c r="V304" s="55"/>
      <c r="W304" s="55"/>
      <c r="X304" s="55"/>
      <c r="Y304" s="55"/>
      <c r="Z304" s="55">
        <v>81.59</v>
      </c>
      <c r="AA304" s="55">
        <v>93.88</v>
      </c>
      <c r="AB304" s="55">
        <v>131.91</v>
      </c>
      <c r="AC304" s="55">
        <v>128.77319302132372</v>
      </c>
      <c r="AD304" s="56"/>
      <c r="AE304" s="45">
        <v>93.802696457104304</v>
      </c>
      <c r="AF304" s="46">
        <f t="shared" si="123"/>
        <v>93.423425687051392</v>
      </c>
      <c r="AG304" s="15">
        <f t="shared" si="124"/>
        <v>2.2317261745566134E-3</v>
      </c>
      <c r="AH304" s="32">
        <f t="shared" si="125"/>
        <v>89.087719437436931</v>
      </c>
      <c r="AI304" s="31">
        <f t="shared" si="126"/>
        <v>4.8667832973985484E-2</v>
      </c>
    </row>
    <row r="305" spans="1:35">
      <c r="A305" s="35">
        <v>41</v>
      </c>
      <c r="B305" s="13">
        <f t="shared" si="98"/>
        <v>43751</v>
      </c>
      <c r="C305" s="55"/>
      <c r="D305" s="55"/>
      <c r="E305" s="55"/>
      <c r="F305" s="55"/>
      <c r="G305" s="55">
        <v>84.699999999999989</v>
      </c>
      <c r="H305" s="55"/>
      <c r="I305" s="55"/>
      <c r="J305" s="55">
        <v>84.353333333333339</v>
      </c>
      <c r="K305" s="55">
        <v>94.666666666666671</v>
      </c>
      <c r="L305" s="55">
        <v>80.666666666666671</v>
      </c>
      <c r="M305" s="55">
        <v>88</v>
      </c>
      <c r="N305" s="55"/>
      <c r="O305" s="55">
        <v>61</v>
      </c>
      <c r="P305" s="55"/>
      <c r="Q305" s="55"/>
      <c r="R305" s="55"/>
      <c r="S305" s="55"/>
      <c r="T305" s="55"/>
      <c r="U305" s="55">
        <v>72</v>
      </c>
      <c r="V305" s="55"/>
      <c r="W305" s="55"/>
      <c r="X305" s="55"/>
      <c r="Y305" s="55"/>
      <c r="Z305" s="55">
        <v>77.180000000000007</v>
      </c>
      <c r="AA305" s="55">
        <v>92.23</v>
      </c>
      <c r="AB305" s="55">
        <v>133.43</v>
      </c>
      <c r="AC305" s="55">
        <v>128.54417957483668</v>
      </c>
      <c r="AD305" s="56"/>
      <c r="AE305" s="45">
        <v>93.151606249284328</v>
      </c>
      <c r="AF305" s="46">
        <f t="shared" si="123"/>
        <v>93.623061039059394</v>
      </c>
      <c r="AG305" s="15">
        <f t="shared" si="124"/>
        <v>2.1368875155224776E-3</v>
      </c>
      <c r="AH305" s="32">
        <f t="shared" si="125"/>
        <v>88.558177719347228</v>
      </c>
      <c r="AI305" s="31">
        <f t="shared" si="126"/>
        <v>5.7192722909943587E-2</v>
      </c>
    </row>
    <row r="306" spans="1:35">
      <c r="A306" s="35">
        <v>42</v>
      </c>
      <c r="B306" s="13">
        <f t="shared" si="98"/>
        <v>43758</v>
      </c>
      <c r="C306" s="55"/>
      <c r="D306" s="55"/>
      <c r="E306" s="55"/>
      <c r="F306" s="55"/>
      <c r="G306" s="55">
        <v>84.699999999999989</v>
      </c>
      <c r="H306" s="55"/>
      <c r="I306" s="55"/>
      <c r="J306" s="55">
        <v>84.077142857142846</v>
      </c>
      <c r="K306" s="55">
        <v>94.666666666666671</v>
      </c>
      <c r="L306" s="55">
        <v>108</v>
      </c>
      <c r="M306" s="55">
        <v>89.6</v>
      </c>
      <c r="N306" s="55"/>
      <c r="O306" s="55">
        <v>61</v>
      </c>
      <c r="P306" s="55"/>
      <c r="Q306" s="55"/>
      <c r="R306" s="55"/>
      <c r="S306" s="55"/>
      <c r="T306" s="55"/>
      <c r="U306" s="55">
        <v>68</v>
      </c>
      <c r="V306" s="55"/>
      <c r="W306" s="55"/>
      <c r="X306" s="55"/>
      <c r="Y306" s="55"/>
      <c r="Z306" s="55"/>
      <c r="AA306" s="55">
        <v>94.7</v>
      </c>
      <c r="AB306" s="55">
        <v>126.7</v>
      </c>
      <c r="AC306" s="55">
        <v>129.47597037367044</v>
      </c>
      <c r="AD306" s="56"/>
      <c r="AE306" s="45">
        <v>93.914880410789536</v>
      </c>
      <c r="AF306" s="46">
        <f t="shared" si="123"/>
        <v>93.569453605073946</v>
      </c>
      <c r="AG306" s="15">
        <f t="shared" si="124"/>
        <v>-5.7258792214754707E-4</v>
      </c>
      <c r="AH306" s="32">
        <f t="shared" si="125"/>
        <v>88.114261660799514</v>
      </c>
      <c r="AI306" s="31">
        <f t="shared" si="126"/>
        <v>6.1910431313315438E-2</v>
      </c>
    </row>
    <row r="307" spans="1:35">
      <c r="A307" s="35">
        <v>43</v>
      </c>
      <c r="B307" s="13">
        <f t="shared" si="98"/>
        <v>43765</v>
      </c>
      <c r="C307" s="55"/>
      <c r="D307" s="55"/>
      <c r="E307" s="55"/>
      <c r="F307" s="55"/>
      <c r="G307" s="55">
        <v>79.765000000000001</v>
      </c>
      <c r="H307" s="55"/>
      <c r="I307" s="55"/>
      <c r="J307" s="55">
        <v>83.053333333333327</v>
      </c>
      <c r="K307" s="55">
        <v>94.666666666666671</v>
      </c>
      <c r="L307" s="55">
        <v>96.724999999999994</v>
      </c>
      <c r="M307" s="55">
        <v>90</v>
      </c>
      <c r="N307" s="55"/>
      <c r="O307" s="55"/>
      <c r="P307" s="55"/>
      <c r="Q307" s="55"/>
      <c r="R307" s="55"/>
      <c r="S307" s="55"/>
      <c r="T307" s="55"/>
      <c r="U307" s="55">
        <v>71</v>
      </c>
      <c r="V307" s="55"/>
      <c r="W307" s="55"/>
      <c r="X307" s="55"/>
      <c r="Y307" s="55"/>
      <c r="Z307" s="55"/>
      <c r="AA307" s="55">
        <v>94.615000000000009</v>
      </c>
      <c r="AB307" s="55">
        <v>129.88</v>
      </c>
      <c r="AC307" s="55">
        <v>130.41892991034283</v>
      </c>
      <c r="AD307" s="56">
        <v>44.675968848507324</v>
      </c>
      <c r="AE307" s="45">
        <v>93.641874155147988</v>
      </c>
      <c r="AF307" s="46">
        <f t="shared" ref="AF307:AF313" si="127">SUM(AE306:AE308)/3</f>
        <v>93.602891194163419</v>
      </c>
      <c r="AG307" s="15">
        <f t="shared" ref="AG307:AG313" si="128">(AF307-AF306)/AF306</f>
        <v>3.5735582288000194E-4</v>
      </c>
      <c r="AH307" s="32">
        <f t="shared" ref="AH307:AH313" si="129">AF254</f>
        <v>87.751429419174542</v>
      </c>
      <c r="AI307" s="31">
        <f t="shared" ref="AI307:AI313" si="130">(AF307-AF254)/AF254</f>
        <v>6.6682238838952468E-2</v>
      </c>
    </row>
    <row r="308" spans="1:35">
      <c r="A308" s="35">
        <v>44</v>
      </c>
      <c r="B308" s="13">
        <f t="shared" si="98"/>
        <v>43772</v>
      </c>
      <c r="C308" s="55"/>
      <c r="D308" s="55"/>
      <c r="E308" s="55"/>
      <c r="F308" s="55"/>
      <c r="G308" s="55">
        <v>81.949999999999989</v>
      </c>
      <c r="H308" s="55"/>
      <c r="I308" s="55"/>
      <c r="J308" s="55">
        <v>86.206666666666663</v>
      </c>
      <c r="K308" s="55">
        <v>95.193333333333328</v>
      </c>
      <c r="L308" s="55">
        <v>58</v>
      </c>
      <c r="M308" s="55">
        <v>90</v>
      </c>
      <c r="N308" s="55"/>
      <c r="O308" s="55"/>
      <c r="P308" s="55"/>
      <c r="Q308" s="55"/>
      <c r="R308" s="55"/>
      <c r="S308" s="55"/>
      <c r="T308" s="55"/>
      <c r="U308" s="55">
        <v>69</v>
      </c>
      <c r="V308" s="55"/>
      <c r="W308" s="55"/>
      <c r="X308" s="55"/>
      <c r="Y308" s="55"/>
      <c r="Z308" s="55">
        <v>74.5</v>
      </c>
      <c r="AA308" s="55">
        <v>93.86</v>
      </c>
      <c r="AB308" s="55">
        <v>127.53</v>
      </c>
      <c r="AC308" s="55">
        <v>130.44332027341667</v>
      </c>
      <c r="AD308" s="56">
        <v>73.109364052659501</v>
      </c>
      <c r="AE308" s="45">
        <v>93.251919016552748</v>
      </c>
      <c r="AF308" s="46">
        <f t="shared" si="127"/>
        <v>93.405606889433514</v>
      </c>
      <c r="AG308" s="15">
        <f t="shared" si="128"/>
        <v>-2.1076731948447198E-3</v>
      </c>
      <c r="AH308" s="32">
        <f t="shared" si="129"/>
        <v>87.645567512892413</v>
      </c>
      <c r="AI308" s="31">
        <f t="shared" si="130"/>
        <v>6.5719688285363842E-2</v>
      </c>
    </row>
    <row r="309" spans="1:35">
      <c r="A309" s="35">
        <v>45</v>
      </c>
      <c r="B309" s="13">
        <f t="shared" si="98"/>
        <v>43779</v>
      </c>
      <c r="C309" s="55"/>
      <c r="D309" s="55"/>
      <c r="E309" s="55"/>
      <c r="F309" s="55"/>
      <c r="G309" s="55">
        <v>81.38</v>
      </c>
      <c r="H309" s="55"/>
      <c r="I309" s="55"/>
      <c r="J309" s="55">
        <v>78.476666666666674</v>
      </c>
      <c r="K309" s="55">
        <v>95.133333333333326</v>
      </c>
      <c r="L309" s="55">
        <v>64.5</v>
      </c>
      <c r="M309" s="55">
        <v>90</v>
      </c>
      <c r="N309" s="55"/>
      <c r="O309" s="55">
        <v>63.5</v>
      </c>
      <c r="P309" s="55"/>
      <c r="Q309" s="55"/>
      <c r="R309" s="55"/>
      <c r="S309" s="55"/>
      <c r="T309" s="55"/>
      <c r="U309" s="55">
        <v>72</v>
      </c>
      <c r="V309" s="55"/>
      <c r="W309" s="55"/>
      <c r="X309" s="55"/>
      <c r="Y309" s="55"/>
      <c r="Z309" s="55">
        <v>74.42</v>
      </c>
      <c r="AA309" s="55">
        <v>91.990000000000009</v>
      </c>
      <c r="AB309" s="55">
        <v>134.6</v>
      </c>
      <c r="AC309" s="55">
        <v>130.34337771548704</v>
      </c>
      <c r="AD309" s="56">
        <v>61.996564451356811</v>
      </c>
      <c r="AE309" s="45">
        <v>93.323027496599792</v>
      </c>
      <c r="AF309" s="46">
        <f t="shared" si="127"/>
        <v>93.99153250657919</v>
      </c>
      <c r="AG309" s="15">
        <f t="shared" si="128"/>
        <v>6.2729169763786315E-3</v>
      </c>
      <c r="AH309" s="32">
        <f t="shared" si="129"/>
        <v>87.681289863298034</v>
      </c>
      <c r="AI309" s="31">
        <f t="shared" si="130"/>
        <v>7.1967949526282257E-2</v>
      </c>
    </row>
    <row r="310" spans="1:35">
      <c r="A310" s="35">
        <v>46</v>
      </c>
      <c r="B310" s="13">
        <f t="shared" si="98"/>
        <v>43786</v>
      </c>
      <c r="C310" s="55"/>
      <c r="D310" s="55"/>
      <c r="E310" s="55"/>
      <c r="F310" s="55"/>
      <c r="G310" s="55">
        <v>81.900000000000006</v>
      </c>
      <c r="H310" s="55"/>
      <c r="I310" s="55"/>
      <c r="J310" s="55">
        <v>84.166666666666671</v>
      </c>
      <c r="K310" s="55">
        <v>97</v>
      </c>
      <c r="L310" s="55">
        <v>84.5</v>
      </c>
      <c r="M310" s="55">
        <v>90</v>
      </c>
      <c r="N310" s="55"/>
      <c r="O310" s="55">
        <v>66.5</v>
      </c>
      <c r="P310" s="55"/>
      <c r="Q310" s="55"/>
      <c r="R310" s="55"/>
      <c r="S310" s="55"/>
      <c r="T310" s="55"/>
      <c r="U310" s="55">
        <v>77</v>
      </c>
      <c r="V310" s="55"/>
      <c r="W310" s="55"/>
      <c r="X310" s="55"/>
      <c r="Y310" s="55"/>
      <c r="Z310" s="55">
        <v>71.11</v>
      </c>
      <c r="AA310" s="55">
        <v>95.245000000000005</v>
      </c>
      <c r="AB310" s="55">
        <v>127</v>
      </c>
      <c r="AC310" s="55">
        <v>130.96378076944742</v>
      </c>
      <c r="AD310" s="56">
        <v>72.215736633201018</v>
      </c>
      <c r="AE310" s="45">
        <v>95.399651006585017</v>
      </c>
      <c r="AF310" s="46">
        <f t="shared" si="127"/>
        <v>94.579098235156081</v>
      </c>
      <c r="AG310" s="15">
        <f t="shared" si="128"/>
        <v>6.2512623521247795E-3</v>
      </c>
      <c r="AH310" s="32">
        <f t="shared" si="129"/>
        <v>87.289088947803393</v>
      </c>
      <c r="AI310" s="31">
        <f t="shared" si="130"/>
        <v>8.3515699100856974E-2</v>
      </c>
    </row>
    <row r="311" spans="1:35">
      <c r="A311" s="35">
        <v>47</v>
      </c>
      <c r="B311" s="13">
        <f t="shared" si="98"/>
        <v>43793</v>
      </c>
      <c r="C311" s="55"/>
      <c r="D311" s="55"/>
      <c r="E311" s="55"/>
      <c r="F311" s="55"/>
      <c r="G311" s="55">
        <v>81.900000000000006</v>
      </c>
      <c r="H311" s="55"/>
      <c r="I311" s="55"/>
      <c r="J311" s="55">
        <v>84.944999999999993</v>
      </c>
      <c r="K311" s="55">
        <v>97</v>
      </c>
      <c r="L311" s="55">
        <v>77</v>
      </c>
      <c r="M311" s="55">
        <v>89.2</v>
      </c>
      <c r="N311" s="55"/>
      <c r="O311" s="55">
        <v>66</v>
      </c>
      <c r="P311" s="55"/>
      <c r="Q311" s="55"/>
      <c r="R311" s="55"/>
      <c r="S311" s="55">
        <v>90.471796398273554</v>
      </c>
      <c r="T311" s="55"/>
      <c r="U311" s="55">
        <v>79</v>
      </c>
      <c r="V311" s="55"/>
      <c r="W311" s="55"/>
      <c r="X311" s="55"/>
      <c r="Y311" s="55"/>
      <c r="Z311" s="55">
        <v>73.87</v>
      </c>
      <c r="AA311" s="55">
        <v>96.45</v>
      </c>
      <c r="AB311" s="55">
        <v>126</v>
      </c>
      <c r="AC311" s="55">
        <v>132.12729683652208</v>
      </c>
      <c r="AD311" s="56">
        <v>68.308952603861911</v>
      </c>
      <c r="AE311" s="45">
        <v>95.014616202283435</v>
      </c>
      <c r="AF311" s="46">
        <f t="shared" si="127"/>
        <v>95.352270236927325</v>
      </c>
      <c r="AG311" s="15">
        <f t="shared" si="128"/>
        <v>8.1748717866697417E-3</v>
      </c>
      <c r="AH311" s="32">
        <f t="shared" si="129"/>
        <v>86.985352642611176</v>
      </c>
      <c r="AI311" s="31">
        <f t="shared" si="130"/>
        <v>9.6187660797244154E-2</v>
      </c>
    </row>
    <row r="312" spans="1:35">
      <c r="A312" s="35">
        <v>48</v>
      </c>
      <c r="B312" s="13">
        <f t="shared" si="98"/>
        <v>43800</v>
      </c>
      <c r="C312" s="55"/>
      <c r="D312" s="55"/>
      <c r="E312" s="55"/>
      <c r="F312" s="55"/>
      <c r="G312" s="55">
        <v>83.3</v>
      </c>
      <c r="H312" s="55"/>
      <c r="I312" s="55"/>
      <c r="J312" s="55">
        <v>83.713333333333324</v>
      </c>
      <c r="K312" s="55">
        <v>97</v>
      </c>
      <c r="L312" s="55">
        <v>111</v>
      </c>
      <c r="M312" s="55">
        <v>86.8</v>
      </c>
      <c r="N312" s="55"/>
      <c r="O312" s="55">
        <v>70.5</v>
      </c>
      <c r="P312" s="55"/>
      <c r="Q312" s="55"/>
      <c r="R312" s="55"/>
      <c r="S312" s="55">
        <v>94.350248636990003</v>
      </c>
      <c r="T312" s="55"/>
      <c r="U312" s="55">
        <v>79</v>
      </c>
      <c r="V312" s="55"/>
      <c r="W312" s="55"/>
      <c r="X312" s="55"/>
      <c r="Y312" s="55"/>
      <c r="Z312" s="55">
        <v>77.180000000000007</v>
      </c>
      <c r="AA312" s="55">
        <v>93.754999999999995</v>
      </c>
      <c r="AB312" s="55">
        <v>120.5</v>
      </c>
      <c r="AC312" s="55">
        <v>132.86346968903283</v>
      </c>
      <c r="AD312" s="56">
        <v>74.95453212085657</v>
      </c>
      <c r="AE312" s="45">
        <v>95.642543501913494</v>
      </c>
      <c r="AF312" s="46">
        <f t="shared" si="127"/>
        <v>94.877569148191469</v>
      </c>
      <c r="AG312" s="15">
        <f t="shared" si="128"/>
        <v>-4.9783931473926972E-3</v>
      </c>
      <c r="AH312" s="32">
        <f t="shared" si="129"/>
        <v>87.332503976537552</v>
      </c>
      <c r="AI312" s="31">
        <f t="shared" si="130"/>
        <v>8.6394696454380235E-2</v>
      </c>
    </row>
    <row r="313" spans="1:35">
      <c r="A313" s="35">
        <v>49</v>
      </c>
      <c r="B313" s="13">
        <f t="shared" si="98"/>
        <v>43807</v>
      </c>
      <c r="C313" s="55"/>
      <c r="D313" s="55"/>
      <c r="E313" s="55"/>
      <c r="F313" s="55"/>
      <c r="G313" s="55">
        <v>83.3</v>
      </c>
      <c r="H313" s="55"/>
      <c r="I313" s="55"/>
      <c r="J313" s="55">
        <v>84.32</v>
      </c>
      <c r="K313" s="55">
        <v>96.2</v>
      </c>
      <c r="L313" s="55">
        <v>62</v>
      </c>
      <c r="M313" s="55">
        <v>88</v>
      </c>
      <c r="N313" s="55"/>
      <c r="O313" s="55">
        <v>83</v>
      </c>
      <c r="P313" s="55"/>
      <c r="Q313" s="55"/>
      <c r="R313" s="55"/>
      <c r="S313" s="55"/>
      <c r="T313" s="55"/>
      <c r="U313" s="55">
        <v>82</v>
      </c>
      <c r="V313" s="55"/>
      <c r="W313" s="55"/>
      <c r="X313" s="55"/>
      <c r="Y313" s="55"/>
      <c r="Z313" s="55">
        <v>78.56</v>
      </c>
      <c r="AA313" s="55">
        <v>97.564999999999998</v>
      </c>
      <c r="AB313" s="55">
        <v>129.34</v>
      </c>
      <c r="AC313" s="55">
        <v>132.62599469496021</v>
      </c>
      <c r="AD313" s="56"/>
      <c r="AE313" s="45">
        <v>93.975547740377436</v>
      </c>
      <c r="AF313" s="46">
        <f t="shared" si="127"/>
        <v>94.531543184345153</v>
      </c>
      <c r="AG313" s="15">
        <f t="shared" si="128"/>
        <v>-3.6470787242224739E-3</v>
      </c>
      <c r="AH313" s="32">
        <f t="shared" si="129"/>
        <v>87.91874419950102</v>
      </c>
      <c r="AI313" s="31">
        <f t="shared" si="130"/>
        <v>7.5214893536680705E-2</v>
      </c>
    </row>
    <row r="314" spans="1:35">
      <c r="A314" s="35">
        <v>50</v>
      </c>
      <c r="B314" s="13">
        <f t="shared" si="98"/>
        <v>43814</v>
      </c>
      <c r="C314" s="55"/>
      <c r="D314" s="55"/>
      <c r="E314" s="55"/>
      <c r="F314" s="55"/>
      <c r="G314" s="55">
        <v>83.3</v>
      </c>
      <c r="H314" s="55"/>
      <c r="I314" s="55"/>
      <c r="J314" s="55">
        <v>84.32</v>
      </c>
      <c r="K314" s="55">
        <v>96.2</v>
      </c>
      <c r="L314" s="55">
        <v>62</v>
      </c>
      <c r="M314" s="55">
        <v>88</v>
      </c>
      <c r="N314" s="55"/>
      <c r="O314" s="55">
        <v>83</v>
      </c>
      <c r="P314" s="55"/>
      <c r="Q314" s="55"/>
      <c r="R314" s="55"/>
      <c r="S314" s="55"/>
      <c r="T314" s="55"/>
      <c r="U314" s="55">
        <v>82</v>
      </c>
      <c r="V314" s="55"/>
      <c r="W314" s="55"/>
      <c r="X314" s="55"/>
      <c r="Y314" s="55"/>
      <c r="Z314" s="55">
        <v>78.56</v>
      </c>
      <c r="AA314" s="55">
        <v>97.564999999999998</v>
      </c>
      <c r="AB314" s="55">
        <v>129.34</v>
      </c>
      <c r="AC314" s="55">
        <v>133.50559862187768</v>
      </c>
      <c r="AD314" s="56"/>
      <c r="AE314" s="45">
        <v>93.976538310744544</v>
      </c>
      <c r="AF314" s="46">
        <f t="shared" ref="AF314:AF319" si="131">SUM(AE313:AE315)/3</f>
        <v>94.318812857317312</v>
      </c>
      <c r="AG314" s="15">
        <f t="shared" ref="AG314:AG319" si="132">(AF314-AF313)/AF313</f>
        <v>-2.2503634222176844E-3</v>
      </c>
      <c r="AH314" s="32">
        <f t="shared" ref="AH314:AH319" si="133">AF261</f>
        <v>88.275759917048973</v>
      </c>
      <c r="AI314" s="31">
        <f t="shared" ref="AI314:AI319" si="134">(AF314-AF261)/AF261</f>
        <v>6.8456538306176914E-2</v>
      </c>
    </row>
    <row r="315" spans="1:35">
      <c r="A315" s="35">
        <v>51</v>
      </c>
      <c r="B315" s="13">
        <f t="shared" si="98"/>
        <v>43821</v>
      </c>
      <c r="C315" s="55"/>
      <c r="D315" s="55"/>
      <c r="E315" s="55"/>
      <c r="F315" s="55"/>
      <c r="G315" s="55">
        <v>83.3</v>
      </c>
      <c r="H315" s="55"/>
      <c r="I315" s="55"/>
      <c r="J315" s="55"/>
      <c r="K315" s="55">
        <v>96.466666666666654</v>
      </c>
      <c r="L315" s="55"/>
      <c r="M315" s="55">
        <v>88</v>
      </c>
      <c r="N315" s="55"/>
      <c r="O315" s="55">
        <v>79.666666666666671</v>
      </c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>
        <v>95.31</v>
      </c>
      <c r="AB315" s="55">
        <v>125.92</v>
      </c>
      <c r="AC315" s="55">
        <v>133.51454303570915</v>
      </c>
      <c r="AD315" s="56">
        <v>29.780730115807415</v>
      </c>
      <c r="AE315" s="45">
        <v>95.004352520829983</v>
      </c>
      <c r="AF315" s="46">
        <f t="shared" si="131"/>
        <v>94.744215862807934</v>
      </c>
      <c r="AG315" s="15">
        <f t="shared" si="132"/>
        <v>4.5102667495842998E-3</v>
      </c>
      <c r="AH315" s="32">
        <f t="shared" si="133"/>
        <v>88.347595904227873</v>
      </c>
      <c r="AI315" s="31">
        <f t="shared" si="134"/>
        <v>7.2402875178564433E-2</v>
      </c>
    </row>
    <row r="316" spans="1:35">
      <c r="A316" s="37">
        <v>52</v>
      </c>
      <c r="B316" s="38">
        <f t="shared" si="98"/>
        <v>43828</v>
      </c>
      <c r="C316" s="60"/>
      <c r="D316" s="60"/>
      <c r="E316" s="60"/>
      <c r="F316" s="60"/>
      <c r="G316" s="60"/>
      <c r="H316" s="60"/>
      <c r="I316" s="60"/>
      <c r="J316" s="60"/>
      <c r="K316" s="60">
        <v>95.466666666666654</v>
      </c>
      <c r="L316" s="60"/>
      <c r="M316" s="60"/>
      <c r="N316" s="60"/>
      <c r="O316" s="60">
        <v>77.666666666666671</v>
      </c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>
        <v>99.694999999999993</v>
      </c>
      <c r="AB316" s="60">
        <v>107.84</v>
      </c>
      <c r="AC316" s="60">
        <v>133.42515279332014</v>
      </c>
      <c r="AD316" s="61"/>
      <c r="AE316" s="51">
        <v>95.251756756849247</v>
      </c>
      <c r="AF316" s="52">
        <f t="shared" si="131"/>
        <v>94.295707483850776</v>
      </c>
      <c r="AG316" s="39">
        <f t="shared" si="132"/>
        <v>-4.7338866533721624E-3</v>
      </c>
      <c r="AH316" s="42">
        <f t="shared" si="133"/>
        <v>89.085814344559097</v>
      </c>
      <c r="AI316" s="41">
        <f t="shared" si="134"/>
        <v>5.8481736712213968E-2</v>
      </c>
    </row>
    <row r="317" spans="1:35">
      <c r="A317" s="35">
        <v>1</v>
      </c>
      <c r="B317" s="13">
        <f t="shared" si="98"/>
        <v>43835</v>
      </c>
      <c r="C317" s="55">
        <f>'[1]data ACP'!C1388</f>
        <v>0</v>
      </c>
      <c r="D317" s="55">
        <f>'[1]data ACP'!D1388</f>
        <v>0</v>
      </c>
      <c r="E317" s="55">
        <f>'[1]data ACP'!E1388</f>
        <v>0</v>
      </c>
      <c r="F317" s="55">
        <f>'[1]data ACP'!F1388</f>
        <v>0</v>
      </c>
      <c r="G317" s="55">
        <f>'[1]data ACP'!G1388</f>
        <v>0</v>
      </c>
      <c r="H317" s="55">
        <f>'[1]data ACP'!H1388</f>
        <v>0</v>
      </c>
      <c r="I317" s="55">
        <f>'[1]data ACP'!I1388</f>
        <v>0</v>
      </c>
      <c r="J317" s="55">
        <f>'[1]data ACP'!J1388</f>
        <v>0</v>
      </c>
      <c r="K317" s="55">
        <f>'[1]data ACP'!K1388</f>
        <v>93.2</v>
      </c>
      <c r="L317" s="55">
        <f>'[1]data ACP'!L1388</f>
        <v>106.15</v>
      </c>
      <c r="M317" s="55">
        <f>'[1]data ACP'!M1388</f>
        <v>88</v>
      </c>
      <c r="N317" s="55">
        <f>'[1]data ACP'!N1388</f>
        <v>0</v>
      </c>
      <c r="O317" s="55">
        <f>'[1]data ACP'!O1388</f>
        <v>84</v>
      </c>
      <c r="P317" s="55">
        <f>'[1]data ACP'!P1388</f>
        <v>0</v>
      </c>
      <c r="Q317" s="55">
        <f>'[1]data ACP'!Q1388</f>
        <v>0</v>
      </c>
      <c r="R317" s="55">
        <f>'[1]data ACP'!R1388</f>
        <v>0</v>
      </c>
      <c r="S317" s="55">
        <f>'[1]data ACP'!S1388</f>
        <v>0</v>
      </c>
      <c r="T317" s="55">
        <f>'[1]data ACP'!T1388</f>
        <v>0</v>
      </c>
      <c r="U317" s="55">
        <f>'[1]data ACP'!U1388</f>
        <v>82</v>
      </c>
      <c r="V317" s="55">
        <f>'[1]data ACP'!V1388</f>
        <v>0</v>
      </c>
      <c r="W317" s="55">
        <f>'[1]data ACP'!W1388</f>
        <v>0</v>
      </c>
      <c r="X317" s="55">
        <f>'[1]data ACP'!X1388</f>
        <v>0</v>
      </c>
      <c r="Y317" s="55">
        <f>'[1]data ACP'!Y1388</f>
        <v>0</v>
      </c>
      <c r="Z317" s="55">
        <f>'[1]data ACP'!Z1388</f>
        <v>0</v>
      </c>
      <c r="AA317" s="55">
        <f>'[1]data ACP'!AA1388</f>
        <v>99.289999999999992</v>
      </c>
      <c r="AB317" s="55">
        <f>'[1]data ACP'!AB1388</f>
        <v>129.07</v>
      </c>
      <c r="AC317" s="55">
        <f>'[1]data ACP'!AC1388</f>
        <v>132.32406590592186</v>
      </c>
      <c r="AD317" s="56">
        <f>'[1]data ACP'!AD1388</f>
        <v>0</v>
      </c>
      <c r="AE317" s="45">
        <v>92.631013173873086</v>
      </c>
      <c r="AF317" s="46">
        <f t="shared" si="131"/>
        <v>93.469781769246012</v>
      </c>
      <c r="AG317" s="15">
        <f t="shared" si="132"/>
        <v>-8.7588898439116512E-3</v>
      </c>
      <c r="AH317" s="32">
        <f t="shared" si="133"/>
        <v>89.242767155701827</v>
      </c>
      <c r="AI317" s="31">
        <f t="shared" si="134"/>
        <v>4.736534677560271E-2</v>
      </c>
    </row>
    <row r="318" spans="1:35">
      <c r="A318" s="35">
        <v>2</v>
      </c>
      <c r="B318" s="13">
        <f t="shared" si="98"/>
        <v>43842</v>
      </c>
      <c r="C318" s="55">
        <f>'[1]data ACP'!C1389</f>
        <v>0</v>
      </c>
      <c r="D318" s="55">
        <f>'[1]data ACP'!D1389</f>
        <v>0</v>
      </c>
      <c r="E318" s="55">
        <f>'[1]data ACP'!E1389</f>
        <v>0</v>
      </c>
      <c r="F318" s="55">
        <f>'[1]data ACP'!F1389</f>
        <v>0</v>
      </c>
      <c r="G318" s="55">
        <f>'[1]data ACP'!G1389</f>
        <v>0</v>
      </c>
      <c r="H318" s="55">
        <f>'[1]data ACP'!H1389</f>
        <v>0</v>
      </c>
      <c r="I318" s="55">
        <f>'[1]data ACP'!I1389</f>
        <v>0</v>
      </c>
      <c r="J318" s="55">
        <f>'[1]data ACP'!J1389</f>
        <v>74.385000000000005</v>
      </c>
      <c r="K318" s="55">
        <f>'[1]data ACP'!K1389</f>
        <v>93.2</v>
      </c>
      <c r="L318" s="55">
        <f>'[1]data ACP'!L1389</f>
        <v>106.15</v>
      </c>
      <c r="M318" s="55">
        <f>'[1]data ACP'!M1389</f>
        <v>88</v>
      </c>
      <c r="N318" s="55">
        <f>'[1]data ACP'!N1389</f>
        <v>0</v>
      </c>
      <c r="O318" s="55">
        <f>'[1]data ACP'!O1389</f>
        <v>84</v>
      </c>
      <c r="P318" s="55">
        <f>'[1]data ACP'!P1389</f>
        <v>0</v>
      </c>
      <c r="Q318" s="55">
        <f>'[1]data ACP'!Q1389</f>
        <v>0</v>
      </c>
      <c r="R318" s="55">
        <f>'[1]data ACP'!R1389</f>
        <v>0</v>
      </c>
      <c r="S318" s="55">
        <f>'[1]data ACP'!S1389</f>
        <v>0</v>
      </c>
      <c r="T318" s="55">
        <f>'[1]data ACP'!T1389</f>
        <v>0</v>
      </c>
      <c r="U318" s="55">
        <f>'[1]data ACP'!U1389</f>
        <v>82</v>
      </c>
      <c r="V318" s="55">
        <f>'[1]data ACP'!V1389</f>
        <v>0</v>
      </c>
      <c r="W318" s="55">
        <f>'[1]data ACP'!W1389</f>
        <v>0</v>
      </c>
      <c r="X318" s="55">
        <f>'[1]data ACP'!X1389</f>
        <v>0</v>
      </c>
      <c r="Y318" s="55">
        <f>'[1]data ACP'!Y1389</f>
        <v>0</v>
      </c>
      <c r="Z318" s="55">
        <f>'[1]data ACP'!Z1389</f>
        <v>0</v>
      </c>
      <c r="AA318" s="55">
        <f>'[1]data ACP'!AA1389</f>
        <v>99.289999999999992</v>
      </c>
      <c r="AB318" s="55">
        <f>'[1]data ACP'!AB1389</f>
        <v>129.07</v>
      </c>
      <c r="AC318" s="55">
        <f>'[1]data ACP'!AC1389</f>
        <v>132.32406590592186</v>
      </c>
      <c r="AD318" s="56">
        <f>'[1]data ACP'!AD1389</f>
        <v>0</v>
      </c>
      <c r="AE318" s="45">
        <v>92.526575377015661</v>
      </c>
      <c r="AF318" s="46">
        <f t="shared" si="131"/>
        <v>94.385862850296249</v>
      </c>
      <c r="AG318" s="15">
        <f t="shared" si="132"/>
        <v>9.8008261462706383E-3</v>
      </c>
      <c r="AH318" s="32">
        <f t="shared" si="133"/>
        <v>89.992977789929355</v>
      </c>
      <c r="AI318" s="31">
        <f t="shared" si="134"/>
        <v>4.8813642666889041E-2</v>
      </c>
    </row>
    <row r="319" spans="1:35">
      <c r="A319" s="35">
        <v>3</v>
      </c>
      <c r="B319" s="13">
        <f t="shared" si="98"/>
        <v>43849</v>
      </c>
      <c r="C319" s="55">
        <f>'[1]data ACP'!C1390</f>
        <v>0</v>
      </c>
      <c r="D319" s="55">
        <f>'[1]data ACP'!D1390</f>
        <v>0</v>
      </c>
      <c r="E319" s="55">
        <f>'[1]data ACP'!E1390</f>
        <v>0</v>
      </c>
      <c r="F319" s="55">
        <f>'[1]data ACP'!F1390</f>
        <v>0</v>
      </c>
      <c r="G319" s="55">
        <f>'[1]data ACP'!G1390</f>
        <v>97.2</v>
      </c>
      <c r="H319" s="55">
        <f>'[1]data ACP'!H1390</f>
        <v>0</v>
      </c>
      <c r="I319" s="55">
        <f>'[1]data ACP'!I1390</f>
        <v>0</v>
      </c>
      <c r="J319" s="55">
        <f>'[1]data ACP'!J1390</f>
        <v>81.671999999999997</v>
      </c>
      <c r="K319" s="55">
        <f>'[1]data ACP'!K1390</f>
        <v>100.74666666666667</v>
      </c>
      <c r="L319" s="55">
        <f>'[1]data ACP'!L1390</f>
        <v>60.5</v>
      </c>
      <c r="M319" s="55">
        <f>'[1]data ACP'!M1390</f>
        <v>90</v>
      </c>
      <c r="N319" s="55">
        <f>'[1]data ACP'!N1390</f>
        <v>0</v>
      </c>
      <c r="O319" s="55">
        <f>'[1]data ACP'!O1390</f>
        <v>70</v>
      </c>
      <c r="P319" s="55">
        <f>'[1]data ACP'!P1390</f>
        <v>0</v>
      </c>
      <c r="Q319" s="55">
        <f>'[1]data ACP'!Q1390</f>
        <v>0</v>
      </c>
      <c r="R319" s="55">
        <f>'[1]data ACP'!R1390</f>
        <v>0</v>
      </c>
      <c r="S319" s="55">
        <f>'[1]data ACP'!S1390</f>
        <v>0</v>
      </c>
      <c r="T319" s="55">
        <f>'[1]data ACP'!T1390</f>
        <v>0</v>
      </c>
      <c r="U319" s="55">
        <f>'[1]data ACP'!U1390</f>
        <v>84</v>
      </c>
      <c r="V319" s="55">
        <f>'[1]data ACP'!V1390</f>
        <v>0</v>
      </c>
      <c r="W319" s="55">
        <f>'[1]data ACP'!W1390</f>
        <v>0</v>
      </c>
      <c r="X319" s="55">
        <f>'[1]data ACP'!X1390</f>
        <v>0</v>
      </c>
      <c r="Y319" s="55">
        <f>'[1]data ACP'!Y1390</f>
        <v>0</v>
      </c>
      <c r="Z319" s="55">
        <f>'[1]data ACP'!Z1390</f>
        <v>82.69</v>
      </c>
      <c r="AA319" s="55">
        <f>'[1]data ACP'!AA1390</f>
        <v>99.57</v>
      </c>
      <c r="AB319" s="55">
        <f>'[1]data ACP'!AB1390</f>
        <v>136.03</v>
      </c>
      <c r="AC319" s="55">
        <f>'[1]data ACP'!AC1390</f>
        <v>132.29018492176388</v>
      </c>
      <c r="AD319" s="56">
        <f>'[1]data ACP'!AD1390</f>
        <v>77.962516890899479</v>
      </c>
      <c r="AE319" s="45">
        <v>98</v>
      </c>
      <c r="AF319" s="46">
        <f t="shared" si="131"/>
        <v>97.832234439604392</v>
      </c>
      <c r="AG319" s="15">
        <f t="shared" si="132"/>
        <v>3.6513641823398613E-2</v>
      </c>
      <c r="AH319" s="32">
        <f t="shared" si="133"/>
        <v>89.72294579660543</v>
      </c>
      <c r="AI319" s="31">
        <f t="shared" si="134"/>
        <v>9.0381435551414632E-2</v>
      </c>
    </row>
    <row r="320" spans="1:35">
      <c r="A320" s="35">
        <v>4</v>
      </c>
      <c r="B320" s="13">
        <f t="shared" si="98"/>
        <v>43856</v>
      </c>
      <c r="C320" s="55">
        <f>'[1]data ACP'!C1391</f>
        <v>0</v>
      </c>
      <c r="D320" s="55">
        <f>'[1]data ACP'!D1391</f>
        <v>0</v>
      </c>
      <c r="E320" s="55">
        <f>'[1]data ACP'!E1391</f>
        <v>0</v>
      </c>
      <c r="F320" s="55">
        <f>'[1]data ACP'!F1391</f>
        <v>0</v>
      </c>
      <c r="G320" s="55">
        <f>'[1]data ACP'!G1391</f>
        <v>91.300000000000011</v>
      </c>
      <c r="H320" s="55">
        <f>'[1]data ACP'!H1391</f>
        <v>0</v>
      </c>
      <c r="I320" s="55">
        <f>'[1]data ACP'!I1391</f>
        <v>0</v>
      </c>
      <c r="J320" s="55">
        <f>'[1]data ACP'!J1391</f>
        <v>88.852000000000004</v>
      </c>
      <c r="K320" s="55">
        <f>'[1]data ACP'!K1391</f>
        <v>106</v>
      </c>
      <c r="L320" s="55">
        <f>'[1]data ACP'!L1391</f>
        <v>68</v>
      </c>
      <c r="M320" s="55">
        <f>'[1]data ACP'!M1391</f>
        <v>94</v>
      </c>
      <c r="N320" s="55">
        <f>'[1]data ACP'!N1391</f>
        <v>0</v>
      </c>
      <c r="O320" s="55">
        <f>'[1]data ACP'!O1391</f>
        <v>69</v>
      </c>
      <c r="P320" s="55">
        <f>'[1]data ACP'!P1391</f>
        <v>0</v>
      </c>
      <c r="Q320" s="55">
        <f>'[1]data ACP'!Q1391</f>
        <v>0</v>
      </c>
      <c r="R320" s="55">
        <f>'[1]data ACP'!R1391</f>
        <v>0</v>
      </c>
      <c r="S320" s="55">
        <f>'[1]data ACP'!S1391</f>
        <v>0</v>
      </c>
      <c r="T320" s="55">
        <f>'[1]data ACP'!T1391</f>
        <v>0</v>
      </c>
      <c r="U320" s="55">
        <f>'[1]data ACP'!U1391</f>
        <v>89</v>
      </c>
      <c r="V320" s="55">
        <f>'[1]data ACP'!V1391</f>
        <v>0</v>
      </c>
      <c r="W320" s="55">
        <f>'[1]data ACP'!W1391</f>
        <v>99.142487959591222</v>
      </c>
      <c r="X320" s="55">
        <f>'[1]data ACP'!X1391</f>
        <v>0</v>
      </c>
      <c r="Y320" s="55">
        <f>'[1]data ACP'!Y1391</f>
        <v>0</v>
      </c>
      <c r="Z320" s="55">
        <f>'[1]data ACP'!Z1391</f>
        <v>0</v>
      </c>
      <c r="AA320" s="55">
        <f>'[1]data ACP'!AA1391</f>
        <v>99.69</v>
      </c>
      <c r="AB320" s="55">
        <f>'[1]data ACP'!AB1391</f>
        <v>131.78</v>
      </c>
      <c r="AC320" s="55">
        <f>'[1]data ACP'!AC1391</f>
        <v>132.39941915093533</v>
      </c>
      <c r="AD320" s="56">
        <f>'[1]data ACP'!AD1391</f>
        <v>88.388900090535643</v>
      </c>
      <c r="AE320" s="45">
        <v>102.9701279417975</v>
      </c>
      <c r="AF320" s="46">
        <f t="shared" ref="AF320:AF321" si="135">SUM(AE319:AE321)/3</f>
        <v>101.85670931393251</v>
      </c>
      <c r="AG320" s="15">
        <f t="shared" ref="AG320:AG321" si="136">(AF320-AF319)/AF319</f>
        <v>4.1136491437416614E-2</v>
      </c>
      <c r="AH320" s="32">
        <f t="shared" ref="AH320:AH321" si="137">AF267</f>
        <v>90.266247318484673</v>
      </c>
      <c r="AI320" s="31">
        <f t="shared" ref="AI320:AI321" si="138">(AF320-AF267)/AF267</f>
        <v>0.12840305584603992</v>
      </c>
    </row>
    <row r="321" spans="1:35">
      <c r="A321" s="35">
        <v>5</v>
      </c>
      <c r="B321" s="13">
        <f t="shared" si="98"/>
        <v>43863</v>
      </c>
      <c r="C321" s="11"/>
      <c r="D321" s="11"/>
      <c r="E321" s="11"/>
      <c r="F321" s="11"/>
      <c r="G321" s="55">
        <v>94.89</v>
      </c>
      <c r="H321" s="55"/>
      <c r="I321" s="55"/>
      <c r="J321" s="55">
        <v>86.213333333333324</v>
      </c>
      <c r="K321" s="55">
        <v>106.42666666666666</v>
      </c>
      <c r="L321" s="55"/>
      <c r="M321" s="55">
        <v>97.2</v>
      </c>
      <c r="N321" s="55"/>
      <c r="O321" s="55">
        <v>75</v>
      </c>
      <c r="P321" s="55"/>
      <c r="Q321" s="55"/>
      <c r="R321" s="55"/>
      <c r="S321" s="55"/>
      <c r="T321" s="55"/>
      <c r="U321" s="55">
        <v>87</v>
      </c>
      <c r="V321" s="55"/>
      <c r="W321" s="55">
        <v>87.934131038182542</v>
      </c>
      <c r="X321" s="55"/>
      <c r="Y321" s="55"/>
      <c r="Z321" s="55"/>
      <c r="AA321" s="55">
        <v>107.36</v>
      </c>
      <c r="AB321" s="55">
        <v>132.5</v>
      </c>
      <c r="AC321" s="55">
        <v>131.11148705802742</v>
      </c>
      <c r="AD321" s="56">
        <v>83.270969198056619</v>
      </c>
      <c r="AE321" s="45">
        <v>104.6</v>
      </c>
      <c r="AF321" s="46">
        <f t="shared" si="135"/>
        <v>105.04670931393248</v>
      </c>
      <c r="AG321" s="15">
        <f t="shared" si="136"/>
        <v>3.1318506375147777E-2</v>
      </c>
      <c r="AH321" s="32">
        <f t="shared" si="137"/>
        <v>90.330096673541163</v>
      </c>
      <c r="AI321" s="31">
        <f t="shared" si="138"/>
        <v>0.16292036854093173</v>
      </c>
    </row>
    <row r="322" spans="1:35">
      <c r="A322" s="35">
        <v>6</v>
      </c>
      <c r="B322" s="13">
        <f t="shared" si="98"/>
        <v>43870</v>
      </c>
      <c r="C322" s="11"/>
      <c r="D322" s="11"/>
      <c r="E322" s="11"/>
      <c r="F322" s="11"/>
      <c r="G322" s="55">
        <v>99.2</v>
      </c>
      <c r="H322" s="55"/>
      <c r="I322" s="55"/>
      <c r="J322" s="55">
        <v>88.731999999999999</v>
      </c>
      <c r="K322" s="55">
        <v>109.21333333333332</v>
      </c>
      <c r="L322" s="55">
        <v>112</v>
      </c>
      <c r="M322" s="55">
        <v>100</v>
      </c>
      <c r="N322" s="55"/>
      <c r="O322" s="55">
        <v>78.333333333333329</v>
      </c>
      <c r="P322" s="55"/>
      <c r="Q322" s="55"/>
      <c r="R322" s="55"/>
      <c r="S322" s="55"/>
      <c r="T322" s="55"/>
      <c r="U322" s="55">
        <v>85</v>
      </c>
      <c r="V322" s="55"/>
      <c r="W322" s="55"/>
      <c r="X322" s="55"/>
      <c r="Y322" s="55"/>
      <c r="Z322" s="55"/>
      <c r="AA322" s="55">
        <v>106</v>
      </c>
      <c r="AB322" s="55">
        <v>126.53</v>
      </c>
      <c r="AC322" s="55">
        <v>132.16485078162009</v>
      </c>
      <c r="AD322" s="56">
        <v>81.133965933871622</v>
      </c>
      <c r="AE322" s="45">
        <v>107.57</v>
      </c>
      <c r="AF322" s="46">
        <f t="shared" ref="AF322:AF325" si="139">SUM(AE321:AE323)/3</f>
        <v>106.84100493166676</v>
      </c>
      <c r="AG322" s="15">
        <f t="shared" ref="AG322:AG325" si="140">(AF322-AF321)/AF321</f>
        <v>1.708093123004947E-2</v>
      </c>
      <c r="AH322" s="32">
        <f t="shared" ref="AH322:AH325" si="141">AF269</f>
        <v>90.837515466333414</v>
      </c>
      <c r="AI322" s="31">
        <f t="shared" ref="AI322:AI325" si="142">(AF322-AF269)/AF269</f>
        <v>0.1761770936069319</v>
      </c>
    </row>
    <row r="323" spans="1:35">
      <c r="A323" s="35">
        <v>7</v>
      </c>
      <c r="B323" s="13">
        <f t="shared" si="98"/>
        <v>43877</v>
      </c>
      <c r="C323" s="11"/>
      <c r="D323" s="11"/>
      <c r="E323" s="11"/>
      <c r="F323" s="11"/>
      <c r="G323" s="11">
        <v>101</v>
      </c>
      <c r="H323" s="11"/>
      <c r="I323" s="11"/>
      <c r="J323" s="11">
        <v>90.048000000000002</v>
      </c>
      <c r="K323" s="11">
        <v>110.33333333333333</v>
      </c>
      <c r="L323" s="11">
        <v>110.5</v>
      </c>
      <c r="M323" s="11">
        <v>100</v>
      </c>
      <c r="N323" s="11"/>
      <c r="O323" s="11">
        <v>80.5</v>
      </c>
      <c r="P323" s="11"/>
      <c r="Q323" s="11"/>
      <c r="R323" s="11"/>
      <c r="S323" s="11">
        <v>99.267323208353105</v>
      </c>
      <c r="T323" s="11"/>
      <c r="U323" s="11">
        <v>85</v>
      </c>
      <c r="V323" s="11"/>
      <c r="W323" s="11"/>
      <c r="X323" s="11"/>
      <c r="Y323" s="11"/>
      <c r="Z323" s="11">
        <v>79.930000000000007</v>
      </c>
      <c r="AA323" s="11">
        <v>103.22</v>
      </c>
      <c r="AB323" s="11">
        <v>133.03</v>
      </c>
      <c r="AC323" s="11">
        <v>133.08148020949599</v>
      </c>
      <c r="AD323" s="56">
        <v>93.121439280359823</v>
      </c>
      <c r="AE323" s="12">
        <v>108.35301479500029</v>
      </c>
      <c r="AF323" s="46">
        <f t="shared" si="139"/>
        <v>108.20269857833019</v>
      </c>
      <c r="AG323" s="15">
        <f t="shared" si="140"/>
        <v>1.2745047161755322E-2</v>
      </c>
      <c r="AH323" s="32">
        <f t="shared" si="141"/>
        <v>93.073854913466405</v>
      </c>
      <c r="AI323" s="31">
        <f t="shared" si="142"/>
        <v>0.16254665371848545</v>
      </c>
    </row>
    <row r="324" spans="1:35">
      <c r="A324" s="35">
        <v>8</v>
      </c>
      <c r="B324" s="13">
        <f t="shared" si="98"/>
        <v>43884</v>
      </c>
      <c r="C324" s="11"/>
      <c r="D324" s="11"/>
      <c r="E324" s="11"/>
      <c r="F324" s="11"/>
      <c r="G324" s="11">
        <v>102.53333333333335</v>
      </c>
      <c r="H324" s="11"/>
      <c r="I324" s="11"/>
      <c r="J324" s="11">
        <v>87.5</v>
      </c>
      <c r="K324" s="11">
        <v>110.65333333333332</v>
      </c>
      <c r="L324" s="11">
        <v>104.33333333333333</v>
      </c>
      <c r="M324" s="11">
        <v>100</v>
      </c>
      <c r="N324" s="11"/>
      <c r="O324" s="11">
        <v>77.5</v>
      </c>
      <c r="P324" s="11"/>
      <c r="Q324" s="11"/>
      <c r="R324" s="11"/>
      <c r="S324" s="11"/>
      <c r="T324" s="11"/>
      <c r="U324" s="11">
        <v>83</v>
      </c>
      <c r="V324" s="11"/>
      <c r="W324" s="11"/>
      <c r="X324" s="11"/>
      <c r="Y324" s="11"/>
      <c r="Z324" s="11">
        <v>79.930000000000007</v>
      </c>
      <c r="AA324" s="11">
        <v>102.92</v>
      </c>
      <c r="AB324" s="11">
        <v>131.84</v>
      </c>
      <c r="AC324" s="11">
        <v>131.62239939614096</v>
      </c>
      <c r="AD324" s="56"/>
      <c r="AE324" s="12">
        <v>108.68508093999026</v>
      </c>
      <c r="AF324" s="46">
        <f t="shared" si="139"/>
        <v>108.07268225400861</v>
      </c>
      <c r="AG324" s="15">
        <f t="shared" si="140"/>
        <v>-1.2015996461257571E-3</v>
      </c>
      <c r="AH324" s="32">
        <f t="shared" si="141"/>
        <v>96.105986646981066</v>
      </c>
      <c r="AI324" s="31">
        <f t="shared" si="142"/>
        <v>0.12451561057256416</v>
      </c>
    </row>
    <row r="325" spans="1:35">
      <c r="A325" s="35">
        <v>9</v>
      </c>
      <c r="B325" s="13">
        <f t="shared" si="98"/>
        <v>43891</v>
      </c>
      <c r="C325" s="11"/>
      <c r="D325" s="11"/>
      <c r="E325" s="11"/>
      <c r="F325" s="11"/>
      <c r="G325" s="11">
        <v>99.76</v>
      </c>
      <c r="H325" s="11"/>
      <c r="I325" s="11"/>
      <c r="J325" s="11">
        <v>87.73</v>
      </c>
      <c r="K325" s="11">
        <v>109.88</v>
      </c>
      <c r="L325" s="11">
        <v>75</v>
      </c>
      <c r="M325" s="11">
        <v>100</v>
      </c>
      <c r="N325" s="11"/>
      <c r="O325" s="11">
        <v>75.5</v>
      </c>
      <c r="P325" s="11"/>
      <c r="Q325" s="11"/>
      <c r="R325" s="11"/>
      <c r="S325" s="11"/>
      <c r="T325" s="11"/>
      <c r="U325" s="11">
        <v>79</v>
      </c>
      <c r="V325" s="11"/>
      <c r="W325" s="11"/>
      <c r="X325" s="11"/>
      <c r="Y325" s="11"/>
      <c r="Z325" s="11"/>
      <c r="AA325" s="11">
        <v>101.22</v>
      </c>
      <c r="AB325" s="11">
        <v>137.43</v>
      </c>
      <c r="AC325" s="11">
        <v>131.91115145669625</v>
      </c>
      <c r="AD325" s="56"/>
      <c r="AE325" s="12">
        <v>107.17995102703527</v>
      </c>
      <c r="AF325" s="46">
        <f t="shared" si="139"/>
        <v>108.04246298553242</v>
      </c>
      <c r="AG325" s="15">
        <f t="shared" si="140"/>
        <v>-2.796198617996902E-4</v>
      </c>
      <c r="AH325" s="32">
        <f t="shared" si="141"/>
        <v>98.393533471891359</v>
      </c>
      <c r="AI325" s="31">
        <f t="shared" si="142"/>
        <v>9.8064671256038682E-2</v>
      </c>
    </row>
    <row r="326" spans="1:35">
      <c r="A326" s="35">
        <v>10</v>
      </c>
      <c r="B326" s="13">
        <f t="shared" si="98"/>
        <v>43898</v>
      </c>
      <c r="C326" s="11"/>
      <c r="D326" s="11"/>
      <c r="E326" s="11"/>
      <c r="F326" s="11"/>
      <c r="G326" s="11">
        <v>102</v>
      </c>
      <c r="H326" s="11"/>
      <c r="I326" s="11"/>
      <c r="J326" s="11">
        <v>86.726666666666674</v>
      </c>
      <c r="K326" s="11">
        <v>110.33333333333333</v>
      </c>
      <c r="L326" s="11">
        <v>103.33333333333333</v>
      </c>
      <c r="M326" s="11">
        <v>100</v>
      </c>
      <c r="N326" s="11"/>
      <c r="O326" s="11">
        <v>70</v>
      </c>
      <c r="P326" s="11"/>
      <c r="Q326" s="11"/>
      <c r="R326" s="11"/>
      <c r="S326" s="11"/>
      <c r="T326" s="11"/>
      <c r="U326" s="11">
        <v>76</v>
      </c>
      <c r="V326" s="11"/>
      <c r="W326" s="11"/>
      <c r="X326" s="11"/>
      <c r="Y326" s="11"/>
      <c r="Z326" s="11"/>
      <c r="AA326" s="11">
        <v>101.705</v>
      </c>
      <c r="AB326" s="11"/>
      <c r="AC326" s="11">
        <v>131.70938960487183</v>
      </c>
      <c r="AD326" s="56">
        <v>48.286604361370713</v>
      </c>
      <c r="AE326" s="12">
        <v>108.26235698957176</v>
      </c>
      <c r="AF326" s="46">
        <f t="shared" ref="AF326:AF327" si="143">SUM(AE325:AE327)/3</f>
        <v>107.80899737159869</v>
      </c>
      <c r="AG326" s="15">
        <f t="shared" ref="AG326:AG327" si="144">(AF326-AF325)/AF325</f>
        <v>-2.1608690461359971E-3</v>
      </c>
      <c r="AH326" s="32">
        <f t="shared" ref="AH326:AH327" si="145">AF273</f>
        <v>100.04769333585693</v>
      </c>
      <c r="AI326" s="31">
        <f t="shared" ref="AI326:AI327" si="146">(AF326-AF273)/AF273</f>
        <v>7.7576041755278727E-2</v>
      </c>
    </row>
    <row r="327" spans="1:35">
      <c r="A327" s="35">
        <v>11</v>
      </c>
      <c r="B327" s="13">
        <f t="shared" si="98"/>
        <v>43905</v>
      </c>
      <c r="C327" s="11"/>
      <c r="D327" s="11"/>
      <c r="E327" s="11"/>
      <c r="F327" s="11"/>
      <c r="G327" s="11">
        <v>104.7</v>
      </c>
      <c r="H327" s="11"/>
      <c r="I327" s="11"/>
      <c r="J327" s="11">
        <v>87.039999999999992</v>
      </c>
      <c r="K327" s="11">
        <v>110.13333333333333</v>
      </c>
      <c r="L327" s="11">
        <v>97.752499999999998</v>
      </c>
      <c r="M327" s="11">
        <v>100</v>
      </c>
      <c r="N327" s="11"/>
      <c r="O327" s="11">
        <v>55</v>
      </c>
      <c r="P327" s="11"/>
      <c r="Q327" s="11"/>
      <c r="R327" s="11"/>
      <c r="S327" s="11"/>
      <c r="T327" s="11"/>
      <c r="U327" s="11">
        <v>76</v>
      </c>
      <c r="V327" s="11"/>
      <c r="W327" s="11"/>
      <c r="X327" s="11"/>
      <c r="Y327" s="11"/>
      <c r="Z327" s="11"/>
      <c r="AA327" s="11">
        <v>100</v>
      </c>
      <c r="AB327" s="11"/>
      <c r="AC327" s="11">
        <v>128.04626187525815</v>
      </c>
      <c r="AD327" s="56"/>
      <c r="AE327" s="12">
        <v>107.98468409818904</v>
      </c>
      <c r="AF327" s="46">
        <f t="shared" si="143"/>
        <v>107.45394851120879</v>
      </c>
      <c r="AG327" s="15">
        <f t="shared" si="144"/>
        <v>-3.2933138146727095E-3</v>
      </c>
      <c r="AH327" s="32">
        <f t="shared" si="145"/>
        <v>102.54849797454018</v>
      </c>
      <c r="AI327" s="31">
        <f t="shared" si="146"/>
        <v>4.7835420640548937E-2</v>
      </c>
    </row>
    <row r="328" spans="1:35">
      <c r="A328" s="35">
        <v>12</v>
      </c>
      <c r="B328" s="13">
        <f t="shared" si="98"/>
        <v>43912</v>
      </c>
      <c r="C328" s="11"/>
      <c r="D328" s="11"/>
      <c r="E328" s="11"/>
      <c r="F328" s="11"/>
      <c r="G328" s="11">
        <v>102</v>
      </c>
      <c r="H328" s="11"/>
      <c r="I328" s="11"/>
      <c r="J328" s="11">
        <v>86.986000000000004</v>
      </c>
      <c r="K328" s="11">
        <v>106.82</v>
      </c>
      <c r="L328" s="11">
        <v>101.10000000000001</v>
      </c>
      <c r="M328" s="11"/>
      <c r="N328" s="11"/>
      <c r="O328" s="11">
        <v>79</v>
      </c>
      <c r="P328" s="11"/>
      <c r="Q328" s="11"/>
      <c r="R328" s="11"/>
      <c r="S328" s="11"/>
      <c r="T328" s="11"/>
      <c r="U328" s="11">
        <v>80</v>
      </c>
      <c r="V328" s="11"/>
      <c r="W328" s="11"/>
      <c r="X328" s="11"/>
      <c r="Y328" s="11"/>
      <c r="Z328" s="11"/>
      <c r="AA328" s="11">
        <v>100</v>
      </c>
      <c r="AB328" s="11"/>
      <c r="AC328" s="11">
        <v>125.0863050671162</v>
      </c>
      <c r="AD328" s="56">
        <v>94.757218906275213</v>
      </c>
      <c r="AE328" s="12">
        <v>106.11480444586557</v>
      </c>
      <c r="AF328" s="46">
        <f t="shared" ref="AF328:AF334" si="147">SUM(AE327:AE329)/3</f>
        <v>108.03806604213975</v>
      </c>
      <c r="AG328" s="15">
        <f t="shared" ref="AG328:AG334" si="148">(AF328-AF327)/AF327</f>
        <v>5.4359801479982161E-3</v>
      </c>
      <c r="AH328" s="32">
        <f t="shared" ref="AH328:AH334" si="149">AF275</f>
        <v>105.95687127462679</v>
      </c>
      <c r="AI328" s="31">
        <f t="shared" ref="AI328:AI334" si="150">(AF328-AF275)/AF275</f>
        <v>1.9641904696475618E-2</v>
      </c>
    </row>
    <row r="329" spans="1:35">
      <c r="A329" s="35">
        <v>13</v>
      </c>
      <c r="B329" s="13">
        <f t="shared" si="98"/>
        <v>43919</v>
      </c>
      <c r="C329" s="10"/>
      <c r="D329" s="10"/>
      <c r="E329" s="10"/>
      <c r="F329" s="10"/>
      <c r="G329" s="11">
        <v>99.2</v>
      </c>
      <c r="H329" s="11"/>
      <c r="I329" s="11"/>
      <c r="J329" s="11">
        <v>84</v>
      </c>
      <c r="K329" s="11">
        <v>110.88</v>
      </c>
      <c r="L329" s="11">
        <v>106.12</v>
      </c>
      <c r="M329" s="11"/>
      <c r="N329" s="11"/>
      <c r="O329" s="11">
        <v>74</v>
      </c>
      <c r="P329" s="11"/>
      <c r="Q329" s="11"/>
      <c r="R329" s="11"/>
      <c r="S329" s="11"/>
      <c r="T329" s="11"/>
      <c r="U329" s="11">
        <v>71</v>
      </c>
      <c r="V329" s="11"/>
      <c r="W329" s="11"/>
      <c r="X329" s="11"/>
      <c r="Y329" s="11"/>
      <c r="Z329" s="11"/>
      <c r="AA329" s="11">
        <v>117.16499999999999</v>
      </c>
      <c r="AB329" s="11"/>
      <c r="AC329" s="11">
        <v>126.73753066230582</v>
      </c>
      <c r="AD329" s="56"/>
      <c r="AE329" s="12">
        <v>110.01470958236462</v>
      </c>
      <c r="AF329" s="46">
        <f t="shared" si="147"/>
        <v>106.98021700941717</v>
      </c>
      <c r="AG329" s="15">
        <f t="shared" si="148"/>
        <v>-9.7914473247786866E-3</v>
      </c>
      <c r="AH329" s="32">
        <f t="shared" si="149"/>
        <v>107.62735872428347</v>
      </c>
      <c r="AI329" s="31">
        <f t="shared" si="150"/>
        <v>-6.012799371246505E-3</v>
      </c>
    </row>
    <row r="330" spans="1:35">
      <c r="A330" s="35">
        <v>14</v>
      </c>
      <c r="B330" s="13">
        <f t="shared" ref="B330:B395" si="151">B329+7</f>
        <v>43926</v>
      </c>
      <c r="C330" s="10"/>
      <c r="D330" s="10"/>
      <c r="E330" s="10"/>
      <c r="F330" s="10"/>
      <c r="G330" s="11">
        <v>101.7</v>
      </c>
      <c r="H330" s="11"/>
      <c r="I330" s="11"/>
      <c r="J330" s="11">
        <v>96.405000000000001</v>
      </c>
      <c r="K330" s="11">
        <v>105.12</v>
      </c>
      <c r="L330" s="11">
        <v>110.4</v>
      </c>
      <c r="M330" s="11"/>
      <c r="N330" s="11"/>
      <c r="O330" s="11"/>
      <c r="P330" s="11"/>
      <c r="Q330" s="11"/>
      <c r="R330" s="11"/>
      <c r="S330" s="11"/>
      <c r="T330" s="11"/>
      <c r="U330" s="11">
        <v>74</v>
      </c>
      <c r="V330" s="11"/>
      <c r="W330" s="11"/>
      <c r="X330" s="11"/>
      <c r="Y330" s="11"/>
      <c r="Z330" s="11"/>
      <c r="AA330" s="11">
        <v>100.47999999999999</v>
      </c>
      <c r="AB330" s="11">
        <v>128.1</v>
      </c>
      <c r="AC330" s="11">
        <v>127.67125795085342</v>
      </c>
      <c r="AD330" s="56">
        <v>103.55832136588478</v>
      </c>
      <c r="AE330" s="12">
        <v>104.81113700002138</v>
      </c>
      <c r="AF330" s="46">
        <f t="shared" si="147"/>
        <v>106.36049460710937</v>
      </c>
      <c r="AG330" s="15">
        <f t="shared" si="148"/>
        <v>-5.7928691830308058E-3</v>
      </c>
      <c r="AH330" s="32">
        <f t="shared" si="149"/>
        <v>107.77424722943908</v>
      </c>
      <c r="AI330" s="31">
        <f t="shared" si="150"/>
        <v>-1.3117722078076703E-2</v>
      </c>
    </row>
    <row r="331" spans="1:35">
      <c r="A331" s="35">
        <v>15</v>
      </c>
      <c r="B331" s="13">
        <f t="shared" si="151"/>
        <v>43933</v>
      </c>
      <c r="C331" s="10"/>
      <c r="D331" s="10"/>
      <c r="E331" s="10"/>
      <c r="F331" s="10"/>
      <c r="G331" s="11">
        <v>96.1</v>
      </c>
      <c r="H331" s="11"/>
      <c r="I331" s="11"/>
      <c r="J331" s="11">
        <v>73.75</v>
      </c>
      <c r="K331" s="11">
        <v>104.8</v>
      </c>
      <c r="L331" s="11">
        <v>106.48333333333335</v>
      </c>
      <c r="M331" s="11"/>
      <c r="N331" s="11"/>
      <c r="O331" s="11">
        <v>62</v>
      </c>
      <c r="P331" s="11"/>
      <c r="Q331" s="11"/>
      <c r="R331" s="11"/>
      <c r="S331" s="11"/>
      <c r="T331" s="11"/>
      <c r="U331" s="11">
        <v>68</v>
      </c>
      <c r="V331" s="11"/>
      <c r="W331" s="11"/>
      <c r="X331" s="11"/>
      <c r="Y331" s="11"/>
      <c r="Z331" s="11">
        <v>68.91</v>
      </c>
      <c r="AA331" s="11">
        <v>97.29</v>
      </c>
      <c r="AB331" s="11">
        <v>143.6</v>
      </c>
      <c r="AC331" s="11">
        <v>128.23105489576056</v>
      </c>
      <c r="AD331" s="56">
        <v>97.510585404061629</v>
      </c>
      <c r="AE331" s="12">
        <v>104.25563723894214</v>
      </c>
      <c r="AF331" s="46">
        <f t="shared" si="147"/>
        <v>104.41332700988205</v>
      </c>
      <c r="AG331" s="15">
        <f t="shared" si="148"/>
        <v>-1.8307244662786357E-2</v>
      </c>
      <c r="AH331" s="32">
        <f t="shared" si="149"/>
        <v>107.13224940010753</v>
      </c>
      <c r="AI331" s="31">
        <f t="shared" si="150"/>
        <v>-2.5379121650578762E-2</v>
      </c>
    </row>
    <row r="332" spans="1:35">
      <c r="A332" s="35">
        <v>16</v>
      </c>
      <c r="B332" s="13">
        <f t="shared" si="151"/>
        <v>43940</v>
      </c>
      <c r="C332" s="10"/>
      <c r="D332" s="10"/>
      <c r="E332" s="10"/>
      <c r="F332" s="10"/>
      <c r="G332" s="11">
        <v>94.75</v>
      </c>
      <c r="H332" s="11"/>
      <c r="I332" s="11"/>
      <c r="J332" s="11">
        <v>74.62</v>
      </c>
      <c r="K332" s="11">
        <v>105.04666666666667</v>
      </c>
      <c r="L332" s="11">
        <v>95.75</v>
      </c>
      <c r="M332" s="11"/>
      <c r="N332" s="11"/>
      <c r="O332" s="11">
        <v>58</v>
      </c>
      <c r="P332" s="11"/>
      <c r="Q332" s="11"/>
      <c r="R332" s="11"/>
      <c r="S332" s="11"/>
      <c r="T332" s="11"/>
      <c r="U332" s="11">
        <v>68</v>
      </c>
      <c r="V332" s="11"/>
      <c r="W332" s="11"/>
      <c r="X332" s="11"/>
      <c r="Y332" s="11"/>
      <c r="Z332" s="11">
        <v>68.91</v>
      </c>
      <c r="AA332" s="11">
        <v>97.57</v>
      </c>
      <c r="AB332" s="11">
        <v>134.91999999999999</v>
      </c>
      <c r="AC332" s="11">
        <v>128.10505532852747</v>
      </c>
      <c r="AD332" s="56">
        <v>98.132235007973577</v>
      </c>
      <c r="AE332" s="12">
        <v>104.17320679068266</v>
      </c>
      <c r="AF332" s="46">
        <f t="shared" si="147"/>
        <v>103.71900469845669</v>
      </c>
      <c r="AG332" s="15">
        <f t="shared" si="148"/>
        <v>-6.6497479901167578E-3</v>
      </c>
      <c r="AH332" s="32">
        <f t="shared" si="149"/>
        <v>106.87593242920258</v>
      </c>
      <c r="AI332" s="31">
        <f t="shared" si="150"/>
        <v>-2.9538247377042755E-2</v>
      </c>
    </row>
    <row r="333" spans="1:35">
      <c r="A333" s="35">
        <v>17</v>
      </c>
      <c r="B333" s="13">
        <f t="shared" si="151"/>
        <v>43947</v>
      </c>
      <c r="C333" s="10"/>
      <c r="D333" s="10"/>
      <c r="E333" s="10"/>
      <c r="F333" s="10"/>
      <c r="G333" s="11">
        <v>96.85</v>
      </c>
      <c r="H333" s="11"/>
      <c r="I333" s="11"/>
      <c r="J333" s="11">
        <v>80.596000000000004</v>
      </c>
      <c r="K333" s="11">
        <v>103.33333333333333</v>
      </c>
      <c r="L333" s="11">
        <v>100.01666666666667</v>
      </c>
      <c r="M333" s="11"/>
      <c r="N333" s="11"/>
      <c r="O333" s="11">
        <v>57</v>
      </c>
      <c r="P333" s="11"/>
      <c r="Q333" s="11"/>
      <c r="R333" s="11"/>
      <c r="S333" s="11"/>
      <c r="T333" s="11"/>
      <c r="U333" s="11">
        <v>65</v>
      </c>
      <c r="V333" s="11"/>
      <c r="W333" s="11"/>
      <c r="X333" s="11"/>
      <c r="Y333" s="11"/>
      <c r="Z333" s="11">
        <v>68.91</v>
      </c>
      <c r="AA333" s="11">
        <v>101.12</v>
      </c>
      <c r="AB333" s="11">
        <v>135.57</v>
      </c>
      <c r="AC333" s="11">
        <v>128.11917379205204</v>
      </c>
      <c r="AD333" s="56">
        <v>97.251529051987788</v>
      </c>
      <c r="AE333" s="12">
        <v>102.72817006574525</v>
      </c>
      <c r="AF333" s="46">
        <f t="shared" si="147"/>
        <v>103.21933110771039</v>
      </c>
      <c r="AG333" s="15">
        <f t="shared" si="148"/>
        <v>-4.8175702437465899E-3</v>
      </c>
      <c r="AH333" s="32">
        <f t="shared" si="149"/>
        <v>105.6017162824395</v>
      </c>
      <c r="AI333" s="31">
        <f t="shared" si="150"/>
        <v>-2.2560099007834736E-2</v>
      </c>
    </row>
    <row r="334" spans="1:35">
      <c r="A334" s="35">
        <v>18</v>
      </c>
      <c r="B334" s="13">
        <f t="shared" si="151"/>
        <v>43954</v>
      </c>
      <c r="C334" s="10"/>
      <c r="D334" s="10"/>
      <c r="E334" s="10"/>
      <c r="F334" s="10"/>
      <c r="G334" s="11">
        <v>88.9</v>
      </c>
      <c r="H334" s="11"/>
      <c r="I334" s="11"/>
      <c r="J334" s="11">
        <v>80</v>
      </c>
      <c r="K334" s="11">
        <v>103.43333333333334</v>
      </c>
      <c r="L334" s="11">
        <v>100.91333333333334</v>
      </c>
      <c r="M334" s="11"/>
      <c r="N334" s="11"/>
      <c r="O334" s="11">
        <v>58</v>
      </c>
      <c r="P334" s="11"/>
      <c r="Q334" s="11"/>
      <c r="R334" s="11"/>
      <c r="S334" s="11"/>
      <c r="T334" s="11"/>
      <c r="U334" s="11">
        <v>65</v>
      </c>
      <c r="V334" s="11"/>
      <c r="W334" s="11"/>
      <c r="X334" s="11"/>
      <c r="Y334" s="11"/>
      <c r="Z334" s="11">
        <v>68.91</v>
      </c>
      <c r="AA334" s="11">
        <v>91</v>
      </c>
      <c r="AB334" s="11">
        <v>137.96</v>
      </c>
      <c r="AC334" s="11">
        <v>132.29238480314521</v>
      </c>
      <c r="AD334" s="56">
        <v>81.931378607887567</v>
      </c>
      <c r="AE334" s="12">
        <v>102.75661646670326</v>
      </c>
      <c r="AF334" s="46">
        <f t="shared" si="147"/>
        <v>102.70870972049744</v>
      </c>
      <c r="AG334" s="15">
        <f t="shared" si="148"/>
        <v>-4.946955010589167E-3</v>
      </c>
      <c r="AH334" s="32">
        <f t="shared" si="149"/>
        <v>103.67493743426503</v>
      </c>
      <c r="AI334" s="31">
        <f t="shared" si="150"/>
        <v>-9.3197810163158264E-3</v>
      </c>
    </row>
    <row r="335" spans="1:35">
      <c r="A335" s="35">
        <v>19</v>
      </c>
      <c r="B335" s="13">
        <f t="shared" si="151"/>
        <v>43961</v>
      </c>
      <c r="C335" s="10"/>
      <c r="D335" s="10"/>
      <c r="E335" s="10"/>
      <c r="F335" s="10"/>
      <c r="G335" s="11">
        <v>86.1</v>
      </c>
      <c r="H335" s="11"/>
      <c r="I335" s="11"/>
      <c r="J335" s="11">
        <v>79.081999999999994</v>
      </c>
      <c r="K335" s="11">
        <v>103.33333333333333</v>
      </c>
      <c r="L335" s="11"/>
      <c r="M335" s="11"/>
      <c r="N335" s="11"/>
      <c r="O335" s="11">
        <v>58.833333333333336</v>
      </c>
      <c r="P335" s="11"/>
      <c r="Q335" s="11"/>
      <c r="R335" s="11"/>
      <c r="S335" s="11"/>
      <c r="T335" s="11"/>
      <c r="U335" s="11">
        <v>68</v>
      </c>
      <c r="V335" s="11"/>
      <c r="W335" s="11"/>
      <c r="X335" s="11"/>
      <c r="Y335" s="11"/>
      <c r="Z335" s="11">
        <v>67.53</v>
      </c>
      <c r="AA335" s="11">
        <v>93.77</v>
      </c>
      <c r="AB335" s="11">
        <v>99.26</v>
      </c>
      <c r="AC335" s="11"/>
      <c r="AD335" s="56">
        <v>85.190943246682977</v>
      </c>
      <c r="AE335" s="12">
        <v>102.64134262904382</v>
      </c>
      <c r="AF335" s="46">
        <f t="shared" ref="AF335:AF340" si="152">SUM(AE334:AE336)/3</f>
        <v>102.5907525502448</v>
      </c>
      <c r="AG335" s="15">
        <f t="shared" ref="AG335:AG340" si="153">(AF335-AF334)/AF334</f>
        <v>-1.1484631690305118E-3</v>
      </c>
      <c r="AH335" s="32">
        <f t="shared" ref="AH335:AH340" si="154">AF282</f>
        <v>100.93516213902933</v>
      </c>
      <c r="AI335" s="31">
        <f t="shared" ref="AI335:AI340" si="155">(AF335-AF282)/AF282</f>
        <v>1.6402514011272306E-2</v>
      </c>
    </row>
    <row r="336" spans="1:35">
      <c r="A336" s="35">
        <v>20</v>
      </c>
      <c r="B336" s="13">
        <f t="shared" si="151"/>
        <v>43968</v>
      </c>
      <c r="C336" s="10"/>
      <c r="D336" s="10"/>
      <c r="E336" s="10"/>
      <c r="F336" s="10"/>
      <c r="G336" s="11">
        <v>86.1</v>
      </c>
      <c r="H336" s="11"/>
      <c r="I336" s="11"/>
      <c r="J336" s="11">
        <v>79</v>
      </c>
      <c r="K336" s="11">
        <v>103.01333333333334</v>
      </c>
      <c r="L336" s="11"/>
      <c r="M336" s="11"/>
      <c r="N336" s="11"/>
      <c r="O336" s="11">
        <v>59.75</v>
      </c>
      <c r="P336" s="11"/>
      <c r="Q336" s="11"/>
      <c r="R336" s="11"/>
      <c r="S336" s="11"/>
      <c r="T336" s="11"/>
      <c r="U336" s="11">
        <v>69</v>
      </c>
      <c r="V336" s="11"/>
      <c r="W336" s="11"/>
      <c r="X336" s="11"/>
      <c r="Y336" s="11"/>
      <c r="Z336" s="11">
        <v>67.53</v>
      </c>
      <c r="AA336" s="11">
        <v>93.44</v>
      </c>
      <c r="AB336" s="11">
        <v>136.37</v>
      </c>
      <c r="AC336" s="11">
        <v>133.43607284481948</v>
      </c>
      <c r="AD336" s="56">
        <v>56.003164020566132</v>
      </c>
      <c r="AE336" s="12">
        <v>102.37429855498733</v>
      </c>
      <c r="AF336" s="46">
        <f t="shared" si="152"/>
        <v>102.23981802741423</v>
      </c>
      <c r="AG336" s="15">
        <f t="shared" si="153"/>
        <v>-3.4207227660085341E-3</v>
      </c>
      <c r="AH336" s="32">
        <f t="shared" si="154"/>
        <v>98.62687483172185</v>
      </c>
      <c r="AI336" s="31">
        <f t="shared" si="155"/>
        <v>3.6632441227168765E-2</v>
      </c>
    </row>
    <row r="337" spans="1:35">
      <c r="A337" s="35">
        <v>21</v>
      </c>
      <c r="B337" s="13">
        <f t="shared" si="151"/>
        <v>43975</v>
      </c>
      <c r="C337" s="10"/>
      <c r="D337" s="10"/>
      <c r="E337" s="10"/>
      <c r="F337" s="10"/>
      <c r="G337" s="11">
        <v>86.1</v>
      </c>
      <c r="H337" s="11"/>
      <c r="I337" s="11"/>
      <c r="J337" s="11">
        <v>76.89</v>
      </c>
      <c r="K337" s="11">
        <v>102.33333333333333</v>
      </c>
      <c r="L337" s="11"/>
      <c r="M337" s="11"/>
      <c r="N337" s="11"/>
      <c r="O337" s="11">
        <v>62.333333333333336</v>
      </c>
      <c r="P337" s="11"/>
      <c r="Q337" s="11"/>
      <c r="R337" s="11"/>
      <c r="S337" s="11"/>
      <c r="T337" s="11"/>
      <c r="U337" s="11">
        <v>69</v>
      </c>
      <c r="V337" s="11"/>
      <c r="W337" s="11"/>
      <c r="X337" s="11"/>
      <c r="Y337" s="11"/>
      <c r="Z337" s="11">
        <v>68.91</v>
      </c>
      <c r="AA337" s="11">
        <v>84.66</v>
      </c>
      <c r="AB337" s="11">
        <v>133.38999999999999</v>
      </c>
      <c r="AC337" s="11">
        <v>134.36154610398827</v>
      </c>
      <c r="AD337" s="56">
        <v>46.741497738314628</v>
      </c>
      <c r="AE337" s="12">
        <v>101.70381289821157</v>
      </c>
      <c r="AF337" s="46">
        <f t="shared" si="152"/>
        <v>102.030030422651</v>
      </c>
      <c r="AG337" s="15">
        <f t="shared" si="153"/>
        <v>-2.051916844247353E-3</v>
      </c>
      <c r="AH337" s="32">
        <f t="shared" si="154"/>
        <v>96.879817342963989</v>
      </c>
      <c r="AI337" s="31">
        <f t="shared" si="155"/>
        <v>5.3160846303567544E-2</v>
      </c>
    </row>
    <row r="338" spans="1:35">
      <c r="A338" s="35">
        <v>22</v>
      </c>
      <c r="B338" s="13">
        <f t="shared" si="151"/>
        <v>43982</v>
      </c>
      <c r="C338" s="10"/>
      <c r="D338" s="10"/>
      <c r="E338" s="10"/>
      <c r="F338" s="10"/>
      <c r="G338" s="11">
        <v>86.1</v>
      </c>
      <c r="H338" s="11"/>
      <c r="I338" s="11"/>
      <c r="J338" s="11">
        <v>75</v>
      </c>
      <c r="K338" s="11">
        <v>102.66666666666667</v>
      </c>
      <c r="L338" s="11"/>
      <c r="M338" s="11"/>
      <c r="N338" s="11"/>
      <c r="O338" s="11">
        <v>59.625</v>
      </c>
      <c r="P338" s="11"/>
      <c r="Q338" s="11"/>
      <c r="R338" s="11"/>
      <c r="S338" s="11"/>
      <c r="T338" s="11"/>
      <c r="U338" s="11">
        <v>68</v>
      </c>
      <c r="V338" s="11"/>
      <c r="W338" s="11"/>
      <c r="X338" s="11"/>
      <c r="Y338" s="11"/>
      <c r="Z338" s="11">
        <v>68.91</v>
      </c>
      <c r="AA338" s="11">
        <v>84.62</v>
      </c>
      <c r="AB338" s="11">
        <v>120.54</v>
      </c>
      <c r="AC338" s="11">
        <v>134.62267728479333</v>
      </c>
      <c r="AD338" s="56">
        <v>70.579975035663338</v>
      </c>
      <c r="AE338" s="12">
        <v>102.01197981475406</v>
      </c>
      <c r="AF338" s="46">
        <f t="shared" si="152"/>
        <v>101.68164787568867</v>
      </c>
      <c r="AG338" s="15">
        <f t="shared" si="153"/>
        <v>-3.414509880269377E-3</v>
      </c>
      <c r="AH338" s="32">
        <f t="shared" si="154"/>
        <v>95.649790853498345</v>
      </c>
      <c r="AI338" s="31">
        <f t="shared" si="155"/>
        <v>6.3061894525509157E-2</v>
      </c>
    </row>
    <row r="339" spans="1:35">
      <c r="A339" s="35">
        <v>23</v>
      </c>
      <c r="B339" s="13">
        <f t="shared" si="151"/>
        <v>43989</v>
      </c>
      <c r="C339" s="10"/>
      <c r="D339" s="10"/>
      <c r="E339" s="10"/>
      <c r="F339" s="10"/>
      <c r="G339" s="11">
        <v>88.9</v>
      </c>
      <c r="H339" s="11"/>
      <c r="I339" s="11"/>
      <c r="J339" s="11">
        <v>78.75</v>
      </c>
      <c r="K339" s="11">
        <v>101.83333333333333</v>
      </c>
      <c r="L339" s="11">
        <v>104.205</v>
      </c>
      <c r="M339" s="11"/>
      <c r="N339" s="11"/>
      <c r="O339" s="11">
        <v>72</v>
      </c>
      <c r="P339" s="11"/>
      <c r="Q339" s="11"/>
      <c r="R339" s="11"/>
      <c r="S339" s="11"/>
      <c r="T339" s="11"/>
      <c r="U339" s="11">
        <v>66</v>
      </c>
      <c r="V339" s="11"/>
      <c r="W339" s="11"/>
      <c r="X339" s="11"/>
      <c r="Y339" s="11"/>
      <c r="Z339" s="11">
        <v>67.53</v>
      </c>
      <c r="AA339" s="11">
        <v>84.924999999999997</v>
      </c>
      <c r="AB339" s="11">
        <v>110.88</v>
      </c>
      <c r="AC339" s="11">
        <v>131.51326652075414</v>
      </c>
      <c r="AD339" s="56">
        <v>98.243853487205214</v>
      </c>
      <c r="AE339" s="12">
        <v>101.3291509141004</v>
      </c>
      <c r="AF339" s="46">
        <f t="shared" si="152"/>
        <v>101.00790110894043</v>
      </c>
      <c r="AG339" s="15">
        <f t="shared" si="153"/>
        <v>-6.6260409899329105E-3</v>
      </c>
      <c r="AH339" s="32">
        <f t="shared" si="154"/>
        <v>94.754703701297103</v>
      </c>
      <c r="AI339" s="31">
        <f t="shared" si="155"/>
        <v>6.5993530277460272E-2</v>
      </c>
    </row>
    <row r="340" spans="1:35">
      <c r="A340" s="35">
        <v>24</v>
      </c>
      <c r="B340" s="13">
        <f t="shared" si="151"/>
        <v>43996</v>
      </c>
      <c r="C340" s="10"/>
      <c r="D340" s="10"/>
      <c r="E340" s="10"/>
      <c r="F340" s="10"/>
      <c r="G340" s="11">
        <v>88.9</v>
      </c>
      <c r="H340" s="11"/>
      <c r="I340" s="11"/>
      <c r="J340" s="11">
        <v>78.75</v>
      </c>
      <c r="K340" s="11">
        <v>100.33333333333333</v>
      </c>
      <c r="L340" s="11">
        <v>100.09666666666668</v>
      </c>
      <c r="M340" s="11"/>
      <c r="N340" s="11"/>
      <c r="O340" s="11">
        <v>57</v>
      </c>
      <c r="P340" s="11"/>
      <c r="Q340" s="11"/>
      <c r="R340" s="11"/>
      <c r="S340" s="11"/>
      <c r="T340" s="11"/>
      <c r="U340" s="11">
        <v>61</v>
      </c>
      <c r="V340" s="11"/>
      <c r="W340" s="11"/>
      <c r="X340" s="11"/>
      <c r="Y340" s="11"/>
      <c r="Z340" s="11"/>
      <c r="AA340" s="11">
        <v>85.82</v>
      </c>
      <c r="AB340" s="11">
        <v>127.52</v>
      </c>
      <c r="AC340" s="11">
        <v>130.45382696299683</v>
      </c>
      <c r="AD340" s="56">
        <v>78.603691518429713</v>
      </c>
      <c r="AE340" s="12">
        <v>99.682572597966811</v>
      </c>
      <c r="AF340" s="46">
        <f t="shared" si="152"/>
        <v>99.5309179557688</v>
      </c>
      <c r="AG340" s="15">
        <f t="shared" si="153"/>
        <v>-1.4622451679088495E-2</v>
      </c>
      <c r="AH340" s="32">
        <f t="shared" si="154"/>
        <v>94.022618698930259</v>
      </c>
      <c r="AI340" s="31">
        <f t="shared" si="155"/>
        <v>5.8584831321032024E-2</v>
      </c>
    </row>
    <row r="341" spans="1:35">
      <c r="A341" s="35">
        <v>25</v>
      </c>
      <c r="B341" s="13">
        <f t="shared" si="151"/>
        <v>44003</v>
      </c>
      <c r="C341" s="10"/>
      <c r="D341" s="10"/>
      <c r="E341" s="10"/>
      <c r="F341" s="10"/>
      <c r="G341" s="11"/>
      <c r="H341" s="11"/>
      <c r="I341" s="11"/>
      <c r="J341" s="11">
        <v>78.75</v>
      </c>
      <c r="K341" s="11">
        <v>98.153333333333322</v>
      </c>
      <c r="L341" s="11">
        <v>92.333333333333329</v>
      </c>
      <c r="M341" s="11"/>
      <c r="N341" s="11"/>
      <c r="O341" s="11">
        <v>64</v>
      </c>
      <c r="P341" s="11"/>
      <c r="Q341" s="11"/>
      <c r="R341" s="11"/>
      <c r="S341" s="11"/>
      <c r="T341" s="11"/>
      <c r="U341" s="11">
        <v>60</v>
      </c>
      <c r="V341" s="11"/>
      <c r="W341" s="11"/>
      <c r="X341" s="11"/>
      <c r="Y341" s="11"/>
      <c r="Z341" s="11">
        <v>63.4</v>
      </c>
      <c r="AA341" s="11">
        <v>84.36</v>
      </c>
      <c r="AB341" s="11">
        <v>118.43</v>
      </c>
      <c r="AC341" s="11">
        <v>129.82705520018953</v>
      </c>
      <c r="AD341" s="56">
        <v>85.628915448527138</v>
      </c>
      <c r="AE341" s="12">
        <v>97.581030355239207</v>
      </c>
      <c r="AF341" s="46">
        <f t="shared" ref="AF341:AF345" si="156">SUM(AE340:AE342)/3</f>
        <v>97.41457625432173</v>
      </c>
      <c r="AG341" s="15">
        <f t="shared" ref="AG341:AG345" si="157">(AF341-AF340)/AF340</f>
        <v>-2.1263158673846098E-2</v>
      </c>
      <c r="AH341" s="32">
        <f t="shared" ref="AH341:AH345" si="158">AF288</f>
        <v>93.705556512883504</v>
      </c>
      <c r="AI341" s="31">
        <f t="shared" ref="AI341:AI345" si="159">(AF341-AF288)/AF288</f>
        <v>3.9581641467849087E-2</v>
      </c>
    </row>
    <row r="342" spans="1:35">
      <c r="A342" s="35">
        <v>26</v>
      </c>
      <c r="B342" s="13">
        <f t="shared" si="151"/>
        <v>44010</v>
      </c>
      <c r="C342" s="10"/>
      <c r="D342" s="10"/>
      <c r="E342" s="10"/>
      <c r="F342" s="10"/>
      <c r="G342" s="11">
        <v>86.45</v>
      </c>
      <c r="H342" s="11"/>
      <c r="I342" s="11"/>
      <c r="J342" s="11">
        <v>78.025000000000006</v>
      </c>
      <c r="K342" s="11">
        <v>95.146666666666661</v>
      </c>
      <c r="L342" s="11">
        <v>106</v>
      </c>
      <c r="M342" s="11"/>
      <c r="N342" s="11"/>
      <c r="O342" s="11">
        <v>52.5</v>
      </c>
      <c r="P342" s="11"/>
      <c r="Q342" s="11"/>
      <c r="R342" s="11"/>
      <c r="S342" s="11"/>
      <c r="T342" s="11"/>
      <c r="U342" s="11">
        <v>56</v>
      </c>
      <c r="V342" s="11"/>
      <c r="W342" s="11"/>
      <c r="X342" s="11"/>
      <c r="Y342" s="11"/>
      <c r="Z342" s="11">
        <v>63.4</v>
      </c>
      <c r="AA342" s="11">
        <v>80.67</v>
      </c>
      <c r="AB342" s="11">
        <v>138.57</v>
      </c>
      <c r="AC342" s="11">
        <v>130.64416154102895</v>
      </c>
      <c r="AD342" s="56">
        <v>79.427068887089092</v>
      </c>
      <c r="AE342" s="12">
        <v>94.980125809759144</v>
      </c>
      <c r="AF342" s="46">
        <f t="shared" si="156"/>
        <v>95.14167709700466</v>
      </c>
      <c r="AG342" s="15">
        <f t="shared" si="157"/>
        <v>-2.3332228550511553E-2</v>
      </c>
      <c r="AH342" s="32">
        <f t="shared" si="158"/>
        <v>93.264271715665984</v>
      </c>
      <c r="AI342" s="31">
        <f t="shared" si="159"/>
        <v>2.012995273326431E-2</v>
      </c>
    </row>
    <row r="343" spans="1:35">
      <c r="A343" s="35">
        <v>27</v>
      </c>
      <c r="B343" s="13">
        <f t="shared" si="151"/>
        <v>44017</v>
      </c>
      <c r="C343" s="10"/>
      <c r="D343" s="10"/>
      <c r="E343" s="10"/>
      <c r="F343" s="10"/>
      <c r="G343" s="11">
        <v>77.8</v>
      </c>
      <c r="H343" s="11"/>
      <c r="I343" s="11"/>
      <c r="J343" s="11">
        <v>78.275000000000006</v>
      </c>
      <c r="K343" s="11">
        <v>93.32</v>
      </c>
      <c r="L343" s="11">
        <v>95.643333333333331</v>
      </c>
      <c r="M343" s="11"/>
      <c r="N343" s="11"/>
      <c r="O343" s="11"/>
      <c r="P343" s="11"/>
      <c r="Q343" s="11"/>
      <c r="R343" s="11"/>
      <c r="S343" s="11"/>
      <c r="T343" s="11"/>
      <c r="U343" s="11">
        <v>58</v>
      </c>
      <c r="V343" s="11"/>
      <c r="W343" s="11"/>
      <c r="X343" s="11"/>
      <c r="Y343" s="11"/>
      <c r="Z343" s="11">
        <v>62.02</v>
      </c>
      <c r="AA343" s="11">
        <v>78.42</v>
      </c>
      <c r="AB343" s="11">
        <v>106.64</v>
      </c>
      <c r="AC343" s="11">
        <v>130.93133272805466</v>
      </c>
      <c r="AD343" s="56"/>
      <c r="AE343" s="12">
        <v>92.863875126015628</v>
      </c>
      <c r="AF343" s="46">
        <f t="shared" si="156"/>
        <v>93.340797361506745</v>
      </c>
      <c r="AG343" s="15">
        <f t="shared" si="157"/>
        <v>-1.8928400154874001E-2</v>
      </c>
      <c r="AH343" s="32">
        <f t="shared" si="158"/>
        <v>93.69178613228307</v>
      </c>
      <c r="AI343" s="31">
        <f t="shared" si="159"/>
        <v>-3.746206420707636E-3</v>
      </c>
    </row>
    <row r="344" spans="1:35">
      <c r="A344" s="35">
        <v>28</v>
      </c>
      <c r="B344" s="13">
        <f t="shared" si="151"/>
        <v>44024</v>
      </c>
      <c r="C344" s="10"/>
      <c r="D344" s="10"/>
      <c r="E344" s="10"/>
      <c r="F344" s="10"/>
      <c r="G344" s="11"/>
      <c r="H344" s="11"/>
      <c r="I344" s="11"/>
      <c r="J344" s="11">
        <v>78.75</v>
      </c>
      <c r="K344" s="11">
        <v>93</v>
      </c>
      <c r="L344" s="11">
        <v>77.123333333333335</v>
      </c>
      <c r="M344" s="11"/>
      <c r="N344" s="11"/>
      <c r="O344" s="11"/>
      <c r="P344" s="11"/>
      <c r="Q344" s="11"/>
      <c r="R344" s="11"/>
      <c r="S344" s="11"/>
      <c r="T344" s="11"/>
      <c r="U344" s="11">
        <v>51</v>
      </c>
      <c r="V344" s="11"/>
      <c r="W344" s="11"/>
      <c r="X344" s="11"/>
      <c r="Y344" s="11"/>
      <c r="Z344" s="11">
        <v>60.64</v>
      </c>
      <c r="AA344" s="11">
        <v>73.88</v>
      </c>
      <c r="AB344" s="11">
        <v>128.12</v>
      </c>
      <c r="AC344" s="11">
        <v>131.76877945561219</v>
      </c>
      <c r="AD344" s="56">
        <v>83.737661033963533</v>
      </c>
      <c r="AE344" s="12">
        <v>92.178391148745462</v>
      </c>
      <c r="AF344" s="46">
        <f t="shared" si="156"/>
        <v>92.556271953528338</v>
      </c>
      <c r="AG344" s="15">
        <f t="shared" si="157"/>
        <v>-8.4049572122247701E-3</v>
      </c>
      <c r="AH344" s="32">
        <f t="shared" si="158"/>
        <v>93.183860071511162</v>
      </c>
      <c r="AI344" s="31">
        <f t="shared" si="159"/>
        <v>-6.7349444152796523E-3</v>
      </c>
    </row>
    <row r="345" spans="1:35">
      <c r="A345" s="35">
        <v>29</v>
      </c>
      <c r="B345" s="13">
        <f t="shared" si="151"/>
        <v>44031</v>
      </c>
      <c r="C345" s="10"/>
      <c r="D345" s="10"/>
      <c r="E345" s="10"/>
      <c r="F345" s="10"/>
      <c r="G345" s="11">
        <v>81.900000000000006</v>
      </c>
      <c r="H345" s="11"/>
      <c r="I345" s="11"/>
      <c r="J345" s="11">
        <v>75.292500000000004</v>
      </c>
      <c r="K345" s="11">
        <v>92.780000000000015</v>
      </c>
      <c r="L345" s="11">
        <v>104.04499999999999</v>
      </c>
      <c r="M345" s="11"/>
      <c r="N345" s="11"/>
      <c r="O345" s="11">
        <v>49.666666666666664</v>
      </c>
      <c r="P345" s="11"/>
      <c r="Q345" s="11"/>
      <c r="R345" s="11"/>
      <c r="S345" s="11"/>
      <c r="T345" s="11"/>
      <c r="U345" s="11">
        <v>60</v>
      </c>
      <c r="V345" s="11"/>
      <c r="W345" s="11"/>
      <c r="X345" s="11"/>
      <c r="Y345" s="11"/>
      <c r="Z345" s="11">
        <v>60.64</v>
      </c>
      <c r="AA345" s="11">
        <v>76.63</v>
      </c>
      <c r="AB345" s="11">
        <v>130.22</v>
      </c>
      <c r="AC345" s="11">
        <v>132.3671497584541</v>
      </c>
      <c r="AD345" s="56">
        <v>68.778541953232462</v>
      </c>
      <c r="AE345" s="12">
        <v>92.626549585823909</v>
      </c>
      <c r="AF345" s="46">
        <f t="shared" si="156"/>
        <v>92.882246818748925</v>
      </c>
      <c r="AG345" s="15">
        <f t="shared" si="157"/>
        <v>3.5219100590423106E-3</v>
      </c>
      <c r="AH345" s="32">
        <f t="shared" si="158"/>
        <v>93.170302457977073</v>
      </c>
      <c r="AI345" s="31">
        <f t="shared" si="159"/>
        <v>-3.0917108953045468E-3</v>
      </c>
    </row>
    <row r="346" spans="1:35">
      <c r="A346" s="35">
        <v>30</v>
      </c>
      <c r="B346" s="13">
        <f t="shared" si="151"/>
        <v>44038</v>
      </c>
      <c r="C346" s="10"/>
      <c r="D346" s="10"/>
      <c r="E346" s="10"/>
      <c r="F346" s="10"/>
      <c r="G346" s="11">
        <v>65.650000000000006</v>
      </c>
      <c r="H346" s="11"/>
      <c r="I346" s="11"/>
      <c r="J346" s="11">
        <v>76.349999999999994</v>
      </c>
      <c r="K346" s="11">
        <v>94.333333333333329</v>
      </c>
      <c r="L346" s="11">
        <v>101.69</v>
      </c>
      <c r="M346" s="11"/>
      <c r="N346" s="11"/>
      <c r="O346" s="11">
        <v>48.166666666666664</v>
      </c>
      <c r="P346" s="11"/>
      <c r="Q346" s="11"/>
      <c r="R346" s="11"/>
      <c r="S346" s="11"/>
      <c r="T346" s="11"/>
      <c r="U346" s="11">
        <v>60</v>
      </c>
      <c r="V346" s="11"/>
      <c r="W346" s="11"/>
      <c r="X346" s="11"/>
      <c r="Y346" s="11"/>
      <c r="Z346" s="11">
        <v>59.26</v>
      </c>
      <c r="AA346" s="11">
        <v>74.12</v>
      </c>
      <c r="AB346" s="11">
        <v>116.99</v>
      </c>
      <c r="AC346" s="11">
        <v>133.47622759158224</v>
      </c>
      <c r="AD346" s="56">
        <v>47.70546630845989</v>
      </c>
      <c r="AE346" s="12">
        <v>93.841799721677404</v>
      </c>
      <c r="AF346" s="46">
        <f t="shared" ref="AF346:AF351" si="160">SUM(AE345:AE347)/3</f>
        <v>93.680384031242909</v>
      </c>
      <c r="AG346" s="15">
        <f t="shared" ref="AG346:AG351" si="161">(AF346-AF345)/AF345</f>
        <v>8.5930007060603785E-3</v>
      </c>
      <c r="AH346" s="32">
        <f t="shared" ref="AH346:AH351" si="162">AF293</f>
        <v>92.1662356745084</v>
      </c>
      <c r="AI346" s="31">
        <f t="shared" ref="AI346:AI351" si="163">(AF346-AF293)/AF293</f>
        <v>1.6428449590605299E-2</v>
      </c>
    </row>
    <row r="347" spans="1:35">
      <c r="A347" s="35">
        <v>31</v>
      </c>
      <c r="B347" s="13">
        <f t="shared" si="151"/>
        <v>44045</v>
      </c>
      <c r="C347" s="10"/>
      <c r="D347" s="10"/>
      <c r="E347" s="10"/>
      <c r="F347" s="10"/>
      <c r="G347" s="11">
        <v>73.650000000000006</v>
      </c>
      <c r="H347" s="11"/>
      <c r="I347" s="11"/>
      <c r="J347" s="11">
        <v>81.067499999999995</v>
      </c>
      <c r="K347" s="11">
        <v>95</v>
      </c>
      <c r="L347" s="11">
        <v>101.02500000000001</v>
      </c>
      <c r="M347" s="11"/>
      <c r="N347" s="11"/>
      <c r="O347" s="11">
        <v>48.25</v>
      </c>
      <c r="P347" s="11"/>
      <c r="Q347" s="11"/>
      <c r="R347" s="11"/>
      <c r="S347" s="11"/>
      <c r="T347" s="11"/>
      <c r="U347" s="11">
        <v>60</v>
      </c>
      <c r="V347" s="11"/>
      <c r="W347" s="11"/>
      <c r="X347" s="11"/>
      <c r="Y347" s="11"/>
      <c r="Z347" s="11">
        <v>57.88</v>
      </c>
      <c r="AA347" s="11">
        <v>72.819999999999993</v>
      </c>
      <c r="AB347" s="11">
        <v>129.93</v>
      </c>
      <c r="AC347" s="11">
        <v>132.92195443784684</v>
      </c>
      <c r="AD347" s="56">
        <v>53.679044622679129</v>
      </c>
      <c r="AE347" s="12">
        <v>94.572802786227399</v>
      </c>
      <c r="AF347" s="46">
        <f t="shared" si="160"/>
        <v>93.597277682418451</v>
      </c>
      <c r="AG347" s="15">
        <f t="shared" si="161"/>
        <v>-8.8712647459623668E-4</v>
      </c>
      <c r="AH347" s="32">
        <f t="shared" si="162"/>
        <v>91.250185013915086</v>
      </c>
      <c r="AI347" s="31">
        <f t="shared" si="163"/>
        <v>2.5721511338803835E-2</v>
      </c>
    </row>
    <row r="348" spans="1:35">
      <c r="A348" s="35">
        <v>32</v>
      </c>
      <c r="B348" s="13">
        <f t="shared" si="151"/>
        <v>44052</v>
      </c>
      <c r="C348" s="10"/>
      <c r="D348" s="10"/>
      <c r="E348" s="10"/>
      <c r="F348" s="10"/>
      <c r="G348" s="11">
        <v>82.85</v>
      </c>
      <c r="H348" s="11"/>
      <c r="I348" s="11"/>
      <c r="J348" s="11">
        <v>83.472499999999997</v>
      </c>
      <c r="K348" s="11">
        <v>92.5</v>
      </c>
      <c r="L348" s="11">
        <v>102.3</v>
      </c>
      <c r="M348" s="11"/>
      <c r="N348" s="11"/>
      <c r="O348" s="11">
        <v>51</v>
      </c>
      <c r="P348" s="11"/>
      <c r="Q348" s="11"/>
      <c r="R348" s="11"/>
      <c r="S348" s="11"/>
      <c r="T348" s="11"/>
      <c r="U348" s="11">
        <v>60</v>
      </c>
      <c r="V348" s="11"/>
      <c r="W348" s="11"/>
      <c r="X348" s="11"/>
      <c r="Y348" s="11"/>
      <c r="Z348" s="11">
        <v>60.64</v>
      </c>
      <c r="AA348" s="11">
        <v>72.510000000000005</v>
      </c>
      <c r="AB348" s="11">
        <v>130.09</v>
      </c>
      <c r="AC348" s="11">
        <v>132.7969757185092</v>
      </c>
      <c r="AD348" s="56">
        <v>44.644741372607825</v>
      </c>
      <c r="AE348" s="12">
        <v>92.377230539350535</v>
      </c>
      <c r="AF348" s="46">
        <f t="shared" si="160"/>
        <v>93.143643031850672</v>
      </c>
      <c r="AG348" s="15">
        <f t="shared" si="161"/>
        <v>-4.8466650077899675E-3</v>
      </c>
      <c r="AH348" s="32">
        <f t="shared" si="162"/>
        <v>89.819070929456402</v>
      </c>
      <c r="AI348" s="31">
        <f t="shared" si="163"/>
        <v>3.7014100324032281E-2</v>
      </c>
    </row>
    <row r="349" spans="1:35">
      <c r="A349" s="35">
        <v>33</v>
      </c>
      <c r="B349" s="13">
        <f t="shared" si="151"/>
        <v>44059</v>
      </c>
      <c r="C349" s="10"/>
      <c r="D349" s="10"/>
      <c r="E349" s="10"/>
      <c r="F349" s="10"/>
      <c r="G349" s="11"/>
      <c r="H349" s="11"/>
      <c r="I349" s="11"/>
      <c r="J349" s="11">
        <v>83.75</v>
      </c>
      <c r="K349" s="11">
        <v>92.5</v>
      </c>
      <c r="L349" s="11">
        <v>102.15</v>
      </c>
      <c r="M349" s="11"/>
      <c r="N349" s="11"/>
      <c r="O349" s="11">
        <v>50</v>
      </c>
      <c r="P349" s="11"/>
      <c r="Q349" s="11"/>
      <c r="R349" s="11"/>
      <c r="S349" s="11"/>
      <c r="T349" s="11"/>
      <c r="U349" s="11">
        <v>60</v>
      </c>
      <c r="V349" s="11"/>
      <c r="W349" s="11"/>
      <c r="X349" s="11"/>
      <c r="Y349" s="11"/>
      <c r="Z349" s="11">
        <v>57.88</v>
      </c>
      <c r="AA349" s="11">
        <v>70.150000000000006</v>
      </c>
      <c r="AB349" s="11">
        <v>107.15</v>
      </c>
      <c r="AC349" s="11">
        <v>133.33592867987696</v>
      </c>
      <c r="AD349" s="56">
        <v>52.405032476514002</v>
      </c>
      <c r="AE349" s="12">
        <v>92.480895769974111</v>
      </c>
      <c r="AF349" s="46">
        <f t="shared" si="160"/>
        <v>92.428372105368155</v>
      </c>
      <c r="AG349" s="15">
        <f t="shared" si="161"/>
        <v>-7.6792242948660406E-3</v>
      </c>
      <c r="AH349" s="32">
        <f t="shared" si="162"/>
        <v>89.576989330797574</v>
      </c>
      <c r="AI349" s="31">
        <f t="shared" si="163"/>
        <v>3.1831643325729006E-2</v>
      </c>
    </row>
    <row r="350" spans="1:35">
      <c r="A350" s="35">
        <v>34</v>
      </c>
      <c r="B350" s="13">
        <f t="shared" si="151"/>
        <v>44066</v>
      </c>
      <c r="C350" s="10"/>
      <c r="D350" s="10"/>
      <c r="E350" s="10"/>
      <c r="F350" s="10"/>
      <c r="G350" s="11">
        <v>77.8</v>
      </c>
      <c r="H350" s="11"/>
      <c r="I350" s="11"/>
      <c r="J350" s="11">
        <v>81.666666666666671</v>
      </c>
      <c r="K350" s="11">
        <v>92.5</v>
      </c>
      <c r="L350" s="11">
        <v>107.46000000000001</v>
      </c>
      <c r="M350" s="11"/>
      <c r="N350" s="11"/>
      <c r="O350" s="11">
        <v>49</v>
      </c>
      <c r="P350" s="11"/>
      <c r="Q350" s="11"/>
      <c r="R350" s="11"/>
      <c r="S350" s="11"/>
      <c r="T350" s="11"/>
      <c r="U350" s="11">
        <v>57</v>
      </c>
      <c r="V350" s="11"/>
      <c r="W350" s="11"/>
      <c r="X350" s="11"/>
      <c r="Y350" s="11"/>
      <c r="Z350" s="11">
        <v>55.13</v>
      </c>
      <c r="AA350" s="11">
        <v>70.52</v>
      </c>
      <c r="AB350" s="11">
        <v>134.75</v>
      </c>
      <c r="AC350" s="11">
        <v>132.29684708608951</v>
      </c>
      <c r="AD350" s="56"/>
      <c r="AE350" s="12">
        <v>92.426990006779846</v>
      </c>
      <c r="AF350" s="46">
        <f t="shared" si="160"/>
        <v>93.078108415945778</v>
      </c>
      <c r="AG350" s="15">
        <f t="shared" si="161"/>
        <v>7.0296197561169312E-3</v>
      </c>
      <c r="AH350" s="32">
        <f t="shared" si="162"/>
        <v>89.451508815492787</v>
      </c>
      <c r="AI350" s="31">
        <f t="shared" si="163"/>
        <v>4.0542631963127629E-2</v>
      </c>
    </row>
    <row r="351" spans="1:35">
      <c r="A351" s="35">
        <v>35</v>
      </c>
      <c r="B351" s="13">
        <f t="shared" si="151"/>
        <v>44073</v>
      </c>
      <c r="C351" s="10"/>
      <c r="D351" s="10"/>
      <c r="E351" s="10"/>
      <c r="F351" s="10"/>
      <c r="G351" s="11">
        <v>77.8</v>
      </c>
      <c r="H351" s="11"/>
      <c r="I351" s="11"/>
      <c r="J351" s="11">
        <v>81.137500000000003</v>
      </c>
      <c r="K351" s="11">
        <v>94.666666666666671</v>
      </c>
      <c r="L351" s="11">
        <v>106</v>
      </c>
      <c r="M351" s="11"/>
      <c r="N351" s="11"/>
      <c r="O351" s="11">
        <v>51</v>
      </c>
      <c r="P351" s="11"/>
      <c r="Q351" s="11"/>
      <c r="R351" s="11"/>
      <c r="S351" s="11"/>
      <c r="T351" s="11"/>
      <c r="U351" s="11">
        <v>60</v>
      </c>
      <c r="V351" s="11"/>
      <c r="W351" s="11"/>
      <c r="X351" s="11"/>
      <c r="Y351" s="11"/>
      <c r="Z351" s="11"/>
      <c r="AA351" s="11">
        <v>67.56</v>
      </c>
      <c r="AB351" s="11">
        <v>103.91</v>
      </c>
      <c r="AC351" s="11"/>
      <c r="AD351" s="56">
        <v>77.515222613261827</v>
      </c>
      <c r="AE351" s="12">
        <v>94.326439471083319</v>
      </c>
      <c r="AF351" s="46">
        <f t="shared" si="160"/>
        <v>93.70695226386583</v>
      </c>
      <c r="AG351" s="15">
        <f t="shared" si="161"/>
        <v>6.7560875336001259E-3</v>
      </c>
      <c r="AH351" s="32">
        <f t="shared" si="162"/>
        <v>89.585499345415016</v>
      </c>
      <c r="AI351" s="31">
        <f t="shared" si="163"/>
        <v>4.6005803936636197E-2</v>
      </c>
    </row>
    <row r="352" spans="1:35">
      <c r="A352" s="35">
        <v>36</v>
      </c>
      <c r="B352" s="13">
        <f t="shared" si="151"/>
        <v>44080</v>
      </c>
      <c r="G352" s="11">
        <v>77.8</v>
      </c>
      <c r="H352" s="11"/>
      <c r="I352" s="11"/>
      <c r="J352" s="11">
        <v>77.086666666666659</v>
      </c>
      <c r="K352" s="11">
        <v>94.74666666666667</v>
      </c>
      <c r="L352" s="11">
        <v>103.05</v>
      </c>
      <c r="M352" s="11"/>
      <c r="N352" s="11"/>
      <c r="O352" s="11">
        <v>50</v>
      </c>
      <c r="P352" s="11"/>
      <c r="Q352" s="11"/>
      <c r="R352" s="11"/>
      <c r="S352" s="11"/>
      <c r="T352" s="11"/>
      <c r="U352" s="11">
        <v>61</v>
      </c>
      <c r="V352" s="11"/>
      <c r="W352" s="11"/>
      <c r="X352" s="11"/>
      <c r="Y352" s="11"/>
      <c r="Z352" s="11">
        <v>57.88</v>
      </c>
      <c r="AA352" s="11">
        <v>63.1</v>
      </c>
      <c r="AB352" s="11">
        <v>128.07</v>
      </c>
      <c r="AC352" s="11"/>
      <c r="AD352" s="56"/>
      <c r="AE352" s="12">
        <v>94.367427313734339</v>
      </c>
      <c r="AF352" s="46">
        <f t="shared" ref="AF352:AF356" si="164">SUM(AE351:AE353)/3</f>
        <v>94.964658963108945</v>
      </c>
      <c r="AG352" s="15">
        <f t="shared" ref="AG352:AG356" si="165">(AF352-AF351)/AF351</f>
        <v>1.3421701046274425E-2</v>
      </c>
      <c r="AH352" s="32">
        <f t="shared" ref="AH352:AH356" si="166">AF299</f>
        <v>89.004440600077032</v>
      </c>
      <c r="AI352" s="31">
        <f t="shared" ref="AI352:AI356" si="167">(AF352-AF299)/AF299</f>
        <v>6.6965404454513863E-2</v>
      </c>
    </row>
    <row r="353" spans="1:35">
      <c r="A353" s="35">
        <v>37</v>
      </c>
      <c r="B353" s="13">
        <f t="shared" si="151"/>
        <v>44087</v>
      </c>
      <c r="G353" s="11">
        <v>77.8</v>
      </c>
      <c r="H353" s="11"/>
      <c r="I353" s="11"/>
      <c r="J353" s="11">
        <v>77.682500000000005</v>
      </c>
      <c r="K353" s="11">
        <v>96.533333333333346</v>
      </c>
      <c r="L353" s="11">
        <v>106.14500000000001</v>
      </c>
      <c r="M353" s="11"/>
      <c r="N353" s="11"/>
      <c r="O353" s="11">
        <v>58.5</v>
      </c>
      <c r="P353" s="11"/>
      <c r="Q353" s="11"/>
      <c r="R353" s="11"/>
      <c r="S353" s="11"/>
      <c r="T353" s="11"/>
      <c r="U353" s="11">
        <v>60</v>
      </c>
      <c r="V353" s="11"/>
      <c r="W353" s="11"/>
      <c r="X353" s="11"/>
      <c r="Y353" s="11"/>
      <c r="Z353" s="11">
        <v>60.64</v>
      </c>
      <c r="AA353" s="11">
        <v>70.540000000000006</v>
      </c>
      <c r="AB353" s="11">
        <v>130.97999999999999</v>
      </c>
      <c r="AC353" s="11">
        <v>132.10803930455242</v>
      </c>
      <c r="AD353" s="56">
        <v>73.949121083087675</v>
      </c>
      <c r="AE353" s="12">
        <v>96.20011010450915</v>
      </c>
      <c r="AF353" s="46">
        <f t="shared" si="164"/>
        <v>95.575730216758828</v>
      </c>
      <c r="AG353" s="15">
        <f t="shared" si="165"/>
        <v>6.4347227728924509E-3</v>
      </c>
      <c r="AH353" s="32">
        <f t="shared" si="166"/>
        <v>88.956608694920575</v>
      </c>
      <c r="AI353" s="31">
        <f t="shared" si="167"/>
        <v>7.4408429221248004E-2</v>
      </c>
    </row>
    <row r="354" spans="1:35">
      <c r="A354" s="35">
        <v>38</v>
      </c>
      <c r="B354" s="13">
        <f t="shared" si="151"/>
        <v>44094</v>
      </c>
      <c r="G354" s="11">
        <v>77.8</v>
      </c>
      <c r="H354" s="11"/>
      <c r="I354" s="11"/>
      <c r="J354" s="11">
        <v>77.015000000000001</v>
      </c>
      <c r="K354" s="11">
        <v>96.533333333333346</v>
      </c>
      <c r="L354" s="11">
        <v>106.765</v>
      </c>
      <c r="M354" s="11"/>
      <c r="N354" s="11"/>
      <c r="O354" s="11">
        <v>55.333333333333336</v>
      </c>
      <c r="P354" s="11"/>
      <c r="Q354" s="11"/>
      <c r="R354" s="11"/>
      <c r="S354" s="11"/>
      <c r="T354" s="11"/>
      <c r="U354" s="11">
        <v>58</v>
      </c>
      <c r="V354" s="11"/>
      <c r="W354" s="11"/>
      <c r="X354" s="11"/>
      <c r="Y354" s="11"/>
      <c r="Z354" s="11">
        <v>60.64</v>
      </c>
      <c r="AA354" s="11">
        <v>61.95</v>
      </c>
      <c r="AB354" s="11">
        <v>127.37</v>
      </c>
      <c r="AC354" s="11"/>
      <c r="AD354" s="56">
        <v>72.19490877307986</v>
      </c>
      <c r="AE354" s="12">
        <v>96.159653232033037</v>
      </c>
      <c r="AF354" s="46">
        <f t="shared" si="164"/>
        <v>96.212913713471551</v>
      </c>
      <c r="AG354" s="15">
        <f t="shared" si="165"/>
        <v>6.666791823276022E-3</v>
      </c>
      <c r="AH354" s="32">
        <f t="shared" si="166"/>
        <v>90.070684595030869</v>
      </c>
      <c r="AI354" s="31">
        <f t="shared" si="167"/>
        <v>6.8193432147839406E-2</v>
      </c>
    </row>
    <row r="355" spans="1:35">
      <c r="A355" s="35">
        <v>39</v>
      </c>
      <c r="B355" s="13">
        <f t="shared" si="151"/>
        <v>44101</v>
      </c>
      <c r="G355" s="11">
        <v>77.8</v>
      </c>
      <c r="H355" s="11"/>
      <c r="I355" s="11"/>
      <c r="J355" s="11">
        <v>77.5</v>
      </c>
      <c r="K355" s="11">
        <v>96.533333333333346</v>
      </c>
      <c r="L355" s="11">
        <v>110.845</v>
      </c>
      <c r="M355" s="11"/>
      <c r="N355" s="11"/>
      <c r="O355" s="11">
        <v>60</v>
      </c>
      <c r="P355" s="11"/>
      <c r="Q355" s="11"/>
      <c r="R355" s="11"/>
      <c r="S355" s="11"/>
      <c r="T355" s="11"/>
      <c r="U355" s="11">
        <v>58</v>
      </c>
      <c r="V355" s="11"/>
      <c r="W355" s="11"/>
      <c r="X355" s="11"/>
      <c r="Y355" s="11"/>
      <c r="Z355" s="11">
        <v>60.64</v>
      </c>
      <c r="AA355" s="11">
        <v>67.63</v>
      </c>
      <c r="AB355" s="11">
        <v>132.19</v>
      </c>
      <c r="AC355" s="11"/>
      <c r="AD355" s="56">
        <v>72.433901872232212</v>
      </c>
      <c r="AE355" s="12">
        <v>96.278977803872465</v>
      </c>
      <c r="AF355" s="46">
        <f t="shared" si="164"/>
        <v>95.727075580612563</v>
      </c>
      <c r="AG355" s="15">
        <f t="shared" si="165"/>
        <v>-5.0496145902601533E-3</v>
      </c>
      <c r="AH355" s="32">
        <f t="shared" si="166"/>
        <v>91.559831896242869</v>
      </c>
      <c r="AI355" s="31">
        <f t="shared" si="167"/>
        <v>4.5513885271131607E-2</v>
      </c>
    </row>
    <row r="356" spans="1:35">
      <c r="A356" s="35">
        <v>40</v>
      </c>
      <c r="B356" s="13">
        <f t="shared" si="151"/>
        <v>44108</v>
      </c>
      <c r="G356" s="11"/>
      <c r="H356" s="11"/>
      <c r="I356" s="11"/>
      <c r="J356" s="11">
        <v>77.5</v>
      </c>
      <c r="K356" s="11">
        <v>94.866666666666674</v>
      </c>
      <c r="L356" s="11">
        <v>104.19499999999999</v>
      </c>
      <c r="M356" s="11"/>
      <c r="N356" s="11"/>
      <c r="O356" s="11">
        <v>51.5</v>
      </c>
      <c r="P356" s="11"/>
      <c r="Q356" s="11"/>
      <c r="R356" s="11"/>
      <c r="S356" s="11"/>
      <c r="T356" s="11"/>
      <c r="U356" s="11">
        <v>55</v>
      </c>
      <c r="V356" s="11"/>
      <c r="W356" s="11"/>
      <c r="X356" s="11"/>
      <c r="Y356" s="11"/>
      <c r="Z356" s="11">
        <v>58.99</v>
      </c>
      <c r="AA356" s="11">
        <v>72</v>
      </c>
      <c r="AB356" s="11">
        <v>130.13999999999999</v>
      </c>
      <c r="AC356" s="11">
        <v>130.65911323471909</v>
      </c>
      <c r="AD356" s="56">
        <v>72.837097538661638</v>
      </c>
      <c r="AE356" s="12">
        <v>94.742595705932203</v>
      </c>
      <c r="AF356" s="46">
        <f t="shared" si="164"/>
        <v>95.30834522644615</v>
      </c>
      <c r="AG356" s="15">
        <f t="shared" si="165"/>
        <v>-4.3742102391271451E-3</v>
      </c>
      <c r="AH356" s="32">
        <f t="shared" si="166"/>
        <v>93.215394451382622</v>
      </c>
      <c r="AI356" s="31">
        <f t="shared" si="167"/>
        <v>2.2452844697826459E-2</v>
      </c>
    </row>
    <row r="357" spans="1:35">
      <c r="A357" s="35">
        <v>41</v>
      </c>
      <c r="B357" s="13">
        <f t="shared" si="151"/>
        <v>44115</v>
      </c>
      <c r="G357" s="11"/>
      <c r="H357" s="11"/>
      <c r="I357" s="11"/>
      <c r="J357" s="11">
        <v>78.05</v>
      </c>
      <c r="K357" s="11">
        <v>94.866666666666674</v>
      </c>
      <c r="L357" s="11">
        <v>110.02</v>
      </c>
      <c r="M357" s="11"/>
      <c r="N357" s="11"/>
      <c r="O357" s="11">
        <v>48</v>
      </c>
      <c r="P357" s="11"/>
      <c r="Q357" s="11"/>
      <c r="R357" s="11"/>
      <c r="S357" s="11"/>
      <c r="T357" s="11"/>
      <c r="U357" s="11">
        <v>52</v>
      </c>
      <c r="V357" s="11"/>
      <c r="W357" s="11"/>
      <c r="X357" s="11"/>
      <c r="Y357" s="11"/>
      <c r="Z357" s="11">
        <v>58.99</v>
      </c>
      <c r="AA357" s="11">
        <v>71.14</v>
      </c>
      <c r="AB357" s="11">
        <v>133.91</v>
      </c>
      <c r="AC357" s="11">
        <v>131.1406363671172</v>
      </c>
      <c r="AD357" s="56">
        <v>61.295106277805239</v>
      </c>
      <c r="AE357" s="12">
        <v>94.903462169533768</v>
      </c>
      <c r="AF357" s="46">
        <f t="shared" ref="AF357:AF360" si="168">SUM(AE356:AE358)/3</f>
        <v>95.815692691025859</v>
      </c>
      <c r="AG357" s="15">
        <f t="shared" ref="AG357:AG360" si="169">(AF357-AF356)/AF356</f>
        <v>5.3232218372303713E-3</v>
      </c>
      <c r="AH357" s="32">
        <f t="shared" ref="AH357:AH360" si="170">AF304</f>
        <v>93.423425687051392</v>
      </c>
      <c r="AI357" s="31">
        <f t="shared" ref="AI357:AI360" si="171">(AF357-AF304)/AF304</f>
        <v>2.5606714658356171E-2</v>
      </c>
    </row>
    <row r="358" spans="1:35">
      <c r="A358" s="35">
        <v>42</v>
      </c>
      <c r="B358" s="13">
        <f t="shared" si="151"/>
        <v>44122</v>
      </c>
      <c r="G358" s="11"/>
      <c r="H358" s="11"/>
      <c r="I358" s="11"/>
      <c r="J358" s="11">
        <v>79.877499999999998</v>
      </c>
      <c r="K358" s="11">
        <v>98.2</v>
      </c>
      <c r="L358" s="11">
        <v>100.80500000000001</v>
      </c>
      <c r="M358" s="11"/>
      <c r="N358" s="11"/>
      <c r="O358" s="11">
        <v>45</v>
      </c>
      <c r="P358" s="11"/>
      <c r="Q358" s="11"/>
      <c r="R358" s="11"/>
      <c r="S358" s="11"/>
      <c r="T358" s="11"/>
      <c r="U358" s="11">
        <v>56</v>
      </c>
      <c r="V358" s="11"/>
      <c r="W358" s="11"/>
      <c r="X358" s="11"/>
      <c r="Y358" s="11"/>
      <c r="Z358" s="11">
        <v>56.23</v>
      </c>
      <c r="AA358" s="11">
        <v>72.709999999999994</v>
      </c>
      <c r="AB358" s="11">
        <v>132.72</v>
      </c>
      <c r="AC358" s="11"/>
      <c r="AD358" s="56">
        <v>63.257303805158223</v>
      </c>
      <c r="AE358" s="12">
        <v>97.801020197611606</v>
      </c>
      <c r="AF358" s="46">
        <f t="shared" si="168"/>
        <v>98.192955361245978</v>
      </c>
      <c r="AG358" s="15">
        <f t="shared" si="169"/>
        <v>2.4810786244441302E-2</v>
      </c>
      <c r="AH358" s="32">
        <f t="shared" si="170"/>
        <v>93.623061039059394</v>
      </c>
      <c r="AI358" s="31">
        <f t="shared" si="171"/>
        <v>4.8811631145877957E-2</v>
      </c>
    </row>
    <row r="359" spans="1:35">
      <c r="A359" s="35">
        <v>43</v>
      </c>
      <c r="B359" s="13">
        <f t="shared" si="151"/>
        <v>44129</v>
      </c>
      <c r="G359" s="11"/>
      <c r="H359" s="11"/>
      <c r="I359" s="11"/>
      <c r="J359" s="11">
        <v>76.564999999999998</v>
      </c>
      <c r="K359" s="11">
        <v>102.30000000000001</v>
      </c>
      <c r="L359" s="11">
        <v>107.57</v>
      </c>
      <c r="M359" s="11"/>
      <c r="N359" s="11"/>
      <c r="O359" s="11"/>
      <c r="P359" s="11"/>
      <c r="Q359" s="11"/>
      <c r="R359" s="11"/>
      <c r="S359" s="11"/>
      <c r="T359" s="11"/>
      <c r="U359" s="11">
        <v>50</v>
      </c>
      <c r="V359" s="11"/>
      <c r="W359" s="11"/>
      <c r="X359" s="11"/>
      <c r="Y359" s="11"/>
      <c r="Z359" s="11">
        <v>55.13</v>
      </c>
      <c r="AA359" s="11">
        <v>72</v>
      </c>
      <c r="AB359" s="11">
        <v>132.32</v>
      </c>
      <c r="AC359" s="11"/>
      <c r="AD359" s="56">
        <v>49.612471798507492</v>
      </c>
      <c r="AE359" s="12">
        <v>101.87438371659252</v>
      </c>
      <c r="AF359" s="46">
        <f t="shared" si="168"/>
        <v>98.695522619653318</v>
      </c>
      <c r="AG359" s="15">
        <f t="shared" si="169"/>
        <v>5.1181600203234982E-3</v>
      </c>
      <c r="AH359" s="32">
        <f t="shared" si="170"/>
        <v>93.569453605073946</v>
      </c>
      <c r="AI359" s="31">
        <f t="shared" si="171"/>
        <v>5.4783573239775792E-2</v>
      </c>
    </row>
    <row r="360" spans="1:35">
      <c r="A360" s="35">
        <v>44</v>
      </c>
      <c r="B360" s="13">
        <f t="shared" si="151"/>
        <v>44136</v>
      </c>
      <c r="G360" s="11"/>
      <c r="H360" s="11"/>
      <c r="I360" s="11"/>
      <c r="J360" s="11">
        <v>77.297499999999999</v>
      </c>
      <c r="K360" s="11">
        <v>96.666666666666671</v>
      </c>
      <c r="L360" s="11">
        <v>106.125</v>
      </c>
      <c r="M360" s="11"/>
      <c r="N360" s="11"/>
      <c r="O360" s="11">
        <v>41.5</v>
      </c>
      <c r="P360" s="11"/>
      <c r="Q360" s="11"/>
      <c r="R360" s="11"/>
      <c r="S360" s="11"/>
      <c r="T360" s="11"/>
      <c r="U360" s="11">
        <v>47</v>
      </c>
      <c r="V360" s="11"/>
      <c r="W360" s="11"/>
      <c r="X360" s="11"/>
      <c r="Y360" s="11"/>
      <c r="Z360" s="11">
        <v>46.86</v>
      </c>
      <c r="AA360" s="11">
        <v>59.05</v>
      </c>
      <c r="AB360" s="11">
        <v>133.81</v>
      </c>
      <c r="AC360" s="11"/>
      <c r="AD360" s="56">
        <v>47.495300232223819</v>
      </c>
      <c r="AE360" s="12">
        <v>96.411163944755771</v>
      </c>
      <c r="AF360" s="46">
        <f t="shared" si="168"/>
        <v>98.193637357589296</v>
      </c>
      <c r="AG360" s="15">
        <f t="shared" si="169"/>
        <v>-5.0851877445155852E-3</v>
      </c>
      <c r="AH360" s="32">
        <f t="shared" si="170"/>
        <v>93.602891194163419</v>
      </c>
      <c r="AI360" s="31">
        <f t="shared" si="171"/>
        <v>4.904491842995691E-2</v>
      </c>
    </row>
    <row r="361" spans="1:35">
      <c r="A361" s="35">
        <v>45</v>
      </c>
      <c r="B361" s="13">
        <f t="shared" si="151"/>
        <v>44143</v>
      </c>
      <c r="G361" s="11">
        <v>77.8</v>
      </c>
      <c r="H361" s="11"/>
      <c r="I361" s="11"/>
      <c r="J361" s="11">
        <v>74.012500000000003</v>
      </c>
      <c r="K361" s="11">
        <v>96.666666666666671</v>
      </c>
      <c r="L361" s="11">
        <v>109.07</v>
      </c>
      <c r="M361" s="11"/>
      <c r="N361" s="11"/>
      <c r="O361" s="11">
        <v>42.5</v>
      </c>
      <c r="P361" s="11"/>
      <c r="Q361" s="11"/>
      <c r="R361" s="11"/>
      <c r="S361" s="11"/>
      <c r="T361" s="11"/>
      <c r="U361" s="11">
        <v>56</v>
      </c>
      <c r="V361" s="11"/>
      <c r="W361" s="11"/>
      <c r="X361" s="11"/>
      <c r="Y361" s="11"/>
      <c r="Z361" s="11">
        <v>49.61</v>
      </c>
      <c r="AA361" s="11">
        <v>59.13</v>
      </c>
      <c r="AB361" s="11">
        <v>135.47</v>
      </c>
      <c r="AC361" s="11"/>
      <c r="AD361" s="56">
        <v>51.138750690989497</v>
      </c>
      <c r="AE361" s="12">
        <v>96.295364411419584</v>
      </c>
      <c r="AF361" s="46">
        <f t="shared" ref="AF361:AF363" si="172">SUM(AE360:AE362)/3</f>
        <v>95.006919078353306</v>
      </c>
      <c r="AG361" s="15">
        <f t="shared" ref="AG361:AG363" si="173">(AF361-AF360)/AF360</f>
        <v>-3.2453409049620983E-2</v>
      </c>
      <c r="AH361" s="32">
        <f t="shared" ref="AH361:AH363" si="174">AF308</f>
        <v>93.405606889433514</v>
      </c>
      <c r="AI361" s="31">
        <f t="shared" ref="AI361:AI363" si="175">(AF361-AF308)/AF308</f>
        <v>1.7143640968098457E-2</v>
      </c>
    </row>
    <row r="362" spans="1:35">
      <c r="A362" s="35">
        <v>46</v>
      </c>
      <c r="B362" s="13">
        <f t="shared" si="151"/>
        <v>44150</v>
      </c>
      <c r="G362" s="11">
        <v>88.36</v>
      </c>
      <c r="H362" s="11"/>
      <c r="I362" s="11"/>
      <c r="J362" s="11">
        <v>65.375</v>
      </c>
      <c r="K362" s="11">
        <v>92.5</v>
      </c>
      <c r="L362" s="11">
        <v>105.08000000000001</v>
      </c>
      <c r="M362" s="11"/>
      <c r="N362" s="11"/>
      <c r="O362" s="11">
        <v>40.833333333333336</v>
      </c>
      <c r="P362" s="11"/>
      <c r="Q362" s="11"/>
      <c r="R362" s="11"/>
      <c r="S362" s="11"/>
      <c r="T362" s="11"/>
      <c r="U362" s="11">
        <v>58</v>
      </c>
      <c r="V362" s="11"/>
      <c r="W362" s="11"/>
      <c r="X362" s="11"/>
      <c r="Y362" s="11"/>
      <c r="Z362" s="11">
        <v>49.61</v>
      </c>
      <c r="AA362" s="11">
        <v>67</v>
      </c>
      <c r="AB362" s="11">
        <v>132.88</v>
      </c>
      <c r="AC362" s="11"/>
      <c r="AD362" s="56">
        <v>53.985406338773466</v>
      </c>
      <c r="AE362" s="12">
        <v>92.314228878884606</v>
      </c>
      <c r="AF362" s="46">
        <f t="shared" si="172"/>
        <v>94.382343095976353</v>
      </c>
      <c r="AG362" s="15">
        <f t="shared" si="173"/>
        <v>-6.5740052244180041E-3</v>
      </c>
      <c r="AH362" s="32">
        <f t="shared" si="174"/>
        <v>93.99153250657919</v>
      </c>
      <c r="AI362" s="31">
        <f t="shared" si="175"/>
        <v>4.1579340071916208E-3</v>
      </c>
    </row>
    <row r="363" spans="1:35">
      <c r="A363" s="35">
        <v>47</v>
      </c>
      <c r="B363" s="13">
        <f t="shared" si="151"/>
        <v>44157</v>
      </c>
      <c r="G363" s="11">
        <v>84.490000000000009</v>
      </c>
      <c r="H363" s="11"/>
      <c r="I363" s="11"/>
      <c r="J363" s="11">
        <v>68.955000000000013</v>
      </c>
      <c r="K363" s="11">
        <v>94.866666666666674</v>
      </c>
      <c r="L363" s="11">
        <v>104.91</v>
      </c>
      <c r="M363" s="11"/>
      <c r="N363" s="11"/>
      <c r="O363" s="11">
        <v>48.125</v>
      </c>
      <c r="P363" s="11"/>
      <c r="Q363" s="11"/>
      <c r="R363" s="11"/>
      <c r="S363" s="11"/>
      <c r="T363" s="11"/>
      <c r="U363" s="11">
        <v>61</v>
      </c>
      <c r="V363" s="11"/>
      <c r="W363" s="11"/>
      <c r="X363" s="11"/>
      <c r="Y363" s="11"/>
      <c r="Z363" s="11">
        <v>49.61</v>
      </c>
      <c r="AA363" s="11">
        <v>67</v>
      </c>
      <c r="AB363" s="11">
        <v>130.35</v>
      </c>
      <c r="AC363" s="11"/>
      <c r="AD363" s="56">
        <v>65.306898789411264</v>
      </c>
      <c r="AE363" s="12">
        <v>94.537435997624854</v>
      </c>
      <c r="AF363" s="46">
        <f t="shared" si="172"/>
        <v>93.618493218897967</v>
      </c>
      <c r="AG363" s="15">
        <f t="shared" si="173"/>
        <v>-8.0931438235394837E-3</v>
      </c>
      <c r="AH363" s="32">
        <f t="shared" si="174"/>
        <v>94.579098235156081</v>
      </c>
      <c r="AI363" s="31">
        <f t="shared" si="175"/>
        <v>-1.0156631160404179E-2</v>
      </c>
    </row>
    <row r="364" spans="1:35">
      <c r="A364" s="35">
        <v>48</v>
      </c>
      <c r="B364" s="13">
        <f t="shared" si="151"/>
        <v>44164</v>
      </c>
      <c r="G364" s="11">
        <v>82.166666666666671</v>
      </c>
      <c r="H364" s="11"/>
      <c r="I364" s="11"/>
      <c r="J364" s="11">
        <v>72.335000000000008</v>
      </c>
      <c r="K364" s="11">
        <v>94.12</v>
      </c>
      <c r="L364" s="11">
        <v>109.47499999999999</v>
      </c>
      <c r="M364" s="11"/>
      <c r="N364" s="11"/>
      <c r="O364" s="11">
        <v>50.166666666666664</v>
      </c>
      <c r="P364" s="11">
        <v>67.180000000000007</v>
      </c>
      <c r="Q364" s="11"/>
      <c r="R364" s="11"/>
      <c r="S364" s="11"/>
      <c r="T364" s="11"/>
      <c r="U364" s="11">
        <v>67</v>
      </c>
      <c r="V364" s="11"/>
      <c r="W364" s="11"/>
      <c r="X364" s="11"/>
      <c r="Y364" s="11"/>
      <c r="Z364" s="11">
        <v>59.54</v>
      </c>
      <c r="AA364" s="11">
        <v>77.97</v>
      </c>
      <c r="AB364" s="11">
        <v>135.16</v>
      </c>
      <c r="AC364" s="11"/>
      <c r="AD364" s="56"/>
      <c r="AE364" s="12">
        <v>94.003814780184456</v>
      </c>
      <c r="AF364" s="46">
        <f t="shared" ref="AF364:AF376" si="176">SUM(AE363:AE365)/3</f>
        <v>94.127507230233505</v>
      </c>
      <c r="AG364" s="15">
        <f t="shared" ref="AG364:AG376" si="177">(AF364-AF363)/AF363</f>
        <v>5.4371096333003912E-3</v>
      </c>
      <c r="AH364" s="32">
        <f t="shared" ref="AH364:AH370" si="178">AF311</f>
        <v>95.352270236927325</v>
      </c>
      <c r="AI364" s="31">
        <f t="shared" ref="AI364:AI370" si="179">(AF364-AF311)/AF311</f>
        <v>-1.2844612966745104E-2</v>
      </c>
    </row>
    <row r="365" spans="1:35">
      <c r="A365" s="35">
        <v>49</v>
      </c>
      <c r="B365" s="13">
        <f t="shared" si="151"/>
        <v>44171</v>
      </c>
      <c r="G365" s="11">
        <v>75</v>
      </c>
      <c r="H365" s="11"/>
      <c r="I365" s="11"/>
      <c r="J365" s="11">
        <v>76.23</v>
      </c>
      <c r="K365" s="11">
        <v>94.053333333333327</v>
      </c>
      <c r="L365" s="11">
        <v>107.245</v>
      </c>
      <c r="M365" s="11"/>
      <c r="N365" s="11"/>
      <c r="O365" s="11">
        <v>54</v>
      </c>
      <c r="P365" s="11">
        <v>37.53</v>
      </c>
      <c r="Q365" s="11"/>
      <c r="R365" s="11"/>
      <c r="S365" s="11"/>
      <c r="T365" s="11"/>
      <c r="U365" s="11">
        <v>67</v>
      </c>
      <c r="V365" s="11"/>
      <c r="W365" s="11"/>
      <c r="X365" s="11"/>
      <c r="Y365" s="11"/>
      <c r="Z365" s="11">
        <v>68.08</v>
      </c>
      <c r="AA365" s="11">
        <v>86.504999999999995</v>
      </c>
      <c r="AB365" s="11">
        <v>140.09</v>
      </c>
      <c r="AC365" s="11"/>
      <c r="AD365" s="56"/>
      <c r="AE365" s="12">
        <v>93.841270912891218</v>
      </c>
      <c r="AF365" s="46">
        <f t="shared" si="176"/>
        <v>94.181040758413829</v>
      </c>
      <c r="AG365" s="15">
        <f t="shared" si="177"/>
        <v>5.6873415386835371E-4</v>
      </c>
      <c r="AH365" s="32">
        <f t="shared" si="178"/>
        <v>94.877569148191469</v>
      </c>
      <c r="AI365" s="31">
        <f t="shared" si="179"/>
        <v>-7.3413389068781518E-3</v>
      </c>
    </row>
    <row r="366" spans="1:35">
      <c r="A366" s="35">
        <v>50</v>
      </c>
      <c r="B366" s="13">
        <f t="shared" si="151"/>
        <v>44178</v>
      </c>
      <c r="G366" s="11">
        <v>82.28</v>
      </c>
      <c r="H366" s="11"/>
      <c r="I366" s="11"/>
      <c r="J366" s="11">
        <v>75.644999999999996</v>
      </c>
      <c r="K366" s="11">
        <v>94.719999999999985</v>
      </c>
      <c r="L366" s="11">
        <v>110.565</v>
      </c>
      <c r="M366" s="11"/>
      <c r="N366" s="11"/>
      <c r="O366" s="11">
        <v>60</v>
      </c>
      <c r="P366" s="11"/>
      <c r="Q366" s="11"/>
      <c r="R366" s="11"/>
      <c r="S366" s="11"/>
      <c r="T366" s="11"/>
      <c r="U366" s="11">
        <v>67</v>
      </c>
      <c r="V366" s="11"/>
      <c r="W366" s="11"/>
      <c r="X366" s="11"/>
      <c r="Y366" s="11"/>
      <c r="Z366" s="11">
        <v>71.39</v>
      </c>
      <c r="AA366" s="11">
        <v>91.02</v>
      </c>
      <c r="AB366" s="11">
        <v>134.66</v>
      </c>
      <c r="AC366" s="11">
        <v>126.47101909272914</v>
      </c>
      <c r="AD366" s="56">
        <v>73.743139407244783</v>
      </c>
      <c r="AE366" s="12">
        <v>94.698036582165827</v>
      </c>
      <c r="AF366" s="46">
        <f t="shared" si="176"/>
        <v>94.385386115491443</v>
      </c>
      <c r="AG366" s="15">
        <f t="shared" si="177"/>
        <v>2.169707994646026E-3</v>
      </c>
      <c r="AH366" s="32">
        <f t="shared" si="178"/>
        <v>94.531543184345153</v>
      </c>
      <c r="AI366" s="31">
        <f t="shared" si="179"/>
        <v>-1.5461195695143913E-3</v>
      </c>
    </row>
    <row r="367" spans="1:35">
      <c r="A367" s="35">
        <v>51</v>
      </c>
      <c r="B367" s="13">
        <f t="shared" si="151"/>
        <v>44185</v>
      </c>
      <c r="G367" s="11">
        <v>82.2</v>
      </c>
      <c r="H367" s="11"/>
      <c r="I367" s="11"/>
      <c r="J367" s="11">
        <v>76.977499999999992</v>
      </c>
      <c r="K367" s="11">
        <v>94.8</v>
      </c>
      <c r="L367" s="11">
        <v>105.315</v>
      </c>
      <c r="M367" s="11"/>
      <c r="N367" s="11"/>
      <c r="O367" s="11">
        <v>60.5</v>
      </c>
      <c r="P367" s="11"/>
      <c r="Q367" s="11"/>
      <c r="R367" s="11"/>
      <c r="S367" s="11"/>
      <c r="T367" s="11"/>
      <c r="U367" s="11">
        <v>67</v>
      </c>
      <c r="V367" s="11"/>
      <c r="W367" s="11"/>
      <c r="X367" s="11"/>
      <c r="Y367" s="11"/>
      <c r="Z367" s="11">
        <v>81.194999999999993</v>
      </c>
      <c r="AA367" s="11">
        <v>96.575000000000003</v>
      </c>
      <c r="AB367" s="11">
        <v>135.84</v>
      </c>
      <c r="AC367" s="11"/>
      <c r="AD367" s="56"/>
      <c r="AE367" s="12">
        <v>94.616850851417311</v>
      </c>
      <c r="AF367" s="46">
        <f t="shared" si="176"/>
        <v>94.428645292087182</v>
      </c>
      <c r="AG367" s="15">
        <f t="shared" si="177"/>
        <v>4.5832494177443038E-4</v>
      </c>
      <c r="AH367" s="32">
        <f t="shared" si="178"/>
        <v>94.318812857317312</v>
      </c>
      <c r="AI367" s="31">
        <f t="shared" si="179"/>
        <v>1.1644806740307677E-3</v>
      </c>
    </row>
    <row r="368" spans="1:35">
      <c r="A368" s="35">
        <v>52</v>
      </c>
      <c r="B368" s="13">
        <f t="shared" si="151"/>
        <v>44192</v>
      </c>
      <c r="G368" s="11">
        <v>83.3</v>
      </c>
      <c r="H368" s="11"/>
      <c r="I368" s="11"/>
      <c r="J368" s="11">
        <v>77.037499999999994</v>
      </c>
      <c r="K368" s="11">
        <v>94.133333333333326</v>
      </c>
      <c r="L368" s="11">
        <v>106</v>
      </c>
      <c r="M368" s="11"/>
      <c r="N368" s="11"/>
      <c r="O368" s="11">
        <v>60</v>
      </c>
      <c r="P368" s="11"/>
      <c r="Q368" s="11"/>
      <c r="R368" s="11"/>
      <c r="S368" s="11"/>
      <c r="T368" s="11"/>
      <c r="U368" s="11">
        <v>63</v>
      </c>
      <c r="V368" s="11"/>
      <c r="W368" s="11"/>
      <c r="X368" s="11"/>
      <c r="Y368" s="11"/>
      <c r="Z368" s="11">
        <v>68.634999999999991</v>
      </c>
      <c r="AA368" s="11">
        <v>89.64</v>
      </c>
      <c r="AB368" s="11">
        <v>140.59</v>
      </c>
      <c r="AC368" s="11"/>
      <c r="AD368" s="79"/>
      <c r="AE368" s="12">
        <v>93.971048442678423</v>
      </c>
      <c r="AF368" s="46">
        <f t="shared" si="176"/>
        <v>94.279093132240391</v>
      </c>
      <c r="AG368" s="15">
        <f t="shared" si="177"/>
        <v>-1.5837583964505282E-3</v>
      </c>
      <c r="AH368" s="32">
        <f t="shared" si="178"/>
        <v>94.744215862807934</v>
      </c>
      <c r="AI368" s="31">
        <f t="shared" si="179"/>
        <v>-4.9092467158211861E-3</v>
      </c>
    </row>
    <row r="369" spans="1:35">
      <c r="A369" s="37">
        <v>53</v>
      </c>
      <c r="B369" s="38">
        <f t="shared" si="151"/>
        <v>44199</v>
      </c>
      <c r="C369" s="76"/>
      <c r="D369" s="76"/>
      <c r="E369" s="76"/>
      <c r="F369" s="76"/>
      <c r="G369" s="77"/>
      <c r="H369" s="77"/>
      <c r="I369" s="77"/>
      <c r="J369" s="77">
        <v>76.569999999999993</v>
      </c>
      <c r="K369" s="77">
        <v>94.266666666666666</v>
      </c>
      <c r="L369" s="77">
        <v>106.56</v>
      </c>
      <c r="M369" s="77"/>
      <c r="N369" s="77"/>
      <c r="O369" s="77">
        <v>64.333333333333329</v>
      </c>
      <c r="P369" s="77"/>
      <c r="Q369" s="77"/>
      <c r="R369" s="77"/>
      <c r="S369" s="77"/>
      <c r="T369" s="77"/>
      <c r="U369" s="77">
        <v>64</v>
      </c>
      <c r="V369" s="77"/>
      <c r="W369" s="77"/>
      <c r="X369" s="77"/>
      <c r="Y369" s="77"/>
      <c r="Z369" s="77">
        <v>71.39</v>
      </c>
      <c r="AA369" s="77">
        <v>83.09</v>
      </c>
      <c r="AB369" s="77"/>
      <c r="AC369" s="77"/>
      <c r="AD369" s="80"/>
      <c r="AE369" s="78">
        <v>94.249380102625437</v>
      </c>
      <c r="AF369" s="52">
        <f t="shared" si="176"/>
        <v>94.532790718327135</v>
      </c>
      <c r="AG369" s="39">
        <f t="shared" si="177"/>
        <v>2.6909209418348548E-3</v>
      </c>
      <c r="AH369" s="42">
        <f t="shared" si="178"/>
        <v>94.295707483850776</v>
      </c>
      <c r="AI369" s="41">
        <f t="shared" si="179"/>
        <v>2.5142526717556227E-3</v>
      </c>
    </row>
    <row r="370" spans="1:35">
      <c r="A370" s="35">
        <v>1</v>
      </c>
      <c r="B370" s="13">
        <f t="shared" si="151"/>
        <v>44206</v>
      </c>
      <c r="G370" s="11">
        <v>83.3</v>
      </c>
      <c r="H370" s="11"/>
      <c r="I370" s="11"/>
      <c r="J370" s="11">
        <v>75.64</v>
      </c>
      <c r="K370" s="11">
        <v>95.546666666666667</v>
      </c>
      <c r="L370" s="11">
        <v>111.095</v>
      </c>
      <c r="M370" s="11"/>
      <c r="N370" s="11"/>
      <c r="O370" s="11">
        <v>52</v>
      </c>
      <c r="P370" s="11"/>
      <c r="Q370" s="11"/>
      <c r="R370" s="11"/>
      <c r="S370" s="11"/>
      <c r="T370" s="11"/>
      <c r="U370" s="11">
        <v>66</v>
      </c>
      <c r="V370" s="11"/>
      <c r="W370" s="11">
        <v>80.003555713587275</v>
      </c>
      <c r="X370" s="11"/>
      <c r="Y370" s="11"/>
      <c r="Z370" s="11">
        <v>68.91</v>
      </c>
      <c r="AA370" s="11">
        <v>97</v>
      </c>
      <c r="AB370" s="11">
        <v>160.06</v>
      </c>
      <c r="AC370" s="11"/>
      <c r="AD370" s="79"/>
      <c r="AE370" s="12">
        <v>95.377943609677558</v>
      </c>
      <c r="AF370" s="46">
        <f t="shared" si="176"/>
        <v>95.489535353249025</v>
      </c>
      <c r="AG370" s="15">
        <f t="shared" si="177"/>
        <v>1.0120770027541406E-2</v>
      </c>
      <c r="AH370" s="32">
        <f t="shared" si="178"/>
        <v>93.469781769246012</v>
      </c>
      <c r="AI370" s="31">
        <f t="shared" si="179"/>
        <v>2.1608626293675205E-2</v>
      </c>
    </row>
    <row r="371" spans="1:35">
      <c r="A371" s="35">
        <v>2</v>
      </c>
      <c r="B371" s="13">
        <f t="shared" si="151"/>
        <v>44213</v>
      </c>
      <c r="G371" s="11">
        <v>83.3</v>
      </c>
      <c r="H371" s="11"/>
      <c r="I371" s="11"/>
      <c r="J371" s="11">
        <v>91.414999999999992</v>
      </c>
      <c r="K371" s="11">
        <v>97</v>
      </c>
      <c r="L371" s="11">
        <v>110.58500000000001</v>
      </c>
      <c r="M371" s="11"/>
      <c r="N371" s="11"/>
      <c r="O371" s="11">
        <v>49</v>
      </c>
      <c r="P371" s="11"/>
      <c r="Q371" s="11"/>
      <c r="R371" s="11"/>
      <c r="S371" s="11"/>
      <c r="T371" s="11"/>
      <c r="U371" s="11">
        <v>69</v>
      </c>
      <c r="V371" s="11"/>
      <c r="W371" s="11">
        <v>79.331849533925393</v>
      </c>
      <c r="X371" s="11"/>
      <c r="Y371" s="11"/>
      <c r="Z371" s="11">
        <v>68.91</v>
      </c>
      <c r="AA371" s="11">
        <v>91</v>
      </c>
      <c r="AB371" s="11">
        <v>137.91999999999999</v>
      </c>
      <c r="AC371" s="11"/>
      <c r="AD371" s="79"/>
      <c r="AE371" s="12">
        <v>96.84128234744405</v>
      </c>
      <c r="AF371" s="46">
        <f t="shared" si="176"/>
        <v>96.407197596037477</v>
      </c>
      <c r="AG371" s="15">
        <f t="shared" si="177"/>
        <v>9.6100817685801955E-3</v>
      </c>
      <c r="AH371" s="32">
        <f t="shared" ref="AH371:AH376" si="180">AF318</f>
        <v>94.385862850296249</v>
      </c>
      <c r="AI371" s="31">
        <f t="shared" ref="AI371:AI376" si="181">(AF371-AF318)/AF318</f>
        <v>2.141565150437022E-2</v>
      </c>
    </row>
    <row r="372" spans="1:35">
      <c r="A372" s="35">
        <v>3</v>
      </c>
      <c r="B372" s="13">
        <f t="shared" si="151"/>
        <v>44220</v>
      </c>
      <c r="G372" s="11">
        <v>84.7</v>
      </c>
      <c r="H372" s="11"/>
      <c r="I372" s="11"/>
      <c r="J372" s="11">
        <v>83.297499999999999</v>
      </c>
      <c r="K372" s="11">
        <v>97.266666666666666</v>
      </c>
      <c r="L372" s="11">
        <v>108.86</v>
      </c>
      <c r="M372" s="11"/>
      <c r="N372" s="11"/>
      <c r="O372" s="11">
        <v>55</v>
      </c>
      <c r="P372" s="11"/>
      <c r="Q372" s="11"/>
      <c r="R372" s="11"/>
      <c r="S372" s="11"/>
      <c r="T372" s="11"/>
      <c r="U372" s="11">
        <v>68</v>
      </c>
      <c r="V372" s="11"/>
      <c r="W372" s="11">
        <v>77.289992050172245</v>
      </c>
      <c r="X372" s="11"/>
      <c r="Y372" s="11"/>
      <c r="Z372" s="11">
        <v>72.349999999999994</v>
      </c>
      <c r="AA372" s="11">
        <v>82</v>
      </c>
      <c r="AB372" s="11">
        <v>134.02000000000001</v>
      </c>
      <c r="AC372" s="11"/>
      <c r="AD372" s="79"/>
      <c r="AE372" s="12">
        <v>97.002366830990823</v>
      </c>
      <c r="AF372" s="46">
        <f t="shared" si="176"/>
        <v>97.271425624642575</v>
      </c>
      <c r="AG372" s="15">
        <f t="shared" si="177"/>
        <v>8.9643517305249328E-3</v>
      </c>
      <c r="AH372" s="32">
        <f t="shared" si="180"/>
        <v>97.832234439604392</v>
      </c>
      <c r="AI372" s="31">
        <f t="shared" si="181"/>
        <v>-5.7323521043365902E-3</v>
      </c>
    </row>
    <row r="373" spans="1:35">
      <c r="A373" s="35">
        <v>4</v>
      </c>
      <c r="B373" s="13">
        <f t="shared" si="151"/>
        <v>44227</v>
      </c>
      <c r="G373" s="11">
        <v>74.400000000000006</v>
      </c>
      <c r="H373" s="11"/>
      <c r="I373" s="11"/>
      <c r="J373" s="11">
        <v>80.835000000000008</v>
      </c>
      <c r="K373" s="11">
        <v>98.346666666666678</v>
      </c>
      <c r="L373" s="11">
        <v>110.005</v>
      </c>
      <c r="M373" s="11"/>
      <c r="N373" s="11"/>
      <c r="O373" s="11">
        <v>60</v>
      </c>
      <c r="P373" s="11"/>
      <c r="Q373" s="11"/>
      <c r="R373" s="11"/>
      <c r="S373" s="11"/>
      <c r="T373" s="11"/>
      <c r="U373" s="11">
        <v>74</v>
      </c>
      <c r="V373" s="11"/>
      <c r="W373" s="11">
        <v>81.37054386312154</v>
      </c>
      <c r="X373" s="11"/>
      <c r="Y373" s="11"/>
      <c r="Z373" s="11">
        <v>77.28</v>
      </c>
      <c r="AA373" s="11">
        <v>82</v>
      </c>
      <c r="AB373" s="11">
        <v>136.58000000000001</v>
      </c>
      <c r="AC373" s="11"/>
      <c r="AD373" s="79"/>
      <c r="AE373" s="12">
        <v>97.97062769549288</v>
      </c>
      <c r="AF373" s="46">
        <f t="shared" si="176"/>
        <v>97.967020866982466</v>
      </c>
      <c r="AG373" s="15">
        <f t="shared" si="177"/>
        <v>7.1510748184579944E-3</v>
      </c>
      <c r="AH373" s="32">
        <f t="shared" si="180"/>
        <v>101.85670931393251</v>
      </c>
      <c r="AI373" s="31">
        <f t="shared" si="181"/>
        <v>-3.8187847154590865E-2</v>
      </c>
    </row>
    <row r="374" spans="1:35">
      <c r="A374" s="35">
        <v>5</v>
      </c>
      <c r="B374" s="13">
        <f t="shared" si="151"/>
        <v>44234</v>
      </c>
      <c r="G374" s="11">
        <v>72.2</v>
      </c>
      <c r="H374" s="11"/>
      <c r="I374" s="11"/>
      <c r="J374" s="11">
        <v>79.592500000000001</v>
      </c>
      <c r="K374" s="11">
        <v>99.25333333333333</v>
      </c>
      <c r="L374" s="11">
        <v>110.985</v>
      </c>
      <c r="M374" s="11"/>
      <c r="N374" s="11"/>
      <c r="O374" s="11">
        <v>70.166666666666671</v>
      </c>
      <c r="P374" s="11"/>
      <c r="Q374" s="11"/>
      <c r="R374" s="11"/>
      <c r="S374" s="11"/>
      <c r="T374" s="11"/>
      <c r="U374" s="11">
        <v>80</v>
      </c>
      <c r="V374" s="11"/>
      <c r="W374" s="11"/>
      <c r="X374" s="11"/>
      <c r="Y374" s="11"/>
      <c r="Z374" s="11">
        <v>77.180000000000007</v>
      </c>
      <c r="AA374" s="11">
        <v>97.35</v>
      </c>
      <c r="AB374" s="11">
        <v>132.13999999999999</v>
      </c>
      <c r="AC374" s="11"/>
      <c r="AD374" s="79"/>
      <c r="AE374" s="12">
        <v>98.928068074463681</v>
      </c>
      <c r="AF374" s="46">
        <f t="shared" si="176"/>
        <v>99.813068815807142</v>
      </c>
      <c r="AG374" s="15">
        <f t="shared" si="177"/>
        <v>1.8843565237440473E-2</v>
      </c>
      <c r="AH374" s="32">
        <f t="shared" si="180"/>
        <v>105.04670931393248</v>
      </c>
      <c r="AI374" s="31">
        <f t="shared" si="181"/>
        <v>-4.982203185903316E-2</v>
      </c>
    </row>
    <row r="375" spans="1:35">
      <c r="A375" s="35">
        <v>6</v>
      </c>
      <c r="B375" s="13">
        <f t="shared" si="151"/>
        <v>44241</v>
      </c>
      <c r="G375" s="11"/>
      <c r="H375" s="11"/>
      <c r="I375" s="11"/>
      <c r="J375" s="11">
        <v>77.167500000000004</v>
      </c>
      <c r="K375" s="11">
        <v>102.8</v>
      </c>
      <c r="L375" s="11">
        <v>107.505</v>
      </c>
      <c r="M375" s="11"/>
      <c r="N375" s="11"/>
      <c r="O375" s="11">
        <v>71.666666666666671</v>
      </c>
      <c r="P375" s="11"/>
      <c r="Q375" s="11"/>
      <c r="R375" s="11"/>
      <c r="S375" s="11"/>
      <c r="T375" s="11"/>
      <c r="U375" s="11">
        <v>83</v>
      </c>
      <c r="V375" s="11"/>
      <c r="W375" s="11"/>
      <c r="X375" s="11"/>
      <c r="Y375" s="11"/>
      <c r="Z375" s="11">
        <v>79.11</v>
      </c>
      <c r="AA375" s="11">
        <v>108.18</v>
      </c>
      <c r="AB375" s="11">
        <v>136.55000000000001</v>
      </c>
      <c r="AC375" s="11"/>
      <c r="AD375" s="79"/>
      <c r="AE375" s="12">
        <v>102.54051067746487</v>
      </c>
      <c r="AF375" s="46">
        <f t="shared" si="176"/>
        <v>101.39119911292376</v>
      </c>
      <c r="AG375" s="15">
        <f t="shared" si="177"/>
        <v>1.5810858395996847E-2</v>
      </c>
      <c r="AH375" s="32">
        <f t="shared" si="180"/>
        <v>106.84100493166676</v>
      </c>
      <c r="AI375" s="31">
        <f t="shared" si="181"/>
        <v>-5.1008560076990873E-2</v>
      </c>
    </row>
    <row r="376" spans="1:35">
      <c r="A376" s="35">
        <v>7</v>
      </c>
      <c r="B376" s="13">
        <f t="shared" si="151"/>
        <v>44248</v>
      </c>
      <c r="G376" s="11"/>
      <c r="H376" s="11"/>
      <c r="I376" s="11"/>
      <c r="J376" s="11">
        <v>74.227500000000006</v>
      </c>
      <c r="K376" s="11">
        <v>103</v>
      </c>
      <c r="L376" s="11">
        <v>107.16499999999999</v>
      </c>
      <c r="M376" s="11"/>
      <c r="N376" s="11"/>
      <c r="O376" s="11">
        <v>73</v>
      </c>
      <c r="P376" s="11"/>
      <c r="Q376" s="11"/>
      <c r="R376" s="11"/>
      <c r="S376" s="11"/>
      <c r="T376" s="11"/>
      <c r="U376" s="11">
        <v>83</v>
      </c>
      <c r="V376" s="11"/>
      <c r="W376" s="11"/>
      <c r="X376" s="11"/>
      <c r="Y376" s="11"/>
      <c r="Z376" s="11">
        <v>79.930000000000007</v>
      </c>
      <c r="AA376" s="11">
        <v>96</v>
      </c>
      <c r="AB376" s="11">
        <v>134.63999999999999</v>
      </c>
      <c r="AC376" s="11"/>
      <c r="AD376" s="79"/>
      <c r="AE376" s="12">
        <v>102.70501858684274</v>
      </c>
      <c r="AF376" s="46">
        <f t="shared" si="176"/>
        <v>102.6788150830639</v>
      </c>
      <c r="AG376" s="15">
        <f t="shared" si="177"/>
        <v>1.2699484584515705E-2</v>
      </c>
      <c r="AH376" s="32">
        <f t="shared" si="180"/>
        <v>108.20269857833019</v>
      </c>
      <c r="AI376" s="31">
        <f t="shared" si="181"/>
        <v>-5.1051254431213985E-2</v>
      </c>
    </row>
    <row r="377" spans="1:35">
      <c r="A377" s="35">
        <v>8</v>
      </c>
      <c r="B377" s="13">
        <f t="shared" si="151"/>
        <v>44255</v>
      </c>
      <c r="G377" s="11"/>
      <c r="H377" s="11"/>
      <c r="I377" s="11"/>
      <c r="J377" s="11">
        <v>82.20750000000001</v>
      </c>
      <c r="K377" s="11">
        <v>103</v>
      </c>
      <c r="L377" s="11">
        <v>108.345</v>
      </c>
      <c r="M377" s="11"/>
      <c r="N377" s="11"/>
      <c r="O377" s="11">
        <v>76</v>
      </c>
      <c r="P377" s="11"/>
      <c r="Q377" s="11"/>
      <c r="R377" s="11"/>
      <c r="S377" s="11"/>
      <c r="T377" s="11"/>
      <c r="U377" s="11">
        <v>82</v>
      </c>
      <c r="V377" s="11"/>
      <c r="W377" s="11"/>
      <c r="X377" s="11"/>
      <c r="Y377" s="11"/>
      <c r="Z377" s="11">
        <v>81.040000000000006</v>
      </c>
      <c r="AA377" s="11">
        <v>119.54</v>
      </c>
      <c r="AB377" s="11">
        <v>136.94999999999999</v>
      </c>
      <c r="AC377" s="11"/>
      <c r="AD377" s="79"/>
      <c r="AE377" s="12">
        <v>102.79091598488405</v>
      </c>
      <c r="AF377" s="46">
        <f t="shared" ref="AF377:AF378" si="182">SUM(AE376:AE378)/3</f>
        <v>102.83996703876819</v>
      </c>
      <c r="AG377" s="15">
        <f t="shared" ref="AG377:AG378" si="183">(AF377-AF376)/AF376</f>
        <v>1.56947619208433E-3</v>
      </c>
      <c r="AH377" s="32">
        <f t="shared" ref="AH377:AH378" si="184">AF324</f>
        <v>108.07268225400861</v>
      </c>
      <c r="AI377" s="31">
        <f t="shared" ref="AI377:AI378" si="185">(AF377-AF324)/AF324</f>
        <v>-4.8418481952189424E-2</v>
      </c>
    </row>
    <row r="378" spans="1:35">
      <c r="A378" s="35">
        <v>9</v>
      </c>
      <c r="B378" s="13">
        <f t="shared" si="151"/>
        <v>44262</v>
      </c>
      <c r="G378" s="11"/>
      <c r="H378" s="11"/>
      <c r="I378" s="11"/>
      <c r="J378" s="11">
        <v>137.5625</v>
      </c>
      <c r="K378" s="11">
        <v>103</v>
      </c>
      <c r="L378" s="11">
        <v>103.9</v>
      </c>
      <c r="M378" s="11"/>
      <c r="N378" s="11"/>
      <c r="O378" s="11">
        <v>74.5</v>
      </c>
      <c r="P378" s="11"/>
      <c r="Q378" s="11"/>
      <c r="R378" s="11"/>
      <c r="S378" s="11"/>
      <c r="T378" s="11"/>
      <c r="U378" s="11">
        <v>81</v>
      </c>
      <c r="V378" s="11"/>
      <c r="W378" s="11"/>
      <c r="X378" s="11"/>
      <c r="Y378" s="11"/>
      <c r="Z378" s="11">
        <v>81.040000000000006</v>
      </c>
      <c r="AA378" s="11">
        <v>127</v>
      </c>
      <c r="AB378" s="11">
        <v>137.96</v>
      </c>
      <c r="AC378" s="11"/>
      <c r="AD378" s="79"/>
      <c r="AE378" s="12">
        <v>103.02396654457783</v>
      </c>
      <c r="AF378" s="46">
        <f t="shared" si="182"/>
        <v>102.84249757487176</v>
      </c>
      <c r="AG378" s="15">
        <f t="shared" si="183"/>
        <v>2.4606543316077805E-5</v>
      </c>
      <c r="AH378" s="32">
        <f t="shared" si="184"/>
        <v>108.04246298553242</v>
      </c>
      <c r="AI378" s="31">
        <f t="shared" si="185"/>
        <v>-4.8128904756243623E-2</v>
      </c>
    </row>
    <row r="379" spans="1:35">
      <c r="A379" s="35">
        <v>10</v>
      </c>
      <c r="B379" s="13">
        <f t="shared" si="151"/>
        <v>44269</v>
      </c>
      <c r="G379" s="11"/>
      <c r="H379" s="11"/>
      <c r="I379" s="11"/>
      <c r="J379" s="11">
        <v>86.314999999999998</v>
      </c>
      <c r="K379" s="11">
        <v>103</v>
      </c>
      <c r="L379" s="11">
        <v>105.68</v>
      </c>
      <c r="M379" s="11"/>
      <c r="N379" s="11"/>
      <c r="O379" s="11">
        <v>76</v>
      </c>
      <c r="P379" s="11"/>
      <c r="Q379" s="11"/>
      <c r="R379" s="11"/>
      <c r="S379" s="11"/>
      <c r="T379" s="11"/>
      <c r="U379" s="11">
        <v>74</v>
      </c>
      <c r="V379" s="11"/>
      <c r="W379" s="11"/>
      <c r="X379" s="11"/>
      <c r="Y379" s="11"/>
      <c r="Z379" s="11">
        <v>81.31</v>
      </c>
      <c r="AA379" s="11">
        <v>107.98</v>
      </c>
      <c r="AB379" s="11">
        <v>139.94</v>
      </c>
      <c r="AC379" s="11"/>
      <c r="AD379" s="79"/>
      <c r="AE379" s="12">
        <v>102.7126101951534</v>
      </c>
      <c r="AF379" s="46">
        <f t="shared" ref="AF379:AF382" si="186">SUM(AE378:AE380)/3</f>
        <v>102.26449767045968</v>
      </c>
      <c r="AG379" s="15">
        <f t="shared" ref="AG379:AG382" si="187">(AF379-AF378)/AF378</f>
        <v>-5.6202437517747358E-3</v>
      </c>
      <c r="AH379" s="32">
        <f t="shared" ref="AH379:AH382" si="188">AF326</f>
        <v>107.80899737159869</v>
      </c>
      <c r="AI379" s="31">
        <f t="shared" ref="AI379:AI382" si="189">(AF379-AF326)/AF326</f>
        <v>-5.142891443492513E-2</v>
      </c>
    </row>
    <row r="380" spans="1:35">
      <c r="A380" s="35">
        <v>11</v>
      </c>
      <c r="B380" s="13">
        <f t="shared" si="151"/>
        <v>44276</v>
      </c>
      <c r="G380" s="11"/>
      <c r="H380" s="11"/>
      <c r="I380" s="11"/>
      <c r="J380" s="11">
        <v>83.397499999999994</v>
      </c>
      <c r="K380" s="11">
        <v>101.33333333333333</v>
      </c>
      <c r="L380" s="11">
        <v>104.315</v>
      </c>
      <c r="M380" s="11"/>
      <c r="N380" s="11"/>
      <c r="O380" s="11">
        <v>73</v>
      </c>
      <c r="P380" s="11"/>
      <c r="Q380" s="11"/>
      <c r="R380" s="11"/>
      <c r="S380" s="11"/>
      <c r="T380" s="11"/>
      <c r="U380" s="11">
        <v>75</v>
      </c>
      <c r="V380" s="11"/>
      <c r="W380" s="11"/>
      <c r="X380" s="11"/>
      <c r="Y380" s="11"/>
      <c r="Z380" s="11">
        <v>79.38</v>
      </c>
      <c r="AA380" s="11">
        <v>98</v>
      </c>
      <c r="AB380" s="11">
        <v>138.22999999999999</v>
      </c>
      <c r="AC380" s="11"/>
      <c r="AD380" s="79"/>
      <c r="AE380" s="12">
        <v>101.05691627164785</v>
      </c>
      <c r="AF380" s="46">
        <f t="shared" si="186"/>
        <v>101.60674907002857</v>
      </c>
      <c r="AG380" s="15">
        <f t="shared" si="187"/>
        <v>-6.431837200732704E-3</v>
      </c>
      <c r="AH380" s="32">
        <f t="shared" si="188"/>
        <v>107.45394851120879</v>
      </c>
      <c r="AI380" s="31">
        <f t="shared" si="189"/>
        <v>-5.4415863932355049E-2</v>
      </c>
    </row>
    <row r="381" spans="1:35">
      <c r="A381" s="35">
        <v>12</v>
      </c>
      <c r="B381" s="13">
        <f t="shared" si="151"/>
        <v>44283</v>
      </c>
      <c r="G381" s="11"/>
      <c r="H381" s="11"/>
      <c r="I381" s="11"/>
      <c r="J381" s="11">
        <v>79.55</v>
      </c>
      <c r="K381" s="11">
        <v>101.33333333333333</v>
      </c>
      <c r="L381" s="11">
        <v>104.97999999999999</v>
      </c>
      <c r="M381" s="11"/>
      <c r="N381" s="11"/>
      <c r="O381" s="11">
        <v>72</v>
      </c>
      <c r="P381" s="11"/>
      <c r="Q381" s="11"/>
      <c r="R381" s="11"/>
      <c r="S381" s="11"/>
      <c r="T381" s="11"/>
      <c r="U381" s="11">
        <v>75</v>
      </c>
      <c r="V381" s="11"/>
      <c r="W381" s="11"/>
      <c r="X381" s="11"/>
      <c r="Y381" s="11"/>
      <c r="Z381" s="11">
        <v>79.38</v>
      </c>
      <c r="AA381" s="11">
        <v>89.14</v>
      </c>
      <c r="AB381" s="11">
        <v>140.80000000000001</v>
      </c>
      <c r="AC381" s="11"/>
      <c r="AD381" s="79"/>
      <c r="AE381" s="12">
        <v>101.05072074328443</v>
      </c>
      <c r="AF381" s="46">
        <f t="shared" si="186"/>
        <v>101.00161272179734</v>
      </c>
      <c r="AG381" s="15">
        <f t="shared" si="187"/>
        <v>-5.955670797164859E-3</v>
      </c>
      <c r="AH381" s="32">
        <f t="shared" si="188"/>
        <v>108.03806604213975</v>
      </c>
      <c r="AI381" s="31">
        <f t="shared" si="189"/>
        <v>-6.5129389835596158E-2</v>
      </c>
    </row>
    <row r="382" spans="1:35">
      <c r="A382" s="35">
        <v>13</v>
      </c>
      <c r="B382" s="13">
        <f t="shared" si="151"/>
        <v>44290</v>
      </c>
      <c r="G382" s="11">
        <v>88.9</v>
      </c>
      <c r="H382" s="11"/>
      <c r="I382" s="11"/>
      <c r="J382" s="11">
        <v>88.715000000000003</v>
      </c>
      <c r="K382" s="11">
        <v>101.33333333333333</v>
      </c>
      <c r="L382" s="11">
        <v>103.08499999999999</v>
      </c>
      <c r="M382" s="11"/>
      <c r="N382" s="11"/>
      <c r="O382" s="11">
        <v>70.666666666666671</v>
      </c>
      <c r="P382" s="11"/>
      <c r="Q382" s="11"/>
      <c r="R382" s="11"/>
      <c r="S382" s="11"/>
      <c r="T382" s="11"/>
      <c r="U382" s="11">
        <v>75</v>
      </c>
      <c r="V382" s="11"/>
      <c r="W382" s="11"/>
      <c r="X382" s="11"/>
      <c r="Y382" s="11"/>
      <c r="Z382" s="11">
        <v>73.040000000000006</v>
      </c>
      <c r="AA382" s="11">
        <v>89.15</v>
      </c>
      <c r="AB382" s="11">
        <v>141.38999999999999</v>
      </c>
      <c r="AC382" s="11"/>
      <c r="AD382" s="79"/>
      <c r="AE382" s="12">
        <v>100.89720115045974</v>
      </c>
      <c r="AF382" s="46">
        <f t="shared" si="186"/>
        <v>100.99097757647137</v>
      </c>
      <c r="AG382" s="15">
        <f t="shared" si="187"/>
        <v>-1.0529678724310564E-4</v>
      </c>
      <c r="AH382" s="32">
        <f t="shared" si="188"/>
        <v>106.98021700941717</v>
      </c>
      <c r="AI382" s="31">
        <f t="shared" si="189"/>
        <v>-5.5984551166302014E-2</v>
      </c>
    </row>
    <row r="383" spans="1:35">
      <c r="A383" s="35">
        <v>14</v>
      </c>
      <c r="B383" s="13">
        <f t="shared" si="151"/>
        <v>44297</v>
      </c>
      <c r="G383" s="11">
        <v>88.9</v>
      </c>
      <c r="H383" s="11"/>
      <c r="I383" s="11"/>
      <c r="J383" s="11">
        <v>85.125</v>
      </c>
      <c r="K383" s="11">
        <v>101.33333333333333</v>
      </c>
      <c r="L383" s="11">
        <v>108.57499999999999</v>
      </c>
      <c r="M383" s="11"/>
      <c r="N383" s="11"/>
      <c r="O383" s="11">
        <v>68</v>
      </c>
      <c r="P383" s="11"/>
      <c r="Q383" s="11"/>
      <c r="R383" s="11"/>
      <c r="S383" s="11"/>
      <c r="T383" s="11"/>
      <c r="U383" s="11">
        <v>75</v>
      </c>
      <c r="V383" s="11"/>
      <c r="W383" s="11"/>
      <c r="X383" s="11"/>
      <c r="Y383" s="11"/>
      <c r="Z383" s="11">
        <v>71.11</v>
      </c>
      <c r="AA383" s="11">
        <v>89</v>
      </c>
      <c r="AB383" s="11">
        <v>121.91</v>
      </c>
      <c r="AC383" s="11"/>
      <c r="AD383" s="79"/>
      <c r="AE383" s="12">
        <v>101.02501083566993</v>
      </c>
      <c r="AF383" s="46">
        <f t="shared" ref="AF383:AF386" si="190">SUM(AE382:AE384)/3</f>
        <v>100.87709685051657</v>
      </c>
      <c r="AG383" s="15">
        <f t="shared" ref="AG383:AG386" si="191">(AF383-AF382)/AF382</f>
        <v>-1.1276326726173994E-3</v>
      </c>
      <c r="AH383" s="32">
        <f t="shared" ref="AH383:AH386" si="192">AF330</f>
        <v>106.36049460710937</v>
      </c>
      <c r="AI383" s="31">
        <f t="shared" ref="AI383:AI391" si="193">(AF383-AF330)/AF330</f>
        <v>-5.1554835062099132E-2</v>
      </c>
    </row>
    <row r="384" spans="1:35">
      <c r="A384" s="35">
        <v>15</v>
      </c>
      <c r="B384" s="13">
        <f t="shared" si="151"/>
        <v>44304</v>
      </c>
      <c r="G384" s="11"/>
      <c r="H384" s="11"/>
      <c r="I384" s="11"/>
      <c r="J384" s="11">
        <v>76.33</v>
      </c>
      <c r="K384" s="11">
        <v>101</v>
      </c>
      <c r="L384" s="11">
        <v>107.77500000000001</v>
      </c>
      <c r="M384" s="11"/>
      <c r="N384" s="11"/>
      <c r="O384" s="11">
        <v>68.5</v>
      </c>
      <c r="P384" s="11"/>
      <c r="Q384" s="11"/>
      <c r="R384" s="11"/>
      <c r="S384" s="11"/>
      <c r="T384" s="11"/>
      <c r="U384" s="11">
        <v>73</v>
      </c>
      <c r="V384" s="11"/>
      <c r="W384" s="11">
        <v>90.222592966589104</v>
      </c>
      <c r="X384" s="11"/>
      <c r="Y384" s="11"/>
      <c r="Z384" s="11">
        <v>71.66</v>
      </c>
      <c r="AA384" s="11">
        <v>89.22</v>
      </c>
      <c r="AB384" s="11">
        <v>128.08000000000001</v>
      </c>
      <c r="AC384" s="11"/>
      <c r="AD384" s="79"/>
      <c r="AE384" s="12">
        <v>100.70907856542</v>
      </c>
      <c r="AF384" s="46">
        <f t="shared" si="190"/>
        <v>100.23114961738833</v>
      </c>
      <c r="AG384" s="15">
        <f t="shared" si="191"/>
        <v>-6.4033091087606188E-3</v>
      </c>
      <c r="AH384" s="32">
        <f t="shared" si="192"/>
        <v>104.41332700988205</v>
      </c>
      <c r="AI384" s="31">
        <f t="shared" si="193"/>
        <v>-4.0054057391523512E-2</v>
      </c>
    </row>
    <row r="385" spans="1:35">
      <c r="A385" s="35">
        <v>16</v>
      </c>
      <c r="B385" s="13">
        <f t="shared" si="151"/>
        <v>44311</v>
      </c>
      <c r="G385" s="11"/>
      <c r="H385" s="11"/>
      <c r="I385" s="11"/>
      <c r="J385" s="11">
        <v>76.553333333333327</v>
      </c>
      <c r="K385" s="11">
        <v>99.2</v>
      </c>
      <c r="L385" s="11">
        <v>104.94</v>
      </c>
      <c r="M385" s="11"/>
      <c r="N385" s="11"/>
      <c r="O385" s="11">
        <v>68</v>
      </c>
      <c r="P385" s="11"/>
      <c r="Q385" s="11"/>
      <c r="R385" s="11"/>
      <c r="S385" s="11"/>
      <c r="T385" s="11"/>
      <c r="U385" s="11">
        <v>73</v>
      </c>
      <c r="V385" s="11"/>
      <c r="W385" s="11"/>
      <c r="X385" s="11"/>
      <c r="Y385" s="11"/>
      <c r="Z385" s="11">
        <v>71.66</v>
      </c>
      <c r="AA385" s="11">
        <v>86</v>
      </c>
      <c r="AB385" s="11">
        <v>134</v>
      </c>
      <c r="AC385" s="11"/>
      <c r="AD385" s="79"/>
      <c r="AE385" s="12">
        <v>98.959359451075045</v>
      </c>
      <c r="AF385" s="46">
        <f t="shared" si="190"/>
        <v>101.3299993479834</v>
      </c>
      <c r="AG385" s="15">
        <f t="shared" si="191"/>
        <v>1.0963156012773562E-2</v>
      </c>
      <c r="AH385" s="32">
        <f t="shared" si="192"/>
        <v>103.71900469845669</v>
      </c>
      <c r="AI385" s="31">
        <f t="shared" si="193"/>
        <v>-2.3033438832341893E-2</v>
      </c>
    </row>
    <row r="386" spans="1:35">
      <c r="A386" s="35">
        <v>17</v>
      </c>
      <c r="B386" s="13">
        <f t="shared" si="151"/>
        <v>44318</v>
      </c>
      <c r="G386" s="11"/>
      <c r="H386" s="11"/>
      <c r="I386" s="11"/>
      <c r="J386" s="11">
        <v>76.666666666666671</v>
      </c>
      <c r="K386" s="11">
        <v>104.66666666666667</v>
      </c>
      <c r="L386" s="11">
        <v>109.35</v>
      </c>
      <c r="M386" s="11"/>
      <c r="N386" s="11"/>
      <c r="O386" s="11">
        <v>60</v>
      </c>
      <c r="P386" s="11"/>
      <c r="Q386" s="11"/>
      <c r="R386" s="11"/>
      <c r="S386" s="11"/>
      <c r="T386" s="11"/>
      <c r="U386" s="11">
        <v>73</v>
      </c>
      <c r="V386" s="11"/>
      <c r="W386" s="11"/>
      <c r="X386" s="11"/>
      <c r="Y386" s="11"/>
      <c r="Z386" s="11">
        <v>71.94</v>
      </c>
      <c r="AA386" s="11">
        <v>86.45</v>
      </c>
      <c r="AB386" s="11">
        <v>134.38</v>
      </c>
      <c r="AC386" s="11"/>
      <c r="AD386" s="79"/>
      <c r="AE386" s="12">
        <v>104.32156002745515</v>
      </c>
      <c r="AF386" s="46">
        <f t="shared" si="190"/>
        <v>102.4889154599141</v>
      </c>
      <c r="AG386" s="15">
        <f t="shared" si="191"/>
        <v>1.143704844950004E-2</v>
      </c>
      <c r="AH386" s="32">
        <f t="shared" si="192"/>
        <v>103.21933110771039</v>
      </c>
      <c r="AI386" s="31">
        <f t="shared" si="193"/>
        <v>-7.0763454864292427E-3</v>
      </c>
    </row>
    <row r="387" spans="1:35">
      <c r="A387" s="35">
        <v>18</v>
      </c>
      <c r="B387" s="13">
        <f t="shared" si="151"/>
        <v>44325</v>
      </c>
      <c r="G387" s="11"/>
      <c r="H387" s="11"/>
      <c r="I387" s="11"/>
      <c r="J387" s="11">
        <v>75.085000000000008</v>
      </c>
      <c r="K387" s="11">
        <v>104.66666666666667</v>
      </c>
      <c r="L387" s="11">
        <v>105.205</v>
      </c>
      <c r="M387" s="11"/>
      <c r="N387" s="11"/>
      <c r="O387" s="11">
        <v>60.666666666666664</v>
      </c>
      <c r="P387" s="11"/>
      <c r="Q387" s="11"/>
      <c r="R387" s="11"/>
      <c r="S387" s="11"/>
      <c r="T387" s="11"/>
      <c r="U387" s="11">
        <v>72</v>
      </c>
      <c r="V387" s="11"/>
      <c r="W387" s="11"/>
      <c r="X387" s="11"/>
      <c r="Y387" s="11"/>
      <c r="Z387" s="11">
        <v>71.11</v>
      </c>
      <c r="AA387" s="11">
        <v>87</v>
      </c>
      <c r="AB387" s="11">
        <v>134.47999999999999</v>
      </c>
      <c r="AC387" s="11"/>
      <c r="AD387" s="79"/>
      <c r="AE387" s="12">
        <v>104.18582690121212</v>
      </c>
      <c r="AF387" s="46">
        <f t="shared" ref="AF387:AF391" si="194">SUM(AE386:AE388)/3</f>
        <v>104.2367519496424</v>
      </c>
      <c r="AG387" s="15">
        <f t="shared" ref="AG387:AG391" si="195">(AF387-AF386)/AF386</f>
        <v>1.7053907555611918E-2</v>
      </c>
      <c r="AH387" s="32">
        <f t="shared" ref="AH387:AH391" si="196">AF334</f>
        <v>102.70870972049744</v>
      </c>
      <c r="AI387" s="31">
        <f t="shared" si="193"/>
        <v>1.487743574330979E-2</v>
      </c>
    </row>
    <row r="388" spans="1:35">
      <c r="A388" s="35">
        <v>19</v>
      </c>
      <c r="B388" s="13">
        <f t="shared" si="151"/>
        <v>44332</v>
      </c>
      <c r="G388" s="11"/>
      <c r="H388" s="11"/>
      <c r="I388" s="11"/>
      <c r="J388" s="11">
        <v>74.747500000000002</v>
      </c>
      <c r="K388" s="11">
        <v>104.66666666666667</v>
      </c>
      <c r="L388" s="11">
        <v>105.92500000000001</v>
      </c>
      <c r="M388" s="11"/>
      <c r="N388" s="11"/>
      <c r="O388" s="11">
        <v>65</v>
      </c>
      <c r="P388" s="11"/>
      <c r="Q388" s="11"/>
      <c r="R388" s="11"/>
      <c r="S388" s="11"/>
      <c r="T388" s="11"/>
      <c r="U388" s="11">
        <v>72</v>
      </c>
      <c r="V388" s="11"/>
      <c r="W388" s="11"/>
      <c r="X388" s="11"/>
      <c r="Y388" s="11"/>
      <c r="Z388" s="11">
        <v>70.56</v>
      </c>
      <c r="AA388" s="11">
        <v>91</v>
      </c>
      <c r="AB388" s="11">
        <v>138.44</v>
      </c>
      <c r="AC388" s="11"/>
      <c r="AD388" s="79"/>
      <c r="AE388" s="12">
        <v>104.20286892025992</v>
      </c>
      <c r="AF388" s="46">
        <f t="shared" si="194"/>
        <v>104.67220897428588</v>
      </c>
      <c r="AG388" s="15">
        <f t="shared" si="195"/>
        <v>4.1775766847940154E-3</v>
      </c>
      <c r="AH388" s="32">
        <f t="shared" si="196"/>
        <v>102.5907525502448</v>
      </c>
      <c r="AI388" s="31">
        <f t="shared" si="193"/>
        <v>2.0288928312731363E-2</v>
      </c>
    </row>
    <row r="389" spans="1:35">
      <c r="A389" s="35">
        <v>20</v>
      </c>
      <c r="B389" s="13">
        <f t="shared" si="151"/>
        <v>44339</v>
      </c>
      <c r="G389" s="11"/>
      <c r="H389" s="11"/>
      <c r="I389" s="11"/>
      <c r="J389" s="11">
        <v>74.525000000000006</v>
      </c>
      <c r="K389" s="11">
        <v>106.33333333333333</v>
      </c>
      <c r="L389" s="11">
        <v>100.31</v>
      </c>
      <c r="M389" s="11"/>
      <c r="N389" s="11"/>
      <c r="O389" s="11">
        <v>66.333333333333329</v>
      </c>
      <c r="P389" s="11"/>
      <c r="Q389" s="11"/>
      <c r="R389" s="11"/>
      <c r="S389" s="11"/>
      <c r="T389" s="11"/>
      <c r="U389" s="11">
        <v>70</v>
      </c>
      <c r="V389" s="11"/>
      <c r="W389" s="11"/>
      <c r="X389" s="11"/>
      <c r="Y389" s="11"/>
      <c r="Z389" s="11">
        <v>70.56</v>
      </c>
      <c r="AA389" s="11">
        <v>91</v>
      </c>
      <c r="AB389" s="11">
        <v>138.24</v>
      </c>
      <c r="AC389" s="11"/>
      <c r="AD389" s="79"/>
      <c r="AE389" s="12">
        <v>105.62793110138563</v>
      </c>
      <c r="AF389" s="46">
        <f t="shared" si="194"/>
        <v>104.76598126857324</v>
      </c>
      <c r="AG389" s="15">
        <f t="shared" si="195"/>
        <v>8.9586620179572601E-4</v>
      </c>
      <c r="AH389" s="32">
        <f t="shared" si="196"/>
        <v>102.23981802741423</v>
      </c>
      <c r="AI389" s="31">
        <f t="shared" si="193"/>
        <v>2.4708213393745036E-2</v>
      </c>
    </row>
    <row r="390" spans="1:35">
      <c r="A390" s="35">
        <v>21</v>
      </c>
      <c r="B390" s="13">
        <f t="shared" si="151"/>
        <v>44346</v>
      </c>
      <c r="G390" s="11"/>
      <c r="H390" s="11"/>
      <c r="I390" s="11"/>
      <c r="J390" s="11">
        <v>71.635000000000005</v>
      </c>
      <c r="K390" s="11">
        <v>105.06666666666668</v>
      </c>
      <c r="L390" s="11">
        <v>103.205</v>
      </c>
      <c r="M390" s="11"/>
      <c r="N390" s="11"/>
      <c r="O390" s="11">
        <v>65.5</v>
      </c>
      <c r="P390" s="11"/>
      <c r="Q390" s="11"/>
      <c r="R390" s="11"/>
      <c r="S390" s="11"/>
      <c r="T390" s="11"/>
      <c r="U390" s="11">
        <v>67</v>
      </c>
      <c r="V390" s="11"/>
      <c r="W390" s="11"/>
      <c r="X390" s="11"/>
      <c r="Y390" s="11"/>
      <c r="Z390" s="11">
        <v>70.010000000000005</v>
      </c>
      <c r="AA390" s="11">
        <v>87.5</v>
      </c>
      <c r="AB390" s="11">
        <v>134.69999999999999</v>
      </c>
      <c r="AC390" s="11"/>
      <c r="AD390" s="79"/>
      <c r="AE390" s="12">
        <v>104.46714378407421</v>
      </c>
      <c r="AF390" s="46">
        <f t="shared" si="194"/>
        <v>101.5581735242563</v>
      </c>
      <c r="AG390" s="15">
        <f t="shared" si="195"/>
        <v>-3.0618791572175987E-2</v>
      </c>
      <c r="AH390" s="32">
        <f t="shared" si="196"/>
        <v>102.030030422651</v>
      </c>
      <c r="AI390" s="31">
        <f t="shared" si="193"/>
        <v>-4.6246864422176742E-3</v>
      </c>
    </row>
    <row r="391" spans="1:35">
      <c r="A391" s="35">
        <v>22</v>
      </c>
      <c r="B391" s="13">
        <f t="shared" si="151"/>
        <v>44353</v>
      </c>
      <c r="G391" s="11"/>
      <c r="H391" s="11"/>
      <c r="I391" s="11"/>
      <c r="J391" s="11">
        <v>69.987500000000011</v>
      </c>
      <c r="K391" s="11">
        <v>95</v>
      </c>
      <c r="L391" s="11">
        <v>94.9</v>
      </c>
      <c r="M391" s="11"/>
      <c r="N391" s="11"/>
      <c r="O391" s="11">
        <v>66.5</v>
      </c>
      <c r="P391" s="11"/>
      <c r="Q391" s="11"/>
      <c r="R391" s="11"/>
      <c r="S391" s="11"/>
      <c r="T391" s="11"/>
      <c r="U391" s="11">
        <v>67</v>
      </c>
      <c r="V391" s="11"/>
      <c r="W391" s="11"/>
      <c r="X391" s="11"/>
      <c r="Y391" s="11"/>
      <c r="Z391" s="11">
        <v>70.010000000000005</v>
      </c>
      <c r="AA391" s="11">
        <v>72</v>
      </c>
      <c r="AB391" s="11">
        <v>132.56</v>
      </c>
      <c r="AC391" s="11"/>
      <c r="AD391" s="79"/>
      <c r="AE391" s="12">
        <v>94.579445687309104</v>
      </c>
      <c r="AF391" s="46">
        <f t="shared" si="194"/>
        <v>97.777570994632924</v>
      </c>
      <c r="AG391" s="15">
        <f t="shared" si="195"/>
        <v>-3.7225979932776314E-2</v>
      </c>
      <c r="AH391" s="32">
        <f t="shared" si="196"/>
        <v>101.68164787568867</v>
      </c>
      <c r="AI391" s="31">
        <f t="shared" si="193"/>
        <v>-3.8395098453053098E-2</v>
      </c>
    </row>
    <row r="392" spans="1:35">
      <c r="A392" s="35">
        <v>23</v>
      </c>
      <c r="B392" s="13">
        <f t="shared" si="151"/>
        <v>44360</v>
      </c>
      <c r="G392" s="11">
        <v>96.69</v>
      </c>
      <c r="H392" s="11"/>
      <c r="I392" s="11"/>
      <c r="J392" s="11">
        <v>64.92</v>
      </c>
      <c r="K392" s="11">
        <v>94.399999999999991</v>
      </c>
      <c r="L392" s="11">
        <v>104.82666666666667</v>
      </c>
      <c r="M392" s="11"/>
      <c r="N392" s="11"/>
      <c r="O392" s="11">
        <v>61</v>
      </c>
      <c r="P392" s="11"/>
      <c r="Q392" s="11"/>
      <c r="R392" s="11"/>
      <c r="S392" s="11"/>
      <c r="T392" s="11"/>
      <c r="U392" s="11">
        <v>67</v>
      </c>
      <c r="V392" s="11"/>
      <c r="W392" s="11"/>
      <c r="X392" s="11"/>
      <c r="Y392" s="11"/>
      <c r="Z392" s="11">
        <v>70.010000000000005</v>
      </c>
      <c r="AA392" s="11">
        <v>72</v>
      </c>
      <c r="AB392" s="11">
        <v>130.91</v>
      </c>
      <c r="AC392" s="11"/>
      <c r="AD392" s="79"/>
      <c r="AE392" s="12">
        <v>94.286123512515445</v>
      </c>
      <c r="AF392" s="46">
        <f t="shared" ref="AF392:AF393" si="197">SUM(AE391:AE393)/3</f>
        <v>94.160881184512775</v>
      </c>
      <c r="AG392" s="15">
        <f t="shared" ref="AG392:AG393" si="198">(AF392-AF391)/AF391</f>
        <v>-3.6988951283302714E-2</v>
      </c>
      <c r="AH392" s="32">
        <f t="shared" ref="AH392:AH393" si="199">AF339</f>
        <v>101.00790110894043</v>
      </c>
      <c r="AI392" s="31">
        <f t="shared" ref="AI392:AI393" si="200">(AF392-AF339)/AF339</f>
        <v>-6.7786973585788238E-2</v>
      </c>
    </row>
    <row r="393" spans="1:35">
      <c r="A393" s="35">
        <v>24</v>
      </c>
      <c r="B393" s="13">
        <f t="shared" si="151"/>
        <v>44367</v>
      </c>
      <c r="G393" s="11">
        <v>96.15</v>
      </c>
      <c r="H393" s="11"/>
      <c r="I393" s="11"/>
      <c r="J393" s="11">
        <v>61.25</v>
      </c>
      <c r="K393" s="11">
        <v>93.68</v>
      </c>
      <c r="L393" s="11">
        <v>110.25333333333333</v>
      </c>
      <c r="M393" s="11"/>
      <c r="N393" s="11"/>
      <c r="O393" s="11">
        <v>66</v>
      </c>
      <c r="P393" s="11"/>
      <c r="Q393" s="11"/>
      <c r="R393" s="11"/>
      <c r="S393" s="11"/>
      <c r="T393" s="11"/>
      <c r="U393" s="11">
        <v>65</v>
      </c>
      <c r="V393" s="11"/>
      <c r="W393" s="11"/>
      <c r="X393" s="11"/>
      <c r="Y393" s="11"/>
      <c r="Z393" s="11"/>
      <c r="AA393" s="11">
        <v>84</v>
      </c>
      <c r="AB393" s="11">
        <v>135.52000000000001</v>
      </c>
      <c r="AC393" s="11"/>
      <c r="AD393" s="79"/>
      <c r="AE393" s="12">
        <v>93.617074353713747</v>
      </c>
      <c r="AF393" s="46">
        <f t="shared" si="197"/>
        <v>93.635189689489309</v>
      </c>
      <c r="AG393" s="15">
        <f t="shared" si="198"/>
        <v>-5.5829075557751861E-3</v>
      </c>
      <c r="AH393" s="32">
        <f t="shared" si="199"/>
        <v>99.5309179557688</v>
      </c>
      <c r="AI393" s="31">
        <f t="shared" si="200"/>
        <v>-5.9235144087584249E-2</v>
      </c>
    </row>
    <row r="394" spans="1:35">
      <c r="A394" s="35">
        <v>25</v>
      </c>
      <c r="B394" s="13">
        <f t="shared" ref="B394:B398" si="201">B393+7</f>
        <v>44374</v>
      </c>
      <c r="G394" s="11">
        <v>102</v>
      </c>
      <c r="H394" s="11"/>
      <c r="I394" s="11"/>
      <c r="J394" s="11">
        <v>69.293333333333337</v>
      </c>
      <c r="K394" s="11">
        <v>93.2</v>
      </c>
      <c r="L394" s="11">
        <v>100.38500000000001</v>
      </c>
      <c r="M394" s="11"/>
      <c r="N394" s="11"/>
      <c r="O394" s="11">
        <v>50</v>
      </c>
      <c r="P394" s="11"/>
      <c r="Q394" s="11"/>
      <c r="R394" s="11"/>
      <c r="S394" s="11"/>
      <c r="T394" s="11"/>
      <c r="U394" s="11">
        <v>65</v>
      </c>
      <c r="V394" s="11"/>
      <c r="W394" s="11"/>
      <c r="X394" s="11"/>
      <c r="Y394" s="11"/>
      <c r="Z394" s="11"/>
      <c r="AA394" s="11">
        <v>111.66666666666667</v>
      </c>
      <c r="AB394" s="11">
        <v>139.81</v>
      </c>
      <c r="AC394" s="11"/>
      <c r="AD394" s="79"/>
      <c r="AE394" s="12">
        <v>93.002371202238692</v>
      </c>
      <c r="AF394" s="46">
        <f t="shared" ref="AF394:AF397" si="202">SUM(AE393:AE395)/3</f>
        <v>93.064049068943064</v>
      </c>
      <c r="AG394" s="15">
        <f t="shared" ref="AG394:AG397" si="203">(AF394-AF393)/AF393</f>
        <v>-6.0996364982038014E-3</v>
      </c>
      <c r="AH394" s="32">
        <f t="shared" ref="AH394:AH397" si="204">AF341</f>
        <v>97.41457625432173</v>
      </c>
      <c r="AI394" s="31">
        <f t="shared" ref="AI394:AI397" si="205">(AF394-AF341)/AF341</f>
        <v>-4.4659920031070902E-2</v>
      </c>
    </row>
    <row r="395" spans="1:35">
      <c r="A395" s="35">
        <v>26</v>
      </c>
      <c r="B395" s="13">
        <f t="shared" si="151"/>
        <v>44381</v>
      </c>
      <c r="G395" s="11"/>
      <c r="H395" s="11"/>
      <c r="I395" s="11"/>
      <c r="J395" s="11">
        <v>73.58</v>
      </c>
      <c r="K395" s="11">
        <v>92.586666666666659</v>
      </c>
      <c r="L395" s="11">
        <v>106</v>
      </c>
      <c r="M395" s="11"/>
      <c r="N395" s="11"/>
      <c r="O395" s="11">
        <v>53</v>
      </c>
      <c r="P395" s="11"/>
      <c r="Q395" s="11"/>
      <c r="R395" s="11"/>
      <c r="S395" s="11"/>
      <c r="T395" s="11"/>
      <c r="U395" s="11">
        <v>61</v>
      </c>
      <c r="V395" s="11"/>
      <c r="W395" s="11"/>
      <c r="X395" s="11"/>
      <c r="Y395" s="11"/>
      <c r="Z395" s="11">
        <v>63.4</v>
      </c>
      <c r="AA395" s="11">
        <v>84</v>
      </c>
      <c r="AB395" s="11">
        <v>135.33000000000001</v>
      </c>
      <c r="AC395" s="11"/>
      <c r="AD395" s="79"/>
      <c r="AE395" s="12">
        <v>92.572701650876752</v>
      </c>
      <c r="AF395" s="46">
        <f t="shared" si="202"/>
        <v>92.065171974457314</v>
      </c>
      <c r="AG395" s="15">
        <f t="shared" si="203"/>
        <v>-1.0733221952827004E-2</v>
      </c>
      <c r="AH395" s="32">
        <f t="shared" si="204"/>
        <v>95.14167709700466</v>
      </c>
      <c r="AI395" s="31">
        <f t="shared" si="205"/>
        <v>-3.2336040486343323E-2</v>
      </c>
    </row>
    <row r="396" spans="1:35">
      <c r="A396" s="35">
        <v>27</v>
      </c>
      <c r="B396" s="13">
        <f t="shared" si="201"/>
        <v>44388</v>
      </c>
      <c r="C396" s="11"/>
      <c r="D396" s="11"/>
      <c r="E396" s="11"/>
      <c r="F396" s="11"/>
      <c r="G396" s="11"/>
      <c r="H396" s="11"/>
      <c r="I396" s="11"/>
      <c r="J396" s="11">
        <v>64.984999999999999</v>
      </c>
      <c r="K396" s="11">
        <v>91</v>
      </c>
      <c r="L396" s="11">
        <v>100.48</v>
      </c>
      <c r="M396" s="11"/>
      <c r="N396" s="11"/>
      <c r="O396" s="11">
        <v>54.5</v>
      </c>
      <c r="P396" s="11"/>
      <c r="Q396" s="11"/>
      <c r="R396" s="11"/>
      <c r="S396" s="11"/>
      <c r="T396" s="11"/>
      <c r="U396" s="11">
        <v>61</v>
      </c>
      <c r="V396" s="11"/>
      <c r="W396" s="11">
        <v>65.9282700421941</v>
      </c>
      <c r="X396" s="11"/>
      <c r="Y396" s="11"/>
      <c r="Z396" s="11"/>
      <c r="AA396" s="11">
        <v>80.03</v>
      </c>
      <c r="AB396" s="11">
        <v>133.80000000000001</v>
      </c>
      <c r="AC396" s="11"/>
      <c r="AD396" s="79"/>
      <c r="AE396" s="12">
        <v>90.620443070256513</v>
      </c>
      <c r="AF396" s="46">
        <f t="shared" si="202"/>
        <v>90.846578043012343</v>
      </c>
      <c r="AG396" s="15">
        <f t="shared" si="203"/>
        <v>-1.3236209799109043E-2</v>
      </c>
      <c r="AH396" s="32">
        <f t="shared" si="204"/>
        <v>93.340797361506745</v>
      </c>
      <c r="AI396" s="31">
        <f t="shared" si="205"/>
        <v>-2.6721641436534424E-2</v>
      </c>
    </row>
    <row r="397" spans="1:35">
      <c r="A397" s="35">
        <v>28</v>
      </c>
      <c r="B397" s="13">
        <f t="shared" si="201"/>
        <v>44395</v>
      </c>
      <c r="C397" s="11"/>
      <c r="D397" s="11"/>
      <c r="E397" s="11"/>
      <c r="F397" s="11"/>
      <c r="G397" s="11"/>
      <c r="H397" s="11"/>
      <c r="I397" s="11"/>
      <c r="J397" s="11">
        <v>70.832499999999996</v>
      </c>
      <c r="K397" s="11">
        <v>89.666666666666671</v>
      </c>
      <c r="L397" s="11">
        <v>99.745000000000005</v>
      </c>
      <c r="M397" s="11"/>
      <c r="N397" s="11"/>
      <c r="O397" s="11">
        <v>50</v>
      </c>
      <c r="P397" s="11"/>
      <c r="Q397" s="11"/>
      <c r="R397" s="11"/>
      <c r="S397" s="11"/>
      <c r="T397" s="11"/>
      <c r="U397" s="11">
        <v>56</v>
      </c>
      <c r="V397" s="11"/>
      <c r="W397" s="11">
        <v>65.576637230042849</v>
      </c>
      <c r="X397" s="11"/>
      <c r="Y397" s="11"/>
      <c r="Z397" s="11"/>
      <c r="AA397" s="11">
        <v>80</v>
      </c>
      <c r="AB397" s="11">
        <v>132.56</v>
      </c>
      <c r="AC397" s="11"/>
      <c r="AD397" s="79"/>
      <c r="AE397" s="12">
        <v>89.346589407903792</v>
      </c>
      <c r="AF397" s="46">
        <f t="shared" si="202"/>
        <v>89.524708910832985</v>
      </c>
      <c r="AG397" s="15">
        <f t="shared" si="203"/>
        <v>-1.4550566027412773E-2</v>
      </c>
      <c r="AH397" s="32">
        <f t="shared" si="204"/>
        <v>92.556271953528338</v>
      </c>
      <c r="AI397" s="31">
        <f t="shared" si="205"/>
        <v>-3.2753728933869262E-2</v>
      </c>
    </row>
    <row r="398" spans="1:35">
      <c r="A398" s="35">
        <v>29</v>
      </c>
      <c r="B398" s="13">
        <f t="shared" si="201"/>
        <v>44402</v>
      </c>
      <c r="C398" s="11"/>
      <c r="D398" s="11"/>
      <c r="E398" s="11"/>
      <c r="F398" s="11"/>
      <c r="G398" s="11"/>
      <c r="H398" s="11"/>
      <c r="I398" s="11"/>
      <c r="J398" s="11">
        <v>60.928333333333335</v>
      </c>
      <c r="K398" s="11">
        <v>88.8</v>
      </c>
      <c r="L398" s="11">
        <v>100.935</v>
      </c>
      <c r="M398" s="11"/>
      <c r="N398" s="11"/>
      <c r="O398" s="11">
        <v>51</v>
      </c>
      <c r="P398" s="11"/>
      <c r="Q398" s="11"/>
      <c r="R398" s="11"/>
      <c r="S398" s="11"/>
      <c r="T398" s="11"/>
      <c r="U398" s="11">
        <v>56</v>
      </c>
      <c r="V398" s="11"/>
      <c r="W398" s="11"/>
      <c r="X398" s="11"/>
      <c r="Y398" s="11"/>
      <c r="Z398" s="11"/>
      <c r="AA398" s="11">
        <v>80</v>
      </c>
      <c r="AB398" s="11">
        <v>131.79</v>
      </c>
      <c r="AC398" s="11"/>
      <c r="AD398" s="79"/>
      <c r="AE398" s="12">
        <v>88.607094254338648</v>
      </c>
      <c r="AF398" s="46">
        <f t="shared" ref="AF398:AF399" si="206">SUM(AE397:AE399)/3</f>
        <v>88.639880336133146</v>
      </c>
      <c r="AG398" s="15">
        <f t="shared" ref="AG398:AG399" si="207">(AF398-AF397)/AF397</f>
        <v>-9.8836241465038652E-3</v>
      </c>
      <c r="AH398" s="32">
        <f t="shared" ref="AH398:AH399" si="208">AF345</f>
        <v>92.882246818748925</v>
      </c>
      <c r="AI398" s="31">
        <f t="shared" ref="AI398:AI399" si="209">(AF398-AF345)/AF345</f>
        <v>-4.5674675494170196E-2</v>
      </c>
    </row>
    <row r="399" spans="1:35">
      <c r="A399" s="35">
        <v>30</v>
      </c>
      <c r="B399" s="13">
        <f t="shared" ref="B399" si="210">B398+7</f>
        <v>44409</v>
      </c>
      <c r="C399" s="11"/>
      <c r="D399" s="11"/>
      <c r="E399" s="11"/>
      <c r="F399" s="11"/>
      <c r="G399" s="11"/>
      <c r="H399" s="11"/>
      <c r="I399" s="11"/>
      <c r="J399" s="11">
        <v>65.356666666666669</v>
      </c>
      <c r="K399" s="11">
        <v>88</v>
      </c>
      <c r="L399" s="11">
        <v>106.11500000000001</v>
      </c>
      <c r="M399" s="11"/>
      <c r="N399" s="11"/>
      <c r="O399" s="11">
        <v>49.5</v>
      </c>
      <c r="P399" s="11"/>
      <c r="Q399" s="11"/>
      <c r="R399" s="11"/>
      <c r="S399" s="11"/>
      <c r="T399" s="11"/>
      <c r="U399" s="11">
        <v>54</v>
      </c>
      <c r="V399" s="11"/>
      <c r="W399" s="11">
        <v>66.620069022760035</v>
      </c>
      <c r="X399" s="11"/>
      <c r="Y399" s="11"/>
      <c r="Z399" s="11">
        <v>52.37</v>
      </c>
      <c r="AA399" s="11">
        <v>78.010000000000005</v>
      </c>
      <c r="AB399" s="11">
        <v>132.47999999999999</v>
      </c>
      <c r="AC399" s="11"/>
      <c r="AD399" s="79"/>
      <c r="AE399" s="12">
        <v>87.965957346156969</v>
      </c>
      <c r="AF399" s="46">
        <f t="shared" si="206"/>
        <v>88.250719041711704</v>
      </c>
      <c r="AG399" s="15">
        <f t="shared" si="207"/>
        <v>-4.3903634904029071E-3</v>
      </c>
      <c r="AH399" s="32">
        <f t="shared" si="208"/>
        <v>93.680384031242909</v>
      </c>
      <c r="AI399" s="31">
        <f t="shared" si="209"/>
        <v>-5.7959465534645781E-2</v>
      </c>
    </row>
    <row r="400" spans="1:35">
      <c r="A400" s="35">
        <v>31</v>
      </c>
      <c r="B400" s="13">
        <f t="shared" ref="B400:B421" si="211">B399+7</f>
        <v>44416</v>
      </c>
      <c r="C400" s="11"/>
      <c r="D400" s="11"/>
      <c r="E400" s="11"/>
      <c r="F400" s="11"/>
      <c r="G400" s="11"/>
      <c r="H400" s="11"/>
      <c r="I400" s="11"/>
      <c r="J400" s="11">
        <v>59.274999999999999</v>
      </c>
      <c r="K400" s="11">
        <v>88.32</v>
      </c>
      <c r="L400" s="11">
        <v>100.345</v>
      </c>
      <c r="M400" s="11"/>
      <c r="N400" s="11"/>
      <c r="O400" s="11">
        <v>54</v>
      </c>
      <c r="P400" s="11"/>
      <c r="Q400" s="11"/>
      <c r="R400" s="11"/>
      <c r="S400" s="11"/>
      <c r="T400" s="11"/>
      <c r="U400" s="11">
        <v>55</v>
      </c>
      <c r="V400" s="11"/>
      <c r="W400" s="11"/>
      <c r="X400" s="11"/>
      <c r="Y400" s="11"/>
      <c r="Z400" s="11">
        <v>52.37</v>
      </c>
      <c r="AA400" s="11">
        <v>115.715</v>
      </c>
      <c r="AB400" s="11">
        <v>130.34</v>
      </c>
      <c r="AC400" s="11"/>
      <c r="AD400" s="79"/>
      <c r="AE400" s="12">
        <v>88.179105524639496</v>
      </c>
      <c r="AF400" s="46">
        <f t="shared" ref="AF400:AF402" si="212">SUM(AE399:AE401)/3</f>
        <v>88.176053056558729</v>
      </c>
      <c r="AG400" s="15">
        <f t="shared" ref="AG400:AG402" si="213">(AF400-AF399)/AF399</f>
        <v>-8.460665925870218E-4</v>
      </c>
      <c r="AH400" s="32">
        <f t="shared" ref="AH400:AH402" si="214">AF347</f>
        <v>93.597277682418451</v>
      </c>
      <c r="AI400" s="31">
        <f t="shared" ref="AI400:AI402" si="215">(AF400-AF347)/AF347</f>
        <v>-5.7920751116867779E-2</v>
      </c>
    </row>
    <row r="401" spans="1:35">
      <c r="A401" s="35">
        <v>32</v>
      </c>
      <c r="B401" s="13">
        <f t="shared" si="211"/>
        <v>44423</v>
      </c>
      <c r="C401" s="11"/>
      <c r="D401" s="11"/>
      <c r="E401" s="11"/>
      <c r="F401" s="11"/>
      <c r="G401" s="11"/>
      <c r="H401" s="11"/>
      <c r="I401" s="11"/>
      <c r="J401" s="11">
        <v>61.4</v>
      </c>
      <c r="K401" s="11">
        <v>88.48</v>
      </c>
      <c r="L401" s="11">
        <v>106.88</v>
      </c>
      <c r="M401" s="11"/>
      <c r="N401" s="11"/>
      <c r="O401" s="11"/>
      <c r="P401" s="11"/>
      <c r="Q401" s="11"/>
      <c r="R401" s="11"/>
      <c r="S401" s="11"/>
      <c r="T401" s="11"/>
      <c r="U401" s="11">
        <v>57</v>
      </c>
      <c r="V401" s="11"/>
      <c r="W401" s="11">
        <v>58.854302903478938</v>
      </c>
      <c r="X401" s="11"/>
      <c r="Y401" s="11"/>
      <c r="Z401" s="11">
        <v>49.61</v>
      </c>
      <c r="AA401" s="11">
        <v>110.515</v>
      </c>
      <c r="AB401" s="11">
        <v>133.97999999999999</v>
      </c>
      <c r="AC401" s="11"/>
      <c r="AD401" s="79"/>
      <c r="AE401" s="12">
        <v>88.383096298879721</v>
      </c>
      <c r="AF401" s="46">
        <f t="shared" si="212"/>
        <v>87.513604041439521</v>
      </c>
      <c r="AG401" s="15">
        <f t="shared" si="213"/>
        <v>-7.512799588503846E-3</v>
      </c>
      <c r="AH401" s="32">
        <f t="shared" si="214"/>
        <v>93.143643031850672</v>
      </c>
      <c r="AI401" s="31">
        <f t="shared" si="215"/>
        <v>-6.0444693885184919E-2</v>
      </c>
    </row>
    <row r="402" spans="1:35">
      <c r="A402" s="35">
        <v>33</v>
      </c>
      <c r="B402" s="13">
        <f t="shared" si="211"/>
        <v>44430</v>
      </c>
      <c r="C402" s="11"/>
      <c r="D402" s="11"/>
      <c r="E402" s="11"/>
      <c r="F402" s="11"/>
      <c r="G402" s="11"/>
      <c r="H402" s="11"/>
      <c r="I402" s="11"/>
      <c r="J402" s="11">
        <v>55</v>
      </c>
      <c r="K402" s="11">
        <v>86.333333333333329</v>
      </c>
      <c r="L402" s="11">
        <v>95.91</v>
      </c>
      <c r="M402" s="11"/>
      <c r="N402" s="11"/>
      <c r="O402" s="11"/>
      <c r="P402" s="11"/>
      <c r="Q402" s="11"/>
      <c r="R402" s="11"/>
      <c r="S402" s="11"/>
      <c r="T402" s="11"/>
      <c r="U402" s="11">
        <v>58</v>
      </c>
      <c r="V402" s="11"/>
      <c r="W402" s="11">
        <v>58.910804677954275</v>
      </c>
      <c r="X402" s="11"/>
      <c r="Y402" s="11"/>
      <c r="Z402" s="11">
        <v>46.86</v>
      </c>
      <c r="AA402" s="11">
        <v>69.319999999999993</v>
      </c>
      <c r="AB402" s="11">
        <v>136.22999999999999</v>
      </c>
      <c r="AC402" s="11"/>
      <c r="AD402" s="79"/>
      <c r="AE402" s="12">
        <v>85.978610300799332</v>
      </c>
      <c r="AF402" s="46">
        <f t="shared" si="212"/>
        <v>86.513768448200651</v>
      </c>
      <c r="AG402" s="15">
        <f t="shared" si="213"/>
        <v>-1.1424916208060949E-2</v>
      </c>
      <c r="AH402" s="32">
        <f t="shared" si="214"/>
        <v>92.428372105368155</v>
      </c>
      <c r="AI402" s="31">
        <f t="shared" si="215"/>
        <v>-6.3991213113922071E-2</v>
      </c>
    </row>
    <row r="403" spans="1:35">
      <c r="A403" s="35">
        <v>34</v>
      </c>
      <c r="B403" s="13">
        <f t="shared" si="211"/>
        <v>44437</v>
      </c>
      <c r="C403" s="11"/>
      <c r="D403" s="11"/>
      <c r="E403" s="11"/>
      <c r="F403" s="11"/>
      <c r="G403" s="11"/>
      <c r="H403" s="11"/>
      <c r="I403" s="11"/>
      <c r="J403" s="11">
        <v>60.467500000000001</v>
      </c>
      <c r="K403" s="11">
        <v>85.1</v>
      </c>
      <c r="L403" s="11">
        <v>101.435</v>
      </c>
      <c r="M403" s="11"/>
      <c r="N403" s="11"/>
      <c r="O403" s="11">
        <v>55.666666666666664</v>
      </c>
      <c r="P403" s="11"/>
      <c r="Q403" s="11"/>
      <c r="R403" s="11"/>
      <c r="S403" s="11"/>
      <c r="T403" s="11"/>
      <c r="U403" s="11">
        <v>67</v>
      </c>
      <c r="V403" s="11"/>
      <c r="W403" s="11"/>
      <c r="X403" s="11"/>
      <c r="Y403" s="11"/>
      <c r="Z403" s="11">
        <v>52.37</v>
      </c>
      <c r="AA403" s="11">
        <v>58</v>
      </c>
      <c r="AB403" s="11">
        <v>134.88</v>
      </c>
      <c r="AC403" s="11"/>
      <c r="AD403" s="79"/>
      <c r="AE403" s="12">
        <v>85.179598744922913</v>
      </c>
      <c r="AF403" s="46">
        <f t="shared" ref="AF403:AF405" si="216">SUM(AE402:AE404)/3</f>
        <v>85.947594386721804</v>
      </c>
      <c r="AG403" s="15">
        <f t="shared" ref="AG403:AG405" si="217">(AF403-AF402)/AF402</f>
        <v>-6.544323194265185E-3</v>
      </c>
      <c r="AH403" s="32">
        <f t="shared" ref="AH403:AH405" si="218">AF350</f>
        <v>93.078108415945778</v>
      </c>
      <c r="AI403" s="31">
        <f t="shared" ref="AI403:AI405" si="219">(AF403-AF350)/AF350</f>
        <v>-7.6607852808517132E-2</v>
      </c>
    </row>
    <row r="404" spans="1:35">
      <c r="A404" s="35">
        <v>35</v>
      </c>
      <c r="B404" s="13">
        <f t="shared" si="211"/>
        <v>44444</v>
      </c>
      <c r="C404" s="11"/>
      <c r="D404" s="11"/>
      <c r="E404" s="11"/>
      <c r="F404" s="11"/>
      <c r="G404" s="11"/>
      <c r="H404" s="11"/>
      <c r="I404" s="11"/>
      <c r="J404" s="11">
        <v>65.942499999999995</v>
      </c>
      <c r="K404" s="11">
        <v>86.7</v>
      </c>
      <c r="L404" s="11">
        <v>99.224999999999994</v>
      </c>
      <c r="M404" s="11"/>
      <c r="N404" s="11"/>
      <c r="O404" s="11">
        <v>50</v>
      </c>
      <c r="P404" s="11"/>
      <c r="Q404" s="11"/>
      <c r="R404" s="11"/>
      <c r="S404" s="11"/>
      <c r="T404" s="11"/>
      <c r="U404" s="11">
        <v>66</v>
      </c>
      <c r="V404" s="11"/>
      <c r="W404" s="11"/>
      <c r="X404" s="11"/>
      <c r="Y404" s="11"/>
      <c r="Z404" s="11">
        <v>54.02</v>
      </c>
      <c r="AA404" s="11">
        <v>104.845</v>
      </c>
      <c r="AB404" s="11">
        <v>132.38999999999999</v>
      </c>
      <c r="AC404" s="11"/>
      <c r="AD404" s="79"/>
      <c r="AE404" s="12">
        <v>86.68457411444318</v>
      </c>
      <c r="AF404" s="46">
        <f t="shared" si="216"/>
        <v>87.178977638368977</v>
      </c>
      <c r="AG404" s="15">
        <f t="shared" si="217"/>
        <v>1.4327140397979679E-2</v>
      </c>
      <c r="AH404" s="32">
        <f t="shared" si="218"/>
        <v>93.70695226386583</v>
      </c>
      <c r="AI404" s="31">
        <f t="shared" si="219"/>
        <v>-6.9663717235354944E-2</v>
      </c>
    </row>
    <row r="405" spans="1:35">
      <c r="A405" s="35">
        <v>36</v>
      </c>
      <c r="B405" s="13">
        <f t="shared" si="211"/>
        <v>44451</v>
      </c>
      <c r="C405" s="11"/>
      <c r="D405" s="11"/>
      <c r="E405" s="11"/>
      <c r="F405" s="11"/>
      <c r="G405" s="11"/>
      <c r="H405" s="11"/>
      <c r="I405" s="11"/>
      <c r="J405" s="11">
        <v>67.5</v>
      </c>
      <c r="K405" s="11">
        <v>89.666666666666671</v>
      </c>
      <c r="L405" s="11">
        <v>105.58500000000001</v>
      </c>
      <c r="M405" s="11"/>
      <c r="N405" s="11"/>
      <c r="O405" s="11">
        <v>53</v>
      </c>
      <c r="P405" s="11"/>
      <c r="Q405" s="11"/>
      <c r="R405" s="11"/>
      <c r="S405" s="11"/>
      <c r="T405" s="11"/>
      <c r="U405" s="11">
        <v>69</v>
      </c>
      <c r="V405" s="11"/>
      <c r="W405" s="11">
        <v>77.20304400573508</v>
      </c>
      <c r="X405" s="11"/>
      <c r="Y405" s="11"/>
      <c r="Z405" s="11">
        <v>56.78</v>
      </c>
      <c r="AA405" s="11">
        <v>82</v>
      </c>
      <c r="AB405" s="11">
        <v>131.88</v>
      </c>
      <c r="AC405" s="11"/>
      <c r="AD405" s="79"/>
      <c r="AE405" s="12">
        <v>89.672760055740881</v>
      </c>
      <c r="AF405" s="46">
        <f t="shared" si="216"/>
        <v>89.532558264781287</v>
      </c>
      <c r="AG405" s="15">
        <f t="shared" si="217"/>
        <v>2.6997112035143413E-2</v>
      </c>
      <c r="AH405" s="32">
        <f t="shared" si="218"/>
        <v>94.964658963108945</v>
      </c>
      <c r="AI405" s="31">
        <f t="shared" si="219"/>
        <v>-5.7201286853858703E-2</v>
      </c>
    </row>
    <row r="406" spans="1:35">
      <c r="A406" s="35">
        <v>37</v>
      </c>
      <c r="B406" s="13">
        <f t="shared" si="211"/>
        <v>44458</v>
      </c>
      <c r="G406" s="11"/>
      <c r="H406" s="11"/>
      <c r="I406" s="11"/>
      <c r="J406" s="11">
        <v>59.717500000000001</v>
      </c>
      <c r="K406" s="11">
        <v>92.333333333333329</v>
      </c>
      <c r="L406" s="11">
        <v>104.27000000000001</v>
      </c>
      <c r="M406" s="11"/>
      <c r="N406" s="11"/>
      <c r="O406" s="11">
        <v>65.5</v>
      </c>
      <c r="P406" s="11"/>
      <c r="Q406" s="11"/>
      <c r="R406" s="11"/>
      <c r="S406" s="11"/>
      <c r="T406" s="11"/>
      <c r="U406" s="11">
        <v>73</v>
      </c>
      <c r="V406" s="11"/>
      <c r="W406" s="11"/>
      <c r="X406" s="11"/>
      <c r="Y406" s="11"/>
      <c r="Z406" s="11">
        <v>66.150000000000006</v>
      </c>
      <c r="AA406" s="11">
        <v>89</v>
      </c>
      <c r="AB406" s="11">
        <v>132.78</v>
      </c>
      <c r="AC406" s="11"/>
      <c r="AD406" s="79"/>
      <c r="AE406" s="12">
        <v>92.240340624159785</v>
      </c>
      <c r="AF406" s="46">
        <f t="shared" ref="AF406:AF408" si="220">SUM(AE405:AE407)/3</f>
        <v>91.579898222722207</v>
      </c>
      <c r="AG406" s="15">
        <f t="shared" ref="AG406:AG408" si="221">(AF406-AF405)/AF405</f>
        <v>2.2866988251203209E-2</v>
      </c>
      <c r="AH406" s="32">
        <f t="shared" ref="AH406:AH408" si="222">AF353</f>
        <v>95.575730216758828</v>
      </c>
      <c r="AI406" s="31">
        <f t="shared" ref="AI406:AI408" si="223">(AF406-AF353)/AF353</f>
        <v>-4.1808019514727887E-2</v>
      </c>
    </row>
    <row r="407" spans="1:35">
      <c r="A407" s="35">
        <v>38</v>
      </c>
      <c r="B407" s="13">
        <f t="shared" si="211"/>
        <v>44465</v>
      </c>
      <c r="G407" s="11"/>
      <c r="H407" s="11"/>
      <c r="I407" s="11"/>
      <c r="J407" s="11">
        <v>60.122499999999995</v>
      </c>
      <c r="K407" s="11">
        <v>93</v>
      </c>
      <c r="L407" s="11">
        <v>102.27000000000001</v>
      </c>
      <c r="M407" s="11"/>
      <c r="N407" s="11"/>
      <c r="O407" s="11">
        <v>73.5</v>
      </c>
      <c r="P407" s="11"/>
      <c r="Q407" s="11"/>
      <c r="R407" s="11"/>
      <c r="S407" s="11"/>
      <c r="T407" s="11"/>
      <c r="U407" s="11">
        <v>73</v>
      </c>
      <c r="V407" s="11"/>
      <c r="W407" s="11"/>
      <c r="X407" s="11"/>
      <c r="Y407" s="11"/>
      <c r="Z407" s="11">
        <v>67.25</v>
      </c>
      <c r="AA407" s="11">
        <v>96</v>
      </c>
      <c r="AB407" s="11">
        <v>133.46</v>
      </c>
      <c r="AC407" s="11"/>
      <c r="AD407" s="79"/>
      <c r="AE407" s="12">
        <v>92.826593988265984</v>
      </c>
      <c r="AF407" s="46">
        <f t="shared" si="220"/>
        <v>92.832987475448036</v>
      </c>
      <c r="AG407" s="15">
        <f t="shared" si="221"/>
        <v>1.3683016437497203E-2</v>
      </c>
      <c r="AH407" s="32">
        <f t="shared" si="222"/>
        <v>96.212913713471551</v>
      </c>
      <c r="AI407" s="31">
        <f t="shared" si="223"/>
        <v>-3.5129652637785815E-2</v>
      </c>
    </row>
    <row r="408" spans="1:35">
      <c r="A408" s="35">
        <v>39</v>
      </c>
      <c r="B408" s="13">
        <f t="shared" si="211"/>
        <v>44472</v>
      </c>
      <c r="G408" s="11"/>
      <c r="H408" s="11"/>
      <c r="I408" s="11"/>
      <c r="J408" s="11">
        <v>65.400000000000006</v>
      </c>
      <c r="K408" s="11">
        <v>93.666666666666671</v>
      </c>
      <c r="L408" s="11">
        <v>102.88</v>
      </c>
      <c r="M408" s="11"/>
      <c r="N408" s="11"/>
      <c r="O408" s="11">
        <v>69</v>
      </c>
      <c r="P408" s="11"/>
      <c r="Q408" s="11"/>
      <c r="R408" s="11"/>
      <c r="S408" s="11"/>
      <c r="T408" s="11"/>
      <c r="U408" s="11">
        <v>66</v>
      </c>
      <c r="V408" s="11"/>
      <c r="W408" s="11">
        <v>81.823495032144947</v>
      </c>
      <c r="X408" s="11"/>
      <c r="Y408" s="11"/>
      <c r="Z408" s="11">
        <v>67.25</v>
      </c>
      <c r="AA408" s="11">
        <v>96</v>
      </c>
      <c r="AB408" s="11">
        <v>132.97999999999999</v>
      </c>
      <c r="AC408" s="11"/>
      <c r="AD408" s="79"/>
      <c r="AE408" s="12">
        <v>93.432027813918367</v>
      </c>
      <c r="AF408" s="46">
        <f t="shared" si="220"/>
        <v>93.215361323503089</v>
      </c>
      <c r="AG408" s="15">
        <f t="shared" si="221"/>
        <v>4.118943690745505E-3</v>
      </c>
      <c r="AH408" s="32">
        <f t="shared" si="222"/>
        <v>95.727075580612563</v>
      </c>
      <c r="AI408" s="31">
        <f t="shared" si="223"/>
        <v>-2.6238284642826463E-2</v>
      </c>
    </row>
    <row r="409" spans="1:35">
      <c r="A409" s="35">
        <v>40</v>
      </c>
      <c r="B409" s="13">
        <f t="shared" si="211"/>
        <v>44479</v>
      </c>
      <c r="J409" s="11">
        <v>75.155999999999992</v>
      </c>
      <c r="K409" s="11">
        <v>93.4</v>
      </c>
      <c r="L409" s="11">
        <v>106</v>
      </c>
      <c r="M409" s="11"/>
      <c r="N409" s="11"/>
      <c r="O409" s="11">
        <v>75</v>
      </c>
      <c r="P409" s="11"/>
      <c r="Q409" s="11"/>
      <c r="R409" s="11"/>
      <c r="S409" s="11"/>
      <c r="T409" s="11"/>
      <c r="U409" s="11">
        <v>66</v>
      </c>
      <c r="V409" s="11"/>
      <c r="W409" s="11"/>
      <c r="X409" s="11"/>
      <c r="Y409" s="11"/>
      <c r="Z409" s="11">
        <v>66.150000000000006</v>
      </c>
      <c r="AA409" s="11">
        <v>76.900000000000006</v>
      </c>
      <c r="AB409" s="11">
        <v>133.41999999999999</v>
      </c>
      <c r="AD409" s="79"/>
      <c r="AE409" s="12">
        <v>93.38746216832493</v>
      </c>
      <c r="AF409" s="46">
        <f t="shared" ref="AF409:AF411" si="224">SUM(AE408:AE410)/3</f>
        <v>93.405825974235825</v>
      </c>
      <c r="AG409" s="15">
        <f t="shared" ref="AG409:AG411" si="225">(AF409-AF408)/AF408</f>
        <v>2.0432753574996052E-3</v>
      </c>
      <c r="AH409" s="32">
        <f t="shared" ref="AH409:AH411" si="226">AF356</f>
        <v>95.30834522644615</v>
      </c>
      <c r="AI409" s="31">
        <f t="shared" ref="AI409:AI411" si="227">(AF409-AF356)/AF356</f>
        <v>-1.996172788112173E-2</v>
      </c>
    </row>
    <row r="410" spans="1:35">
      <c r="A410" s="35">
        <v>41</v>
      </c>
      <c r="B410" s="13">
        <f t="shared" si="211"/>
        <v>44486</v>
      </c>
      <c r="J410" s="11">
        <v>68.454999999999998</v>
      </c>
      <c r="K410" s="11">
        <v>93.5</v>
      </c>
      <c r="L410" s="11">
        <v>104.575</v>
      </c>
      <c r="M410" s="11"/>
      <c r="N410" s="11"/>
      <c r="O410" s="11">
        <v>72</v>
      </c>
      <c r="P410" s="11"/>
      <c r="Q410" s="11"/>
      <c r="R410" s="11"/>
      <c r="S410" s="11"/>
      <c r="T410" s="11"/>
      <c r="U410" s="11">
        <v>66</v>
      </c>
      <c r="V410" s="11"/>
      <c r="W410" s="11"/>
      <c r="X410" s="11"/>
      <c r="Y410" s="11"/>
      <c r="Z410" s="11">
        <v>66.150000000000006</v>
      </c>
      <c r="AA410" s="11">
        <v>76.44</v>
      </c>
      <c r="AB410" s="11">
        <v>136.01</v>
      </c>
      <c r="AD410" s="79"/>
      <c r="AE410" s="12">
        <v>93.397987940464176</v>
      </c>
      <c r="AF410" s="46">
        <f t="shared" si="224"/>
        <v>93.600852474380062</v>
      </c>
      <c r="AG410" s="15">
        <f t="shared" si="225"/>
        <v>2.0879479209148233E-3</v>
      </c>
      <c r="AH410" s="32">
        <f t="shared" si="226"/>
        <v>95.815692691025859</v>
      </c>
      <c r="AI410" s="31">
        <f t="shared" si="227"/>
        <v>-2.3115631212811134E-2</v>
      </c>
    </row>
    <row r="411" spans="1:35">
      <c r="A411" s="35">
        <v>42</v>
      </c>
      <c r="B411" s="13">
        <f t="shared" si="211"/>
        <v>44493</v>
      </c>
      <c r="G411" s="11"/>
      <c r="H411" s="11"/>
      <c r="J411" s="11">
        <v>72.047499999999999</v>
      </c>
      <c r="K411" s="11">
        <v>94.133333333333326</v>
      </c>
      <c r="L411" s="11">
        <v>104.58</v>
      </c>
      <c r="M411" s="11"/>
      <c r="N411" s="11"/>
      <c r="O411" s="11"/>
      <c r="P411" s="11"/>
      <c r="Q411" s="11"/>
      <c r="R411" s="11"/>
      <c r="S411" s="11"/>
      <c r="T411" s="11"/>
      <c r="U411" s="11">
        <v>64</v>
      </c>
      <c r="V411" s="11"/>
      <c r="W411" s="11"/>
      <c r="X411" s="11"/>
      <c r="Y411" s="11"/>
      <c r="Z411" s="11">
        <v>64.77</v>
      </c>
      <c r="AA411" s="11">
        <v>89.34</v>
      </c>
      <c r="AB411" s="11">
        <v>132.21</v>
      </c>
      <c r="AD411" s="79"/>
      <c r="AE411" s="12">
        <v>94.017107314351051</v>
      </c>
      <c r="AF411" s="46">
        <f t="shared" si="224"/>
        <v>93.555073433613117</v>
      </c>
      <c r="AG411" s="15">
        <f t="shared" si="225"/>
        <v>-4.8908786145377629E-4</v>
      </c>
      <c r="AH411" s="32">
        <f t="shared" si="226"/>
        <v>98.192955361245978</v>
      </c>
      <c r="AI411" s="31">
        <f t="shared" si="227"/>
        <v>-4.7232328536913594E-2</v>
      </c>
    </row>
    <row r="412" spans="1:35">
      <c r="A412" s="35">
        <v>43</v>
      </c>
      <c r="B412" s="13">
        <f t="shared" si="211"/>
        <v>44500</v>
      </c>
      <c r="G412" s="11"/>
      <c r="H412" s="11"/>
      <c r="J412" s="11">
        <v>74.252499999999998</v>
      </c>
      <c r="K412" s="11">
        <v>93.44</v>
      </c>
      <c r="L412" s="11">
        <v>103.83500000000001</v>
      </c>
      <c r="M412" s="11"/>
      <c r="N412" s="11"/>
      <c r="O412" s="11">
        <v>52</v>
      </c>
      <c r="P412" s="11"/>
      <c r="Q412" s="11"/>
      <c r="R412" s="11"/>
      <c r="S412" s="11"/>
      <c r="T412" s="11"/>
      <c r="U412" s="11">
        <v>64</v>
      </c>
      <c r="V412" s="11"/>
      <c r="W412" s="11">
        <v>74.471770003463803</v>
      </c>
      <c r="X412" s="11"/>
      <c r="Y412" s="11"/>
      <c r="Z412" s="11">
        <v>64.77</v>
      </c>
      <c r="AA412" s="11">
        <v>89</v>
      </c>
      <c r="AB412" s="11">
        <v>133.1</v>
      </c>
      <c r="AD412" s="79"/>
      <c r="AE412" s="12">
        <v>93.250125046024095</v>
      </c>
      <c r="AF412" s="46">
        <f t="shared" ref="AF412:AF414" si="228">SUM(AE411:AE413)/3</f>
        <v>93.546647156056238</v>
      </c>
      <c r="AG412" s="15">
        <f t="shared" ref="AG412:AG414" si="229">(AF412-AF411)/AF411</f>
        <v>-9.0067563923811825E-5</v>
      </c>
      <c r="AH412" s="32">
        <f t="shared" ref="AH412:AH414" si="230">AF359</f>
        <v>98.695522619653318</v>
      </c>
      <c r="AI412" s="31">
        <f t="shared" ref="AI412:AI414" si="231">(AF412-AF359)/AF359</f>
        <v>-5.2169291239679595E-2</v>
      </c>
    </row>
    <row r="413" spans="1:35">
      <c r="A413" s="35">
        <v>44</v>
      </c>
      <c r="B413" s="13">
        <f t="shared" si="211"/>
        <v>44507</v>
      </c>
      <c r="G413" s="11"/>
      <c r="H413" s="11"/>
      <c r="J413" s="11">
        <v>71.344999999999999</v>
      </c>
      <c r="K413" s="11">
        <v>93.333333333333329</v>
      </c>
      <c r="L413" s="11">
        <v>108.78</v>
      </c>
      <c r="M413" s="11"/>
      <c r="N413" s="11"/>
      <c r="O413" s="11">
        <v>41</v>
      </c>
      <c r="P413" s="11"/>
      <c r="Q413" s="11"/>
      <c r="R413" s="11"/>
      <c r="S413" s="11"/>
      <c r="T413" s="11"/>
      <c r="U413" s="11">
        <v>62</v>
      </c>
      <c r="V413" s="11"/>
      <c r="W413" s="11"/>
      <c r="X413" s="11"/>
      <c r="Y413" s="11"/>
      <c r="Z413" s="11">
        <v>69.41</v>
      </c>
      <c r="AA413" s="11">
        <v>77.05</v>
      </c>
      <c r="AB413" s="11">
        <v>135.38999999999999</v>
      </c>
      <c r="AD413" s="79"/>
      <c r="AE413" s="12">
        <v>93.372709107793568</v>
      </c>
      <c r="AF413" s="46">
        <f t="shared" si="228"/>
        <v>92.735514281538698</v>
      </c>
      <c r="AG413" s="15">
        <f t="shared" si="229"/>
        <v>-8.6708920006977174E-3</v>
      </c>
      <c r="AH413" s="32">
        <f t="shared" si="230"/>
        <v>98.193637357589296</v>
      </c>
      <c r="AI413" s="31">
        <f t="shared" si="231"/>
        <v>-5.5585302906886812E-2</v>
      </c>
    </row>
    <row r="414" spans="1:35">
      <c r="A414" s="35">
        <v>45</v>
      </c>
      <c r="B414" s="13">
        <f t="shared" si="211"/>
        <v>44514</v>
      </c>
      <c r="G414" s="11"/>
      <c r="H414" s="11"/>
      <c r="J414" s="11">
        <v>70</v>
      </c>
      <c r="K414" s="11">
        <v>91.8</v>
      </c>
      <c r="L414" s="11">
        <v>98.25</v>
      </c>
      <c r="M414" s="11"/>
      <c r="N414" s="11"/>
      <c r="O414" s="11">
        <v>47.5</v>
      </c>
      <c r="P414" s="11"/>
      <c r="Q414" s="11"/>
      <c r="R414" s="11"/>
      <c r="S414" s="11"/>
      <c r="T414" s="11"/>
      <c r="U414" s="11">
        <v>63</v>
      </c>
      <c r="V414" s="11"/>
      <c r="W414" s="11"/>
      <c r="X414" s="11"/>
      <c r="Y414" s="11"/>
      <c r="Z414" s="11">
        <v>64.77</v>
      </c>
      <c r="AA414" s="11">
        <v>76.87</v>
      </c>
      <c r="AB414" s="11">
        <v>126.62</v>
      </c>
      <c r="AD414" s="79"/>
      <c r="AE414" s="12">
        <v>91.583708690798417</v>
      </c>
      <c r="AF414" s="46">
        <f t="shared" si="228"/>
        <v>93.108849258878877</v>
      </c>
      <c r="AG414" s="15">
        <f t="shared" si="229"/>
        <v>4.0258037088871787E-3</v>
      </c>
      <c r="AH414" s="32">
        <f t="shared" si="230"/>
        <v>95.006919078353306</v>
      </c>
      <c r="AI414" s="31">
        <f t="shared" si="231"/>
        <v>-1.9978227247944638E-2</v>
      </c>
    </row>
    <row r="415" spans="1:35">
      <c r="A415" s="35">
        <v>46</v>
      </c>
      <c r="B415" s="13">
        <f t="shared" si="211"/>
        <v>44521</v>
      </c>
      <c r="G415" s="11"/>
      <c r="H415" s="11"/>
      <c r="J415" s="11">
        <v>69.157499999999999</v>
      </c>
      <c r="K415" s="11">
        <v>94.586666666666659</v>
      </c>
      <c r="L415" s="11">
        <v>106</v>
      </c>
      <c r="M415" s="11"/>
      <c r="N415" s="11"/>
      <c r="O415" s="11">
        <v>47.5</v>
      </c>
      <c r="P415" s="11"/>
      <c r="Q415" s="11"/>
      <c r="R415" s="11"/>
      <c r="S415" s="11"/>
      <c r="T415" s="11"/>
      <c r="U415" s="11">
        <v>61</v>
      </c>
      <c r="V415" s="11"/>
      <c r="W415" s="11">
        <v>76.452271019005693</v>
      </c>
      <c r="X415" s="11"/>
      <c r="Y415" s="11"/>
      <c r="Z415" s="11">
        <v>64.77</v>
      </c>
      <c r="AA415" s="11">
        <v>86.085000000000008</v>
      </c>
      <c r="AB415" s="11">
        <v>131.72999999999999</v>
      </c>
      <c r="AD415" s="79"/>
      <c r="AE415" s="12">
        <v>94.370129978044673</v>
      </c>
      <c r="AF415" s="46">
        <f t="shared" ref="AF415:AF417" si="232">SUM(AE414:AE416)/3</f>
        <v>92.802160862871574</v>
      </c>
      <c r="AG415" s="15">
        <f t="shared" ref="AG415:AG417" si="233">(AF415-AF414)/AF414</f>
        <v>-3.2938694705010214E-3</v>
      </c>
      <c r="AH415" s="32">
        <f t="shared" ref="AH415:AH417" si="234">AF362</f>
        <v>94.382343095976353</v>
      </c>
      <c r="AI415" s="31">
        <f t="shared" ref="AI415:AI417" si="235">(AF415-AF362)/AF362</f>
        <v>-1.6742350118368107E-2</v>
      </c>
    </row>
    <row r="416" spans="1:35">
      <c r="A416" s="35">
        <v>47</v>
      </c>
      <c r="B416" s="13">
        <f t="shared" si="211"/>
        <v>44528</v>
      </c>
      <c r="G416" s="11"/>
      <c r="H416" s="11"/>
      <c r="J416" s="11">
        <v>70.763333333333321</v>
      </c>
      <c r="K416" s="11">
        <v>92.866666666666674</v>
      </c>
      <c r="L416" s="11">
        <v>104.595</v>
      </c>
      <c r="M416" s="11"/>
      <c r="N416" s="11"/>
      <c r="O416" s="11">
        <v>56.5</v>
      </c>
      <c r="P416" s="11"/>
      <c r="Q416" s="11"/>
      <c r="R416" s="11"/>
      <c r="S416" s="11"/>
      <c r="T416" s="11"/>
      <c r="U416" s="11">
        <v>61</v>
      </c>
      <c r="V416" s="11"/>
      <c r="W416" s="11">
        <v>73.723237821735495</v>
      </c>
      <c r="X416" s="11">
        <v>68</v>
      </c>
      <c r="Y416" s="11"/>
      <c r="Z416" s="11">
        <v>64.77</v>
      </c>
      <c r="AA416" s="11">
        <v>91.71</v>
      </c>
      <c r="AB416" s="11">
        <v>137.30000000000001</v>
      </c>
      <c r="AD416" s="79"/>
      <c r="AE416" s="12">
        <v>92.452643919771589</v>
      </c>
      <c r="AF416" s="46">
        <f t="shared" si="232"/>
        <v>93.003639635514489</v>
      </c>
      <c r="AG416" s="15">
        <f t="shared" si="233"/>
        <v>2.1710569104164334E-3</v>
      </c>
      <c r="AH416" s="32">
        <f t="shared" si="234"/>
        <v>93.618493218897967</v>
      </c>
      <c r="AI416" s="31">
        <f t="shared" si="235"/>
        <v>-6.5676509228345843E-3</v>
      </c>
    </row>
    <row r="417" spans="1:35">
      <c r="A417" s="35">
        <v>48</v>
      </c>
      <c r="B417" s="13">
        <f t="shared" si="211"/>
        <v>44535</v>
      </c>
      <c r="G417" s="11"/>
      <c r="H417" s="11"/>
      <c r="J417" s="11">
        <v>65.783333333333331</v>
      </c>
      <c r="K417" s="11">
        <v>92.666666666666671</v>
      </c>
      <c r="L417" s="11">
        <v>105.24000000000001</v>
      </c>
      <c r="M417" s="11"/>
      <c r="N417" s="11"/>
      <c r="O417" s="11">
        <v>58</v>
      </c>
      <c r="P417" s="11"/>
      <c r="Q417" s="11"/>
      <c r="R417" s="11"/>
      <c r="S417" s="11"/>
      <c r="T417" s="11"/>
      <c r="U417" s="11">
        <v>63</v>
      </c>
      <c r="V417" s="11"/>
      <c r="W417" s="11">
        <v>70.071594890431527</v>
      </c>
      <c r="X417" s="11">
        <v>64</v>
      </c>
      <c r="Y417" s="11"/>
      <c r="Z417" s="11">
        <v>64.77</v>
      </c>
      <c r="AA417" s="11">
        <v>108.0625</v>
      </c>
      <c r="AB417" s="11">
        <v>138.65</v>
      </c>
      <c r="AD417" s="79"/>
      <c r="AE417" s="12">
        <v>92.188145008727219</v>
      </c>
      <c r="AF417" s="46">
        <f t="shared" si="232"/>
        <v>92.362769181673727</v>
      </c>
      <c r="AG417" s="15">
        <f t="shared" si="233"/>
        <v>-6.8908104709919146E-3</v>
      </c>
      <c r="AH417" s="32">
        <f t="shared" si="234"/>
        <v>94.127507230233505</v>
      </c>
      <c r="AI417" s="31">
        <f t="shared" si="235"/>
        <v>-1.874837760489368E-2</v>
      </c>
    </row>
    <row r="418" spans="1:35">
      <c r="A418" s="35">
        <v>49</v>
      </c>
      <c r="B418" s="13">
        <f t="shared" si="211"/>
        <v>44542</v>
      </c>
      <c r="G418" s="11"/>
      <c r="H418" s="11"/>
      <c r="J418" s="11">
        <v>65.896666666666661</v>
      </c>
      <c r="K418" s="11">
        <v>92.666666666666671</v>
      </c>
      <c r="L418" s="11">
        <v>109.37</v>
      </c>
      <c r="M418" s="11"/>
      <c r="N418" s="11"/>
      <c r="O418" s="11">
        <v>59.5</v>
      </c>
      <c r="P418" s="11"/>
      <c r="Q418" s="11"/>
      <c r="R418" s="11"/>
      <c r="S418" s="11"/>
      <c r="T418" s="11"/>
      <c r="U418" s="11">
        <v>69</v>
      </c>
      <c r="V418" s="11"/>
      <c r="W418" s="11"/>
      <c r="X418" s="11">
        <v>64</v>
      </c>
      <c r="Y418" s="11"/>
      <c r="Z418" s="11">
        <v>67.53</v>
      </c>
      <c r="AA418" s="11">
        <v>89</v>
      </c>
      <c r="AB418" s="11">
        <v>133.43</v>
      </c>
      <c r="AD418" s="79"/>
      <c r="AE418" s="12">
        <v>92.447518616522387</v>
      </c>
      <c r="AF418" s="46">
        <f t="shared" ref="AF418:AF420" si="236">SUM(AE417:AE419)/3</f>
        <v>92.347891241732171</v>
      </c>
      <c r="AG418" s="15">
        <f t="shared" ref="AG418:AG420" si="237">(AF418-AF417)/AF417</f>
        <v>-1.610815707819637E-4</v>
      </c>
      <c r="AH418" s="32">
        <f t="shared" ref="AH418:AH420" si="238">AF365</f>
        <v>94.181040758413829</v>
      </c>
      <c r="AI418" s="31">
        <f t="shared" ref="AI418:AI420" si="239">(AF418-AF365)/AF365</f>
        <v>-1.9464103411045503E-2</v>
      </c>
    </row>
    <row r="419" spans="1:35">
      <c r="A419" s="35">
        <v>50</v>
      </c>
      <c r="B419" s="13">
        <f t="shared" si="211"/>
        <v>44549</v>
      </c>
      <c r="G419" s="11">
        <v>90.02</v>
      </c>
      <c r="H419" s="11"/>
      <c r="J419" s="11">
        <v>63.061999999999998</v>
      </c>
      <c r="K419" s="11">
        <v>92.666666666666671</v>
      </c>
      <c r="L419" s="11">
        <v>107.81</v>
      </c>
      <c r="M419" s="11"/>
      <c r="N419" s="11"/>
      <c r="O419" s="11">
        <v>74</v>
      </c>
      <c r="P419" s="11"/>
      <c r="Q419" s="11"/>
      <c r="R419" s="11"/>
      <c r="S419" s="11"/>
      <c r="T419" s="11"/>
      <c r="U419" s="11">
        <v>69</v>
      </c>
      <c r="V419" s="11"/>
      <c r="W419" s="11"/>
      <c r="X419" s="11">
        <v>68</v>
      </c>
      <c r="Y419" s="11"/>
      <c r="Z419" s="11">
        <v>67.53</v>
      </c>
      <c r="AA419" s="11">
        <v>78.5</v>
      </c>
      <c r="AB419" s="11">
        <v>132.94999999999999</v>
      </c>
      <c r="AD419" s="79"/>
      <c r="AE419" s="12">
        <v>92.408010099946907</v>
      </c>
      <c r="AF419" s="46">
        <f t="shared" si="236"/>
        <v>92.25126842190825</v>
      </c>
      <c r="AG419" s="15">
        <f t="shared" si="237"/>
        <v>-1.0462915668642439E-3</v>
      </c>
      <c r="AH419" s="32">
        <f t="shared" si="238"/>
        <v>94.385386115491443</v>
      </c>
      <c r="AI419" s="31">
        <f t="shared" si="239"/>
        <v>-2.2610679273715663E-2</v>
      </c>
    </row>
    <row r="420" spans="1:35">
      <c r="A420" s="35">
        <v>51</v>
      </c>
      <c r="B420" s="13">
        <f t="shared" si="211"/>
        <v>44556</v>
      </c>
      <c r="G420" s="11">
        <v>91.7</v>
      </c>
      <c r="H420" s="11"/>
      <c r="J420" s="11">
        <v>68.415999999999997</v>
      </c>
      <c r="K420" s="11">
        <v>92.666666666666671</v>
      </c>
      <c r="L420" s="11"/>
      <c r="M420" s="11"/>
      <c r="N420" s="11"/>
      <c r="O420" s="11"/>
      <c r="P420" s="11"/>
      <c r="Q420" s="11"/>
      <c r="R420" s="11"/>
      <c r="S420" s="11"/>
      <c r="T420" s="11"/>
      <c r="U420" s="11">
        <v>66</v>
      </c>
      <c r="V420" s="11"/>
      <c r="W420" s="11">
        <v>69.433962264150935</v>
      </c>
      <c r="X420" s="11">
        <v>68</v>
      </c>
      <c r="Y420" s="11"/>
      <c r="Z420" s="11">
        <v>70.290000000000006</v>
      </c>
      <c r="AA420" s="11">
        <v>106.33999999999999</v>
      </c>
      <c r="AB420" s="11">
        <v>111.01</v>
      </c>
      <c r="AD420" s="79"/>
      <c r="AE420" s="12">
        <v>91.898276549255456</v>
      </c>
      <c r="AF420" s="46">
        <f t="shared" si="236"/>
        <v>92.310895869398053</v>
      </c>
      <c r="AG420" s="15">
        <f t="shared" si="237"/>
        <v>6.4635910714092493E-4</v>
      </c>
      <c r="AH420" s="32">
        <f t="shared" si="238"/>
        <v>94.428645292087182</v>
      </c>
      <c r="AI420" s="31">
        <f t="shared" si="239"/>
        <v>-2.2426980882109409E-2</v>
      </c>
    </row>
    <row r="421" spans="1:35">
      <c r="A421" s="37">
        <v>52</v>
      </c>
      <c r="B421" s="38">
        <f t="shared" si="211"/>
        <v>44563</v>
      </c>
      <c r="C421" s="76"/>
      <c r="D421" s="76"/>
      <c r="E421" s="76"/>
      <c r="F421" s="76"/>
      <c r="G421" s="77"/>
      <c r="H421" s="77"/>
      <c r="I421" s="77"/>
      <c r="J421" s="77">
        <v>66.506</v>
      </c>
      <c r="K421" s="77">
        <v>92.8</v>
      </c>
      <c r="L421" s="77">
        <v>109.405</v>
      </c>
      <c r="M421" s="77"/>
      <c r="N421" s="77"/>
      <c r="O421" s="77">
        <v>41</v>
      </c>
      <c r="P421" s="77"/>
      <c r="Q421" s="77"/>
      <c r="R421" s="77"/>
      <c r="S421" s="77"/>
      <c r="T421" s="77"/>
      <c r="U421" s="77">
        <v>66</v>
      </c>
      <c r="V421" s="77"/>
      <c r="W421" s="77"/>
      <c r="X421" s="77">
        <v>68</v>
      </c>
      <c r="Y421" s="77"/>
      <c r="Z421" s="77">
        <v>70.290000000000006</v>
      </c>
      <c r="AA421" s="77">
        <v>87.5</v>
      </c>
      <c r="AB421" s="77">
        <v>135.88999999999999</v>
      </c>
      <c r="AC421" s="77"/>
      <c r="AD421" s="80"/>
      <c r="AE421" s="78">
        <v>92.626400958991795</v>
      </c>
      <c r="AF421" s="52">
        <f t="shared" ref="AF421:AF423" si="240">SUM(AE420:AE422)/3</f>
        <v>92.311695824784877</v>
      </c>
      <c r="AG421" s="39">
        <f t="shared" ref="AG421:AG423" si="241">(AF421-AF420)/AF420</f>
        <v>8.6658826056278003E-6</v>
      </c>
      <c r="AH421" s="42">
        <f t="shared" ref="AH421:AH423" si="242">AF368</f>
        <v>94.279093132240391</v>
      </c>
      <c r="AI421" s="41">
        <f t="shared" ref="AI421:AI423" si="243">(AF421-AF368)/AF368</f>
        <v>-2.0867800506905041E-2</v>
      </c>
    </row>
    <row r="422" spans="1:35">
      <c r="A422" s="35">
        <v>1</v>
      </c>
      <c r="B422" s="13">
        <v>44570</v>
      </c>
      <c r="G422" s="11">
        <v>79.2</v>
      </c>
      <c r="H422" s="11"/>
      <c r="J422" s="11">
        <v>61</v>
      </c>
      <c r="K422" s="11">
        <v>92.946666666666673</v>
      </c>
      <c r="L422" s="11">
        <v>109.07</v>
      </c>
      <c r="M422" s="11"/>
      <c r="N422" s="11"/>
      <c r="O422" s="11"/>
      <c r="P422" s="11"/>
      <c r="Q422" s="11"/>
      <c r="R422" s="11"/>
      <c r="S422" s="11"/>
      <c r="T422" s="11"/>
      <c r="U422" s="11">
        <v>69</v>
      </c>
      <c r="V422" s="11"/>
      <c r="W422" s="11"/>
      <c r="X422" s="11">
        <v>68</v>
      </c>
      <c r="Y422" s="11"/>
      <c r="Z422" s="11"/>
      <c r="AA422" s="11">
        <v>97.12</v>
      </c>
      <c r="AB422" s="11">
        <v>133.62</v>
      </c>
      <c r="AD422" s="79"/>
      <c r="AE422" s="12">
        <v>92.410409966107437</v>
      </c>
      <c r="AF422" s="46">
        <f t="shared" si="240"/>
        <v>92.667181603642192</v>
      </c>
      <c r="AG422" s="15">
        <f t="shared" si="241"/>
        <v>3.8509289173070276E-3</v>
      </c>
      <c r="AH422" s="32">
        <f t="shared" si="242"/>
        <v>94.532790718327135</v>
      </c>
      <c r="AI422" s="31">
        <f t="shared" si="243"/>
        <v>-1.9735047495252421E-2</v>
      </c>
    </row>
    <row r="423" spans="1:35">
      <c r="A423" s="35">
        <v>2</v>
      </c>
      <c r="B423" s="13">
        <f t="shared" ref="B423:B427" si="244">B422+7</f>
        <v>44577</v>
      </c>
      <c r="G423" s="11">
        <v>83.3</v>
      </c>
      <c r="H423" s="11"/>
      <c r="J423" s="11">
        <v>62.477999999999994</v>
      </c>
      <c r="K423" s="11">
        <v>93.240000000000009</v>
      </c>
      <c r="L423" s="11">
        <v>109.405</v>
      </c>
      <c r="M423" s="11"/>
      <c r="N423" s="11"/>
      <c r="O423" s="11"/>
      <c r="P423" s="11"/>
      <c r="Q423" s="11"/>
      <c r="R423" s="11"/>
      <c r="S423" s="11"/>
      <c r="T423" s="11"/>
      <c r="U423" s="11">
        <v>81</v>
      </c>
      <c r="V423" s="11"/>
      <c r="W423" s="11"/>
      <c r="X423" s="11">
        <v>68</v>
      </c>
      <c r="Y423" s="11"/>
      <c r="Z423" s="11">
        <v>73.040000000000006</v>
      </c>
      <c r="AA423" s="11">
        <v>103.48333333333333</v>
      </c>
      <c r="AB423" s="11">
        <v>135.38999999999999</v>
      </c>
      <c r="AD423" s="79"/>
      <c r="AE423" s="12">
        <v>92.964733885827371</v>
      </c>
      <c r="AF423" s="46">
        <f t="shared" si="240"/>
        <v>93.73765085085013</v>
      </c>
      <c r="AG423" s="15">
        <f t="shared" si="241"/>
        <v>1.1551762217033532E-2</v>
      </c>
      <c r="AH423" s="32">
        <f t="shared" si="242"/>
        <v>95.489535353249025</v>
      </c>
      <c r="AI423" s="31">
        <f t="shared" si="243"/>
        <v>-1.8346350685633395E-2</v>
      </c>
    </row>
    <row r="424" spans="1:35">
      <c r="A424" s="35">
        <v>3</v>
      </c>
      <c r="B424" s="13">
        <f t="shared" si="244"/>
        <v>44584</v>
      </c>
      <c r="G424" s="11">
        <v>83.3</v>
      </c>
      <c r="H424" s="11"/>
      <c r="J424" s="11">
        <v>63.75</v>
      </c>
      <c r="K424" s="11">
        <v>96.333333333333329</v>
      </c>
      <c r="L424" s="11">
        <v>109.36</v>
      </c>
      <c r="M424" s="11"/>
      <c r="N424" s="11"/>
      <c r="O424" s="11">
        <v>84</v>
      </c>
      <c r="P424" s="11"/>
      <c r="Q424" s="11"/>
      <c r="R424" s="11"/>
      <c r="S424" s="11"/>
      <c r="T424" s="11"/>
      <c r="U424" s="11">
        <v>73</v>
      </c>
      <c r="V424" s="11"/>
      <c r="W424" s="11"/>
      <c r="X424" s="11">
        <v>68</v>
      </c>
      <c r="Y424" s="11"/>
      <c r="Z424" s="11">
        <v>74.05</v>
      </c>
      <c r="AA424" s="11">
        <v>97</v>
      </c>
      <c r="AB424" s="11">
        <v>134.97</v>
      </c>
      <c r="AD424" s="79"/>
      <c r="AE424" s="12">
        <v>95.837808700615625</v>
      </c>
      <c r="AF424" s="46">
        <f t="shared" ref="AF424:AF426" si="245">SUM(AE423:AE425)/3</f>
        <v>94.89249146449292</v>
      </c>
      <c r="AG424" s="15">
        <f t="shared" ref="AG424:AG426" si="246">(AF424-AF423)/AF423</f>
        <v>1.2319922711529275E-2</v>
      </c>
      <c r="AH424" s="32">
        <f t="shared" ref="AH424:AH426" si="247">AF371</f>
        <v>96.407197596037477</v>
      </c>
      <c r="AI424" s="31">
        <f t="shared" ref="AI424:AI426" si="248">(AF424-AF371)/AF371</f>
        <v>-1.5711546122224532E-2</v>
      </c>
    </row>
    <row r="425" spans="1:35">
      <c r="A425" s="35">
        <v>4</v>
      </c>
      <c r="B425" s="13">
        <v>44571</v>
      </c>
      <c r="G425" s="11">
        <v>90.02</v>
      </c>
      <c r="H425" s="11"/>
      <c r="J425" s="11">
        <v>67.63</v>
      </c>
      <c r="K425" s="11">
        <v>96.413333333333341</v>
      </c>
      <c r="L425" s="11">
        <v>109.405</v>
      </c>
      <c r="M425" s="11"/>
      <c r="N425" s="11"/>
      <c r="O425" s="11">
        <v>90.5</v>
      </c>
      <c r="P425" s="11"/>
      <c r="Q425" s="11"/>
      <c r="R425" s="11"/>
      <c r="S425" s="11"/>
      <c r="T425" s="11"/>
      <c r="U425" s="11">
        <v>81</v>
      </c>
      <c r="V425" s="11"/>
      <c r="W425" s="11"/>
      <c r="X425" s="11">
        <v>68</v>
      </c>
      <c r="Y425" s="11"/>
      <c r="Z425" s="11"/>
      <c r="AA425" s="11">
        <v>129.785</v>
      </c>
      <c r="AB425" s="11">
        <v>132.71</v>
      </c>
      <c r="AD425" s="79"/>
      <c r="AE425" s="12">
        <v>95.874931807035779</v>
      </c>
      <c r="AF425" s="46">
        <f t="shared" si="245"/>
        <v>96.017944268601909</v>
      </c>
      <c r="AG425" s="15">
        <f t="shared" si="246"/>
        <v>1.1860293546303533E-2</v>
      </c>
      <c r="AH425" s="32">
        <f t="shared" si="247"/>
        <v>97.271425624642575</v>
      </c>
      <c r="AI425" s="31">
        <f t="shared" si="248"/>
        <v>-1.288642937009768E-2</v>
      </c>
    </row>
    <row r="426" spans="1:35">
      <c r="A426" s="35">
        <v>5</v>
      </c>
      <c r="B426" s="13">
        <f t="shared" si="244"/>
        <v>44578</v>
      </c>
      <c r="G426" s="11">
        <v>91.7</v>
      </c>
      <c r="H426" s="11"/>
      <c r="J426" s="11">
        <v>73</v>
      </c>
      <c r="K426" s="11">
        <v>96.613333333333344</v>
      </c>
      <c r="L426" s="11">
        <v>109.4</v>
      </c>
      <c r="M426" s="11"/>
      <c r="N426" s="11"/>
      <c r="O426" s="11">
        <v>93</v>
      </c>
      <c r="P426" s="11"/>
      <c r="Q426" s="11"/>
      <c r="R426" s="11"/>
      <c r="S426" s="11"/>
      <c r="T426" s="11"/>
      <c r="U426" s="11">
        <v>89</v>
      </c>
      <c r="V426" s="11"/>
      <c r="W426" s="11"/>
      <c r="X426" s="11">
        <v>68</v>
      </c>
      <c r="Y426" s="11"/>
      <c r="Z426" s="11">
        <v>84.07</v>
      </c>
      <c r="AA426" s="11">
        <v>83.18</v>
      </c>
      <c r="AB426" s="11">
        <v>135.29</v>
      </c>
      <c r="AD426" s="79"/>
      <c r="AE426" s="12">
        <v>96.341092298154322</v>
      </c>
      <c r="AF426" s="46">
        <f t="shared" si="245"/>
        <v>97.7831335770381</v>
      </c>
      <c r="AG426" s="15">
        <f t="shared" si="246"/>
        <v>1.8383952311020395E-2</v>
      </c>
      <c r="AH426" s="32">
        <f t="shared" si="247"/>
        <v>97.967020866982466</v>
      </c>
      <c r="AI426" s="31">
        <f t="shared" si="248"/>
        <v>-1.8770325801173847E-3</v>
      </c>
    </row>
    <row r="427" spans="1:35">
      <c r="A427" s="35">
        <v>6</v>
      </c>
      <c r="B427" s="13">
        <f t="shared" si="244"/>
        <v>44585</v>
      </c>
      <c r="G427" s="11">
        <v>94.4</v>
      </c>
      <c r="H427" s="11"/>
      <c r="J427" s="11">
        <v>76.578000000000003</v>
      </c>
      <c r="K427" s="11">
        <v>101.66666666666667</v>
      </c>
      <c r="L427" s="11">
        <v>109.36</v>
      </c>
      <c r="M427" s="11"/>
      <c r="N427" s="11"/>
      <c r="O427" s="11">
        <v>84</v>
      </c>
      <c r="P427" s="11"/>
      <c r="Q427" s="11"/>
      <c r="R427" s="11"/>
      <c r="S427" s="11"/>
      <c r="T427" s="11"/>
      <c r="U427" s="11">
        <v>89</v>
      </c>
      <c r="V427" s="11"/>
      <c r="W427" s="11"/>
      <c r="X427" s="11">
        <v>68</v>
      </c>
      <c r="Y427" s="11"/>
      <c r="Z427" s="11">
        <v>89.58</v>
      </c>
      <c r="AA427" s="11">
        <v>83.09</v>
      </c>
      <c r="AB427" s="11">
        <v>132.58000000000001</v>
      </c>
      <c r="AD427" s="79"/>
      <c r="AE427" s="12">
        <v>101.13337662592419</v>
      </c>
      <c r="AF427" s="46"/>
      <c r="AG427" s="15"/>
      <c r="AH427" s="32"/>
      <c r="AI427" s="31"/>
    </row>
    <row r="428" spans="1:35">
      <c r="A428" s="35"/>
      <c r="G428" s="11"/>
      <c r="H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E428" s="12"/>
      <c r="AF428" s="46"/>
      <c r="AG428" s="15"/>
      <c r="AH428" s="32"/>
      <c r="AI428" s="31"/>
    </row>
    <row r="429" spans="1:35">
      <c r="A429" s="35"/>
      <c r="G429" s="11"/>
      <c r="H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E429" s="12"/>
      <c r="AF429" s="46"/>
      <c r="AG429" s="15"/>
      <c r="AH429" s="32"/>
      <c r="AI429" s="31"/>
    </row>
    <row r="430" spans="1:35">
      <c r="A430" s="35"/>
      <c r="G430" s="11"/>
      <c r="H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E430" s="12"/>
      <c r="AF430" s="46"/>
      <c r="AG430" s="15"/>
      <c r="AH430" s="32"/>
      <c r="AI430" s="31"/>
    </row>
    <row r="431" spans="1:35">
      <c r="A431" s="35"/>
      <c r="G431" s="11"/>
      <c r="H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E431" s="12"/>
      <c r="AF431" s="46"/>
      <c r="AG431" s="15"/>
      <c r="AH431" s="32"/>
      <c r="AI431" s="31"/>
    </row>
    <row r="432" spans="1:35">
      <c r="A432" s="35"/>
      <c r="G432" s="11"/>
      <c r="H432" s="11"/>
      <c r="AE432" s="12"/>
      <c r="AF432" s="46"/>
      <c r="AG432" s="15"/>
      <c r="AH432" s="32"/>
      <c r="AI432" s="31"/>
    </row>
    <row r="433" spans="1:35">
      <c r="A433" s="35"/>
      <c r="G433" s="11"/>
      <c r="H433" s="11"/>
      <c r="AE433" s="12"/>
      <c r="AF433" s="46"/>
      <c r="AG433" s="15"/>
      <c r="AH433" s="32"/>
      <c r="AI433" s="31"/>
    </row>
    <row r="434" spans="1:35">
      <c r="A434" s="35"/>
      <c r="G434" s="11"/>
      <c r="H434" s="11"/>
      <c r="AE434" s="12"/>
      <c r="AF434" s="46"/>
      <c r="AG434" s="15"/>
      <c r="AH434" s="32"/>
      <c r="AI434" s="31"/>
    </row>
    <row r="435" spans="1:35">
      <c r="A435" s="35"/>
    </row>
    <row r="436" spans="1:35">
      <c r="A436" s="35"/>
    </row>
    <row r="437" spans="1:35">
      <c r="A437" s="35"/>
    </row>
    <row r="438" spans="1:35">
      <c r="A438" s="35"/>
    </row>
    <row r="439" spans="1:35">
      <c r="A439" s="35"/>
    </row>
    <row r="440" spans="1:35">
      <c r="A440" s="35"/>
    </row>
    <row r="441" spans="1:35">
      <c r="A441" s="35"/>
    </row>
    <row r="442" spans="1:35">
      <c r="A442" s="35"/>
    </row>
    <row r="443" spans="1:35">
      <c r="A443" s="35"/>
    </row>
    <row r="444" spans="1:35">
      <c r="A444" s="35"/>
    </row>
    <row r="445" spans="1:35">
      <c r="A445" s="35"/>
    </row>
    <row r="446" spans="1:35">
      <c r="A446" s="35"/>
    </row>
    <row r="447" spans="1:35">
      <c r="A447" s="35"/>
    </row>
    <row r="448" spans="1:35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tabColor indexed="27"/>
  </sheetPr>
  <dimension ref="A1:AI492"/>
  <sheetViews>
    <sheetView showZeros="0" zoomScale="62" zoomScaleNormal="62" workbookViewId="0">
      <pane ySplit="3" topLeftCell="A408" activePane="bottomLeft" state="frozen"/>
      <selection pane="bottomLeft" activeCell="AI434" sqref="AI434"/>
    </sheetView>
  </sheetViews>
  <sheetFormatPr defaultColWidth="12.6640625" defaultRowHeight="12"/>
  <cols>
    <col min="1" max="1" width="5.832031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20" customWidth="1"/>
    <col min="34" max="35" width="8.33203125" style="2" customWidth="1"/>
    <col min="36" max="16384" width="12.6640625" style="1"/>
  </cols>
  <sheetData>
    <row r="1" spans="1:35" s="4" customFormat="1" ht="15.75">
      <c r="A1" s="94" t="s">
        <v>38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5"/>
      <c r="AE1" s="17"/>
      <c r="AF1" s="24"/>
      <c r="AG1" s="62"/>
      <c r="AH1" s="24"/>
      <c r="AI1" s="26"/>
    </row>
    <row r="2" spans="1:35" s="4" customForma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89" t="s">
        <v>36</v>
      </c>
      <c r="AF2" s="90"/>
      <c r="AG2" s="90"/>
      <c r="AH2" s="90"/>
      <c r="AI2" s="91"/>
    </row>
    <row r="3" spans="1:35" s="4" customFormat="1" ht="37.5" customHeight="1">
      <c r="A3" s="74" t="s">
        <v>40</v>
      </c>
      <c r="B3" s="7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25" t="s">
        <v>5</v>
      </c>
      <c r="AG3" s="68" t="s">
        <v>7</v>
      </c>
      <c r="AH3" s="68" t="s">
        <v>9</v>
      </c>
      <c r="AI3" s="27" t="s">
        <v>8</v>
      </c>
    </row>
    <row r="4" spans="1:35">
      <c r="A4" s="35">
        <v>1</v>
      </c>
      <c r="B4" s="13">
        <v>41644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7">
        <v>104</v>
      </c>
      <c r="K4" s="47">
        <f>(IF('[2]Martinique-Guadeloupe(FR)'!$K623&gt;0,'[2]Martinique-Guadeloupe(FR)'!$K623,""))</f>
        <v>96.5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73</v>
      </c>
      <c r="V4" s="43">
        <v>0</v>
      </c>
      <c r="W4" s="43">
        <v>0</v>
      </c>
      <c r="X4" s="47">
        <f>(IF('[2]Madeira(PT)'!$X623&gt;0,'[2]Madeira(PT)'!$X623,""))</f>
        <v>130</v>
      </c>
      <c r="Y4" s="43">
        <v>0</v>
      </c>
      <c r="Z4" s="43">
        <v>0</v>
      </c>
      <c r="AA4" s="43">
        <v>0</v>
      </c>
      <c r="AB4" s="43">
        <v>0</v>
      </c>
      <c r="AC4" s="43">
        <v>0</v>
      </c>
      <c r="AD4" s="44">
        <v>0</v>
      </c>
      <c r="AE4" s="45">
        <v>101.31228880306818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f>(IF('[2]Canary Islands(ES)'!$J624&gt;0,'[2]Canary Islands(ES)'!$J624,""))</f>
        <v>104.3</v>
      </c>
      <c r="K5" s="47">
        <f>(IF('[2]Martinique-Guadeloupe(FR)'!$K624&gt;0,'[2]Martinique-Guadeloupe(FR)'!$K624,""))</f>
        <v>96.5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75</v>
      </c>
      <c r="V5" s="47">
        <v>0</v>
      </c>
      <c r="W5" s="47">
        <v>0</v>
      </c>
      <c r="X5" s="47">
        <f>(IF('[2]Madeira(PT)'!$X624&gt;0,'[2]Madeira(PT)'!$X624,""))</f>
        <v>130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8">
        <v>0</v>
      </c>
      <c r="AE5" s="45">
        <v>101.50849980979871</v>
      </c>
      <c r="AF5" s="46">
        <f t="shared" ref="AF5:AF68" si="0">SUM(AE4:AE6)/3</f>
        <v>97.072655980206676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f>(IF('[2]Canary Islands(ES)'!$J625&gt;0,'[2]Canary Islands(ES)'!$J625,""))</f>
        <v>82.800000000000011</v>
      </c>
      <c r="K6" s="47">
        <f>(IF('[2]Martinique-Guadeloupe(FR)'!$K625&gt;0,'[2]Martinique-Guadeloupe(FR)'!$K625,""))</f>
        <v>96.500000000000014</v>
      </c>
      <c r="L6" s="47">
        <v>0</v>
      </c>
      <c r="M6" s="47">
        <v>0</v>
      </c>
      <c r="N6" s="47">
        <v>85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77</v>
      </c>
      <c r="V6" s="47">
        <v>0</v>
      </c>
      <c r="W6" s="47">
        <v>0</v>
      </c>
      <c r="X6" s="47">
        <f>(IF('[2]Madeira(PT)'!$X625&gt;0,'[2]Madeira(PT)'!$X625,""))</f>
        <v>140</v>
      </c>
      <c r="Y6" s="47">
        <v>0</v>
      </c>
      <c r="Z6" s="47">
        <v>0</v>
      </c>
      <c r="AA6" s="47">
        <v>103</v>
      </c>
      <c r="AB6" s="47">
        <v>0</v>
      </c>
      <c r="AC6" s="47">
        <v>0</v>
      </c>
      <c r="AD6" s="48">
        <v>0</v>
      </c>
      <c r="AE6" s="45">
        <v>88.397179327753136</v>
      </c>
      <c r="AF6" s="46">
        <f t="shared" si="0"/>
        <v>92.855165281283007</v>
      </c>
      <c r="AG6" s="15">
        <f t="shared" ref="AG6:AG29" si="1">(AF6-AF5)/AF5</f>
        <v>-4.3446742610850415E-2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f>(IF('[2]Canary Islands(ES)'!$J626&gt;0,'[2]Canary Islands(ES)'!$J626,""))</f>
        <v>82.8</v>
      </c>
      <c r="K7" s="47">
        <f>(IF('[2]Martinique-Guadeloupe(FR)'!$K626&gt;0,'[2]Martinique-Guadeloupe(FR)'!$K626,""))</f>
        <v>96.500000000000014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f>(IF('[2]Madeira(PT)'!$X626&gt;0,'[2]Madeira(PT)'!$X626,""))</f>
        <v>144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8">
        <v>0</v>
      </c>
      <c r="AE7" s="45">
        <v>88.659816706297178</v>
      </c>
      <c r="AF7" s="46">
        <f t="shared" si="0"/>
        <v>90.247264535569386</v>
      </c>
      <c r="AG7" s="15">
        <f t="shared" si="1"/>
        <v>-2.8085683093811702E-2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f>(IF('[2]Canary Islands(ES)'!$J627&gt;0,'[2]Canary Islands(ES)'!$J627,""))</f>
        <v>86.8</v>
      </c>
      <c r="K8" s="47">
        <f>(IF('[2]Martinique-Guadeloupe(FR)'!$K627&gt;0,'[2]Martinique-Guadeloupe(FR)'!$K627,""))</f>
        <v>103.33333333333334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f>(IF('[2]Madeira(PT)'!$X627&gt;0,'[2]Madeira(PT)'!$X627,""))</f>
        <v>145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8">
        <v>0</v>
      </c>
      <c r="AE8" s="45">
        <v>93.684797572657828</v>
      </c>
      <c r="AF8" s="46">
        <f t="shared" si="0"/>
        <v>92.214358953999621</v>
      </c>
      <c r="AG8" s="15">
        <f t="shared" si="1"/>
        <v>2.179672069345592E-2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f>(IF('[2]Canary Islands(ES)'!$J628&gt;0,'[2]Canary Islands(ES)'!$J628,""))</f>
        <v>87.799999999999983</v>
      </c>
      <c r="K9" s="47">
        <f>(IF('[2]Martinique-Guadeloupe(FR)'!$K628&gt;0,'[2]Martinique-Guadeloupe(FR)'!$K628,""))</f>
        <v>103.33333333333334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f>(IF('[2]Madeira(PT)'!$X628&gt;0,'[2]Madeira(PT)'!$X628,""))</f>
        <v>145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8">
        <v>0</v>
      </c>
      <c r="AE9" s="45">
        <v>94.298462583043843</v>
      </c>
      <c r="AF9" s="46">
        <f t="shared" si="0"/>
        <v>93.996117969504837</v>
      </c>
      <c r="AG9" s="15">
        <f t="shared" si="1"/>
        <v>1.9321925952920541E-2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0</v>
      </c>
      <c r="E10" s="47">
        <v>79.800000000000011</v>
      </c>
      <c r="F10" s="47">
        <v>0</v>
      </c>
      <c r="G10" s="47">
        <v>0</v>
      </c>
      <c r="H10" s="47">
        <v>0</v>
      </c>
      <c r="I10" s="47">
        <v>0</v>
      </c>
      <c r="J10" s="47">
        <f>(IF('[2]Canary Islands(ES)'!$J629&gt;0,'[2]Canary Islands(ES)'!$J629,""))</f>
        <v>87.6</v>
      </c>
      <c r="K10" s="47">
        <f>(IF('[2]Martinique-Guadeloupe(FR)'!$K629&gt;0,'[2]Martinique-Guadeloupe(FR)'!$K629,""))</f>
        <v>103.33333333333334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f>(IF('[2]Madeira(PT)'!$X629&gt;0,'[2]Madeira(PT)'!$X629,""))</f>
        <v>145</v>
      </c>
      <c r="Y10" s="47">
        <v>0</v>
      </c>
      <c r="Z10" s="47">
        <v>0</v>
      </c>
      <c r="AA10" s="47">
        <v>111.00000000000001</v>
      </c>
      <c r="AB10" s="47">
        <v>0</v>
      </c>
      <c r="AC10" s="47">
        <v>0</v>
      </c>
      <c r="AD10" s="48">
        <v>0</v>
      </c>
      <c r="AE10" s="45">
        <v>94.005093752812854</v>
      </c>
      <c r="AF10" s="46">
        <f t="shared" si="0"/>
        <v>94.587006746082352</v>
      </c>
      <c r="AG10" s="15">
        <f t="shared" si="1"/>
        <v>6.2863104279393418E-3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f>(IF('[2]Canary Islands(ES)'!$J630&gt;0,'[2]Canary Islands(ES)'!$J630,""))</f>
        <v>90.199999999999989</v>
      </c>
      <c r="K11" s="47">
        <f>(IF('[2]Martinique-Guadeloupe(FR)'!$K630&gt;0,'[2]Martinique-Guadeloupe(FR)'!$K630,""))</f>
        <v>104.33333333333334</v>
      </c>
      <c r="L11" s="47">
        <v>0</v>
      </c>
      <c r="M11" s="47">
        <v>0</v>
      </c>
      <c r="N11" s="47">
        <v>50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78</v>
      </c>
      <c r="V11" s="47">
        <v>0</v>
      </c>
      <c r="W11" s="47">
        <v>0</v>
      </c>
      <c r="X11" s="47">
        <f>(IF('[2]Madeira(PT)'!$X630&gt;0,'[2]Madeira(PT)'!$X630,""))</f>
        <v>155</v>
      </c>
      <c r="Y11" s="47">
        <v>0</v>
      </c>
      <c r="Z11" s="47">
        <v>0</v>
      </c>
      <c r="AA11" s="47">
        <v>111.00000000000001</v>
      </c>
      <c r="AB11" s="47">
        <v>0</v>
      </c>
      <c r="AC11" s="47">
        <v>0</v>
      </c>
      <c r="AD11" s="48">
        <v>0</v>
      </c>
      <c r="AE11" s="45">
        <v>95.457463902390401</v>
      </c>
      <c r="AF11" s="46">
        <f t="shared" si="0"/>
        <v>94.350088621530958</v>
      </c>
      <c r="AG11" s="15">
        <f t="shared" si="1"/>
        <v>-2.5047639491055894E-3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f>(IF('[2]Canary Islands(ES)'!$J631&gt;0,'[2]Canary Islands(ES)'!$J631,""))</f>
        <v>86</v>
      </c>
      <c r="K12" s="47">
        <f>(IF('[2]Martinique-Guadeloupe(FR)'!$K631&gt;0,'[2]Martinique-Guadeloupe(FR)'!$K631,""))</f>
        <v>104.33333333333334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f>(IF('[2]Madeira(PT)'!$X631&gt;0,'[2]Madeira(PT)'!$X631,""))</f>
        <v>155</v>
      </c>
      <c r="Y12" s="47">
        <v>0</v>
      </c>
      <c r="Z12" s="47">
        <v>0</v>
      </c>
      <c r="AA12" s="47">
        <v>111.00000000000001</v>
      </c>
      <c r="AB12" s="47">
        <v>0</v>
      </c>
      <c r="AC12" s="47">
        <v>0</v>
      </c>
      <c r="AD12" s="48">
        <v>0</v>
      </c>
      <c r="AE12" s="45">
        <v>93.587708209389618</v>
      </c>
      <c r="AF12" s="46">
        <f t="shared" si="0"/>
        <v>94.391245935013316</v>
      </c>
      <c r="AG12" s="15">
        <f t="shared" si="1"/>
        <v>4.3621912902969113E-4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0</v>
      </c>
      <c r="E13" s="47">
        <f>(24.5/27.333)*100</f>
        <v>89.635239454139693</v>
      </c>
      <c r="F13" s="47">
        <v>0</v>
      </c>
      <c r="G13" s="47">
        <v>0</v>
      </c>
      <c r="H13" s="47">
        <v>0</v>
      </c>
      <c r="I13" s="47">
        <v>0</v>
      </c>
      <c r="J13" s="47">
        <f>(IF('[2]Canary Islands(ES)'!$J632&gt;0,'[2]Canary Islands(ES)'!$J632,""))</f>
        <v>87.6</v>
      </c>
      <c r="K13" s="47">
        <f>(IF('[2]Martinique-Guadeloupe(FR)'!$K632&gt;0,'[2]Martinique-Guadeloupe(FR)'!$K632,""))</f>
        <v>104.33333333333334</v>
      </c>
      <c r="L13" s="47">
        <v>0</v>
      </c>
      <c r="M13" s="47">
        <v>0</v>
      </c>
      <c r="N13" s="47">
        <v>65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88</v>
      </c>
      <c r="V13" s="47">
        <v>0</v>
      </c>
      <c r="W13" s="47">
        <v>0</v>
      </c>
      <c r="X13" s="47">
        <f>(IF('[2]Madeira(PT)'!$X632&gt;0,'[2]Madeira(PT)'!$X632,""))</f>
        <v>155</v>
      </c>
      <c r="Y13" s="47">
        <v>0</v>
      </c>
      <c r="Z13" s="47">
        <v>0</v>
      </c>
      <c r="AA13" s="47">
        <v>119</v>
      </c>
      <c r="AB13" s="47">
        <v>0</v>
      </c>
      <c r="AC13" s="47">
        <v>0</v>
      </c>
      <c r="AD13" s="48">
        <v>0</v>
      </c>
      <c r="AE13" s="45">
        <v>94.12856569325993</v>
      </c>
      <c r="AF13" s="46">
        <f t="shared" si="0"/>
        <v>93.901560156126777</v>
      </c>
      <c r="AG13" s="15">
        <f t="shared" si="1"/>
        <v>-5.1878304395269756E-3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f>(IF('[2]Canary Islands(ES)'!$J633&gt;0,'[2]Canary Islands(ES)'!$J633,""))</f>
        <v>87.6</v>
      </c>
      <c r="K14" s="47">
        <f>(IF('[2]Martinique-Guadeloupe(FR)'!$K633&gt;0,'[2]Martinique-Guadeloupe(FR)'!$K633,""))</f>
        <v>102.49999999999999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93</v>
      </c>
      <c r="V14" s="47">
        <v>0</v>
      </c>
      <c r="W14" s="47">
        <v>0</v>
      </c>
      <c r="X14" s="47">
        <f>(IF('[2]Madeira(PT)'!$X633&gt;0,'[2]Madeira(PT)'!$X633,""))</f>
        <v>156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8">
        <v>0</v>
      </c>
      <c r="AE14" s="45">
        <v>93.988406565730784</v>
      </c>
      <c r="AF14" s="46">
        <f t="shared" si="0"/>
        <v>93.380172148047521</v>
      </c>
      <c r="AG14" s="15">
        <f t="shared" si="1"/>
        <v>-5.552495690299108E-3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0</v>
      </c>
      <c r="E15" s="47">
        <v>94.3</v>
      </c>
      <c r="F15" s="47">
        <v>0</v>
      </c>
      <c r="G15" s="47">
        <v>0</v>
      </c>
      <c r="H15" s="47">
        <v>0</v>
      </c>
      <c r="I15" s="47">
        <v>0</v>
      </c>
      <c r="J15" s="47">
        <f>(IF('[2]Canary Islands(ES)'!$J634&gt;0,'[2]Canary Islands(ES)'!$J634,""))</f>
        <v>84.2</v>
      </c>
      <c r="K15" s="47">
        <f>(IF('[2]Martinique-Guadeloupe(FR)'!$K634&gt;0,'[2]Martinique-Guadeloupe(FR)'!$K634,""))</f>
        <v>103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96</v>
      </c>
      <c r="V15" s="47">
        <v>0</v>
      </c>
      <c r="W15" s="47">
        <v>0</v>
      </c>
      <c r="X15" s="47">
        <f>(IF('[2]Madeira(PT)'!$X634&gt;0,'[2]Madeira(PT)'!$X634,""))</f>
        <v>155</v>
      </c>
      <c r="Y15" s="47">
        <v>0</v>
      </c>
      <c r="Z15" s="47">
        <v>0</v>
      </c>
      <c r="AA15" s="47">
        <v>109.00000000000001</v>
      </c>
      <c r="AB15" s="47">
        <v>0</v>
      </c>
      <c r="AC15" s="47">
        <v>0</v>
      </c>
      <c r="AD15" s="48">
        <v>0</v>
      </c>
      <c r="AE15" s="45">
        <v>92.023544185151849</v>
      </c>
      <c r="AF15" s="46">
        <f t="shared" si="0"/>
        <v>93.86850689224957</v>
      </c>
      <c r="AG15" s="15">
        <f t="shared" si="1"/>
        <v>5.2295335612342828E-3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f>(IF('[2]Canary Islands(ES)'!$J635&gt;0,'[2]Canary Islands(ES)'!$J635,""))</f>
        <v>89.600000000000009</v>
      </c>
      <c r="K16" s="47">
        <f>(IF('[2]Martinique-Guadeloupe(FR)'!$K635&gt;0,'[2]Martinique-Guadeloupe(FR)'!$K635,""))</f>
        <v>104</v>
      </c>
      <c r="L16" s="47">
        <v>0</v>
      </c>
      <c r="M16" s="47">
        <v>0</v>
      </c>
      <c r="N16" s="47">
        <v>90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95</v>
      </c>
      <c r="V16" s="47">
        <v>0</v>
      </c>
      <c r="W16" s="47">
        <v>0</v>
      </c>
      <c r="X16" s="47">
        <f>(IF('[2]Madeira(PT)'!$X635&gt;0,'[2]Madeira(PT)'!$X635,""))</f>
        <v>155</v>
      </c>
      <c r="Y16" s="47">
        <v>0</v>
      </c>
      <c r="Z16" s="47">
        <v>0</v>
      </c>
      <c r="AA16" s="47">
        <v>111.00000000000001</v>
      </c>
      <c r="AB16" s="47">
        <v>0</v>
      </c>
      <c r="AC16" s="47">
        <v>0</v>
      </c>
      <c r="AD16" s="48">
        <v>0</v>
      </c>
      <c r="AE16" s="45">
        <v>95.593569925866092</v>
      </c>
      <c r="AF16" s="46">
        <f t="shared" si="0"/>
        <v>94.925186756768809</v>
      </c>
      <c r="AG16" s="15">
        <f t="shared" si="1"/>
        <v>1.1257022184577711E-2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v>0</v>
      </c>
      <c r="E17" s="47">
        <f>(27.9/27.463)*100</f>
        <v>101.59123183920182</v>
      </c>
      <c r="F17" s="47">
        <v>0</v>
      </c>
      <c r="G17" s="47">
        <v>0</v>
      </c>
      <c r="H17" s="47">
        <v>0</v>
      </c>
      <c r="I17" s="47">
        <v>0</v>
      </c>
      <c r="J17" s="47">
        <f>(IF('[2]Canary Islands(ES)'!$J636&gt;0,'[2]Canary Islands(ES)'!$J636,""))</f>
        <v>92.199999999999989</v>
      </c>
      <c r="K17" s="47">
        <f>(IF('[2]Martinique-Guadeloupe(FR)'!$K636&gt;0,'[2]Martinique-Guadeloupe(FR)'!$K636,""))</f>
        <v>104</v>
      </c>
      <c r="L17" s="47">
        <v>0</v>
      </c>
      <c r="M17" s="47">
        <v>0</v>
      </c>
      <c r="N17" s="47">
        <v>90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92</v>
      </c>
      <c r="V17" s="47">
        <v>0</v>
      </c>
      <c r="W17" s="47">
        <v>0</v>
      </c>
      <c r="X17" s="47">
        <f>(IF('[2]Madeira(PT)'!$X636&gt;0,'[2]Madeira(PT)'!$X636,""))</f>
        <v>155</v>
      </c>
      <c r="Y17" s="47">
        <v>0</v>
      </c>
      <c r="Z17" s="47">
        <v>0</v>
      </c>
      <c r="AA17" s="47">
        <v>111.00000000000001</v>
      </c>
      <c r="AB17" s="47">
        <v>0</v>
      </c>
      <c r="AC17" s="47">
        <v>0</v>
      </c>
      <c r="AD17" s="48">
        <v>0</v>
      </c>
      <c r="AE17" s="45">
        <v>97.158446159288445</v>
      </c>
      <c r="AF17" s="46">
        <f t="shared" si="0"/>
        <v>97.066158217775708</v>
      </c>
      <c r="AG17" s="15">
        <f t="shared" si="1"/>
        <v>2.2554303385178571E-2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f>(IF('[2]Canary Islands(ES)'!$J637&gt;0,'[2]Canary Islands(ES)'!$J637,""))</f>
        <v>94.399999999999991</v>
      </c>
      <c r="K18" s="47">
        <f>(IF('[2]Martinique-Guadeloupe(FR)'!$K637&gt;0,'[2]Martinique-Guadeloupe(FR)'!$K637,""))</f>
        <v>104</v>
      </c>
      <c r="L18" s="47">
        <v>0</v>
      </c>
      <c r="M18" s="47">
        <v>0</v>
      </c>
      <c r="N18" s="47">
        <v>90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90</v>
      </c>
      <c r="V18" s="47">
        <v>0</v>
      </c>
      <c r="W18" s="47">
        <v>0</v>
      </c>
      <c r="X18" s="47">
        <f>(IF('[2]Madeira(PT)'!$X637&gt;0,'[2]Madeira(PT)'!$X637,""))</f>
        <v>155</v>
      </c>
      <c r="Y18" s="47">
        <v>0</v>
      </c>
      <c r="Z18" s="47">
        <v>0</v>
      </c>
      <c r="AA18" s="47">
        <v>109.00000000000001</v>
      </c>
      <c r="AB18" s="47">
        <v>0</v>
      </c>
      <c r="AC18" s="47">
        <v>0</v>
      </c>
      <c r="AD18" s="48">
        <v>0</v>
      </c>
      <c r="AE18" s="45">
        <v>98.446458568172616</v>
      </c>
      <c r="AF18" s="46">
        <f t="shared" si="0"/>
        <v>97.656396033262283</v>
      </c>
      <c r="AG18" s="15">
        <f t="shared" si="1"/>
        <v>6.0807785774556825E-3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f>(IF('[2]Canary Islands(ES)'!$J638&gt;0,'[2]Canary Islands(ES)'!$J638,""))</f>
        <v>92</v>
      </c>
      <c r="K19" s="47">
        <f>(IF('[2]Martinique-Guadeloupe(FR)'!$K638&gt;0,'[2]Martinique-Guadeloupe(FR)'!$K638,""))</f>
        <v>104</v>
      </c>
      <c r="L19" s="47">
        <v>0</v>
      </c>
      <c r="M19" s="47">
        <v>0</v>
      </c>
      <c r="N19" s="47">
        <v>120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87</v>
      </c>
      <c r="V19" s="47">
        <v>0</v>
      </c>
      <c r="W19" s="47">
        <v>0</v>
      </c>
      <c r="X19" s="47">
        <f>(IF('[2]Madeira(PT)'!$X638&gt;0,'[2]Madeira(PT)'!$X638,""))</f>
        <v>155</v>
      </c>
      <c r="Y19" s="47">
        <v>0</v>
      </c>
      <c r="Z19" s="47">
        <v>0</v>
      </c>
      <c r="AA19" s="47">
        <v>109.00000000000001</v>
      </c>
      <c r="AB19" s="47">
        <v>0</v>
      </c>
      <c r="AC19" s="47">
        <v>0</v>
      </c>
      <c r="AD19" s="48">
        <v>0</v>
      </c>
      <c r="AE19" s="45">
        <v>97.364283372325758</v>
      </c>
      <c r="AF19" s="46">
        <f t="shared" si="0"/>
        <v>97.799995128803587</v>
      </c>
      <c r="AG19" s="15">
        <f t="shared" si="1"/>
        <v>1.4704525394567507E-3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f>(IF('[2]Canary Islands(ES)'!$J639&gt;0,'[2]Canary Islands(ES)'!$J639,""))</f>
        <v>93</v>
      </c>
      <c r="K20" s="47">
        <f>(IF('[2]Martinique-Guadeloupe(FR)'!$K639&gt;0,'[2]Martinique-Guadeloupe(FR)'!$K639,""))</f>
        <v>104</v>
      </c>
      <c r="L20" s="47">
        <v>0</v>
      </c>
      <c r="M20" s="47">
        <v>0</v>
      </c>
      <c r="N20" s="47">
        <v>95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78</v>
      </c>
      <c r="V20" s="47">
        <v>0</v>
      </c>
      <c r="W20" s="47">
        <v>0</v>
      </c>
      <c r="X20" s="47">
        <f>(IF('[2]Madeira(PT)'!$X639&gt;0,'[2]Madeira(PT)'!$X639,""))</f>
        <v>155</v>
      </c>
      <c r="Y20" s="47">
        <v>0</v>
      </c>
      <c r="Z20" s="47">
        <v>0</v>
      </c>
      <c r="AA20" s="47">
        <v>109.00000000000001</v>
      </c>
      <c r="AB20" s="47">
        <v>0</v>
      </c>
      <c r="AC20" s="47">
        <v>0</v>
      </c>
      <c r="AD20" s="48">
        <v>0</v>
      </c>
      <c r="AE20" s="45">
        <v>97.589243445912444</v>
      </c>
      <c r="AF20" s="46">
        <f t="shared" si="0"/>
        <v>97.342922363175717</v>
      </c>
      <c r="AG20" s="15">
        <f t="shared" si="1"/>
        <v>-4.6735458935954046E-3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f>(IF('[2]Canary Islands(ES)'!$J640&gt;0,'[2]Canary Islands(ES)'!$J640,""))</f>
        <v>93</v>
      </c>
      <c r="K21" s="47">
        <f>(IF('[2]Martinique-Guadeloupe(FR)'!$K640&gt;0,'[2]Martinique-Guadeloupe(FR)'!$K640,""))</f>
        <v>104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99.677828761105147</v>
      </c>
      <c r="T21" s="47">
        <v>0</v>
      </c>
      <c r="U21" s="47">
        <v>78</v>
      </c>
      <c r="V21" s="47">
        <v>0</v>
      </c>
      <c r="W21" s="47">
        <v>0</v>
      </c>
      <c r="X21" s="47">
        <f>(IF('[2]Madeira(PT)'!$X640&gt;0,'[2]Madeira(PT)'!$X640,""))</f>
        <v>100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8">
        <v>0</v>
      </c>
      <c r="AE21" s="45">
        <v>97.075240271288934</v>
      </c>
      <c r="AF21" s="46">
        <f t="shared" si="0"/>
        <v>96.92630893580565</v>
      </c>
      <c r="AG21" s="15">
        <f t="shared" si="1"/>
        <v>-4.279853298586286E-3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79.367975478032406</v>
      </c>
      <c r="F22" s="47">
        <v>0</v>
      </c>
      <c r="G22" s="47">
        <v>0</v>
      </c>
      <c r="H22" s="47">
        <v>0</v>
      </c>
      <c r="I22" s="47">
        <v>0</v>
      </c>
      <c r="J22" s="47">
        <f>(IF('[2]Canary Islands(ES)'!$J641&gt;0,'[2]Canary Islands(ES)'!$J641,""))</f>
        <v>92</v>
      </c>
      <c r="K22" s="47">
        <f>(IF('[2]Martinique-Guadeloupe(FR)'!$K641&gt;0,'[2]Martinique-Guadeloupe(FR)'!$K641,""))</f>
        <v>101.66666666666666</v>
      </c>
      <c r="L22" s="47">
        <v>0</v>
      </c>
      <c r="M22" s="47">
        <v>0</v>
      </c>
      <c r="N22" s="47">
        <v>100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78</v>
      </c>
      <c r="V22" s="47">
        <v>0</v>
      </c>
      <c r="W22" s="47">
        <v>0</v>
      </c>
      <c r="X22" s="47">
        <f>(IF('[2]Madeira(PT)'!$X641&gt;0,'[2]Madeira(PT)'!$X641,""))</f>
        <v>155</v>
      </c>
      <c r="Y22" s="47">
        <v>0</v>
      </c>
      <c r="Z22" s="47">
        <v>0</v>
      </c>
      <c r="AA22" s="47">
        <v>111.00000000000001</v>
      </c>
      <c r="AB22" s="47">
        <v>0</v>
      </c>
      <c r="AC22" s="47">
        <v>0</v>
      </c>
      <c r="AD22" s="48">
        <v>0</v>
      </c>
      <c r="AE22" s="45">
        <v>96.114443090215588</v>
      </c>
      <c r="AF22" s="46">
        <f t="shared" si="0"/>
        <v>96.466748052291834</v>
      </c>
      <c r="AG22" s="15">
        <f t="shared" si="1"/>
        <v>-4.7413430735114854E-3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68.865108830166704</v>
      </c>
      <c r="F23" s="47">
        <v>0</v>
      </c>
      <c r="G23" s="47">
        <v>0</v>
      </c>
      <c r="H23" s="47">
        <v>0</v>
      </c>
      <c r="I23" s="47">
        <v>0</v>
      </c>
      <c r="J23" s="47">
        <f>(IF('[2]Canary Islands(ES)'!$J642&gt;0,'[2]Canary Islands(ES)'!$J642,""))</f>
        <v>93</v>
      </c>
      <c r="K23" s="47">
        <f>(IF('[2]Martinique-Guadeloupe(FR)'!$K642&gt;0,'[2]Martinique-Guadeloupe(FR)'!$K642,""))</f>
        <v>101.66666666666666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75</v>
      </c>
      <c r="V23" s="47">
        <v>0</v>
      </c>
      <c r="W23" s="47">
        <v>0</v>
      </c>
      <c r="X23" s="47">
        <f>(IF('[2]Madeira(PT)'!$X642&gt;0,'[2]Madeira(PT)'!$X642,""))</f>
        <v>122</v>
      </c>
      <c r="Y23" s="47">
        <v>0</v>
      </c>
      <c r="Z23" s="47">
        <v>0</v>
      </c>
      <c r="AA23" s="47">
        <v>89</v>
      </c>
      <c r="AB23" s="47">
        <v>0</v>
      </c>
      <c r="AC23" s="47">
        <v>0</v>
      </c>
      <c r="AD23" s="48">
        <v>0</v>
      </c>
      <c r="AE23" s="45">
        <v>96.210560795370981</v>
      </c>
      <c r="AF23" s="46">
        <f t="shared" si="0"/>
        <v>96.571138351147354</v>
      </c>
      <c r="AG23" s="15">
        <f t="shared" si="1"/>
        <v>1.0821376377167121E-3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75.774678658558784</v>
      </c>
      <c r="F24" s="47">
        <v>0</v>
      </c>
      <c r="G24" s="47">
        <v>0</v>
      </c>
      <c r="H24" s="47">
        <v>0</v>
      </c>
      <c r="I24" s="47">
        <v>0</v>
      </c>
      <c r="J24" s="47">
        <f>(IF('[2]Canary Islands(ES)'!$J643&gt;0,'[2]Canary Islands(ES)'!$J643,""))</f>
        <v>96</v>
      </c>
      <c r="K24" s="47">
        <f>(IF('[2]Martinique-Guadeloupe(FR)'!$K643&gt;0,'[2]Martinique-Guadeloupe(FR)'!$K643,""))</f>
        <v>101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71</v>
      </c>
      <c r="V24" s="47">
        <v>0</v>
      </c>
      <c r="W24" s="47">
        <v>0</v>
      </c>
      <c r="X24" s="47">
        <f>(IF('[2]Madeira(PT)'!$X643&gt;0,'[2]Madeira(PT)'!$X643,""))</f>
        <v>88</v>
      </c>
      <c r="Y24" s="47">
        <v>0</v>
      </c>
      <c r="Z24" s="47">
        <v>0</v>
      </c>
      <c r="AA24" s="47">
        <v>111.00000000000001</v>
      </c>
      <c r="AB24" s="47">
        <v>0</v>
      </c>
      <c r="AC24" s="47">
        <v>0</v>
      </c>
      <c r="AD24" s="48">
        <v>0</v>
      </c>
      <c r="AE24" s="45">
        <v>97.38841116785548</v>
      </c>
      <c r="AF24" s="46">
        <f t="shared" si="0"/>
        <v>97.020123499766143</v>
      </c>
      <c r="AG24" s="15">
        <f t="shared" si="1"/>
        <v>4.6492684696975454E-3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71.004624403743207</v>
      </c>
      <c r="F25" s="47">
        <v>0</v>
      </c>
      <c r="G25" s="47">
        <v>0</v>
      </c>
      <c r="H25" s="47">
        <v>0</v>
      </c>
      <c r="I25" s="47">
        <v>0</v>
      </c>
      <c r="J25" s="47">
        <f>(IF('[2]Canary Islands(ES)'!$J644&gt;0,'[2]Canary Islands(ES)'!$J644,""))</f>
        <v>97</v>
      </c>
      <c r="K25" s="47">
        <f>(IF('[2]Martinique-Guadeloupe(FR)'!$K644&gt;0,'[2]Martinique-Guadeloupe(FR)'!$K644,""))</f>
        <v>100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73</v>
      </c>
      <c r="V25" s="47">
        <v>0</v>
      </c>
      <c r="W25" s="47">
        <v>0</v>
      </c>
      <c r="X25" s="47">
        <f>(IF('[2]Madeira(PT)'!$X644&gt;0,'[2]Madeira(PT)'!$X644,""))</f>
        <v>75</v>
      </c>
      <c r="Y25" s="47">
        <v>0</v>
      </c>
      <c r="Z25" s="47">
        <v>0</v>
      </c>
      <c r="AA25" s="47">
        <v>111.00000000000001</v>
      </c>
      <c r="AB25" s="47">
        <v>0</v>
      </c>
      <c r="AC25" s="47">
        <v>0</v>
      </c>
      <c r="AD25" s="48">
        <v>0</v>
      </c>
      <c r="AE25" s="45">
        <v>97.461398536071982</v>
      </c>
      <c r="AF25" s="46">
        <f t="shared" si="0"/>
        <v>96.872181157038582</v>
      </c>
      <c r="AG25" s="15">
        <f t="shared" si="1"/>
        <v>-1.5248624449330573E-3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f>(IF('[2]Canary Islands(ES)'!$J645&gt;0,'[2]Canary Islands(ES)'!$J645,""))</f>
        <v>94</v>
      </c>
      <c r="K26" s="47">
        <f>(IF('[2]Martinique-Guadeloupe(FR)'!$K645&gt;0,'[2]Martinique-Guadeloupe(FR)'!$K645,""))</f>
        <v>100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67</v>
      </c>
      <c r="V26" s="47">
        <v>0</v>
      </c>
      <c r="W26" s="47">
        <v>0</v>
      </c>
      <c r="X26" s="47">
        <f>(IF('[2]Madeira(PT)'!$X645&gt;0,'[2]Madeira(PT)'!$X645,""))</f>
        <v>70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8">
        <v>0</v>
      </c>
      <c r="AE26" s="45">
        <v>95.766733767188271</v>
      </c>
      <c r="AF26" s="46">
        <f t="shared" si="0"/>
        <v>95.876051239945582</v>
      </c>
      <c r="AG26" s="15">
        <f t="shared" si="1"/>
        <v>-1.0282930612227917E-2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f>(IF('[2]Canary Islands(ES)'!$J646&gt;0,'[2]Canary Islands(ES)'!$J646,""))</f>
        <v>93</v>
      </c>
      <c r="K27" s="47">
        <f>(IF('[2]Martinique-Guadeloupe(FR)'!$K646&gt;0,'[2]Martinique-Guadeloupe(FR)'!$K646,""))</f>
        <v>98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65</v>
      </c>
      <c r="V27" s="47">
        <v>0</v>
      </c>
      <c r="W27" s="47">
        <v>0</v>
      </c>
      <c r="X27" s="47">
        <f>(IF('[2]Madeira(PT)'!$X646&gt;0,'[2]Madeira(PT)'!$X646,""))</f>
        <v>70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8">
        <v>0</v>
      </c>
      <c r="AE27" s="45">
        <v>94.400021416576465</v>
      </c>
      <c r="AF27" s="46">
        <f t="shared" si="0"/>
        <v>94.876337454223005</v>
      </c>
      <c r="AG27" s="15">
        <f t="shared" si="1"/>
        <v>-1.0427148102090986E-2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65.542730218839893</v>
      </c>
      <c r="F28" s="47">
        <v>0</v>
      </c>
      <c r="G28" s="47">
        <v>0</v>
      </c>
      <c r="H28" s="47">
        <v>0</v>
      </c>
      <c r="I28" s="47">
        <v>0</v>
      </c>
      <c r="J28" s="47">
        <f>(IF('[2]Canary Islands(ES)'!$J647&gt;0,'[2]Canary Islands(ES)'!$J647,""))</f>
        <v>94</v>
      </c>
      <c r="K28" s="47">
        <f>(IF('[2]Martinique-Guadeloupe(FR)'!$K647&gt;0,'[2]Martinique-Guadeloupe(FR)'!$K647,""))</f>
        <v>97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60</v>
      </c>
      <c r="V28" s="47">
        <v>0</v>
      </c>
      <c r="W28" s="47">
        <v>0</v>
      </c>
      <c r="X28" s="47">
        <f>(IF('[2]Madeira(PT)'!$X647&gt;0,'[2]Madeira(PT)'!$X647,""))</f>
        <v>70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8">
        <v>0</v>
      </c>
      <c r="AE28" s="45">
        <v>94.462257178904281</v>
      </c>
      <c r="AF28" s="46">
        <f t="shared" si="0"/>
        <v>93.839347690008267</v>
      </c>
      <c r="AG28" s="15">
        <f t="shared" si="1"/>
        <v>-1.0929909311845815E-2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68.564978334486398</v>
      </c>
      <c r="F29" s="47">
        <v>0</v>
      </c>
      <c r="G29" s="47">
        <v>0</v>
      </c>
      <c r="H29" s="47">
        <v>0</v>
      </c>
      <c r="I29" s="47">
        <v>0</v>
      </c>
      <c r="J29" s="47">
        <f>(IF('[2]Canary Islands(ES)'!$J648&gt;0,'[2]Canary Islands(ES)'!$J648,""))</f>
        <v>93</v>
      </c>
      <c r="K29" s="47">
        <f>(IF('[2]Martinique-Guadeloupe(FR)'!$K648&gt;0,'[2]Martinique-Guadeloupe(FR)'!$K648,""))</f>
        <v>94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f>(IF('[2]Madeira(PT)'!$X648&gt;0,'[2]Madeira(PT)'!$X648,""))</f>
        <v>70</v>
      </c>
      <c r="Y29" s="47">
        <v>0</v>
      </c>
      <c r="Z29" s="47">
        <v>0</v>
      </c>
      <c r="AA29" s="47">
        <v>106</v>
      </c>
      <c r="AB29" s="47">
        <v>0</v>
      </c>
      <c r="AC29" s="47">
        <v>0</v>
      </c>
      <c r="AD29" s="48">
        <v>0</v>
      </c>
      <c r="AE29" s="45">
        <v>92.655764474544057</v>
      </c>
      <c r="AF29" s="46">
        <f t="shared" si="0"/>
        <v>92.425889229922745</v>
      </c>
      <c r="AG29" s="15">
        <f t="shared" si="1"/>
        <v>-1.5062535012016317E-2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0</v>
      </c>
      <c r="E30" s="47">
        <v>61</v>
      </c>
      <c r="F30" s="47">
        <v>0</v>
      </c>
      <c r="G30" s="47">
        <v>0</v>
      </c>
      <c r="H30" s="47">
        <v>0</v>
      </c>
      <c r="I30" s="47">
        <v>0</v>
      </c>
      <c r="J30" s="47">
        <f>(IF('[2]Canary Islands(ES)'!$J649&gt;0,'[2]Canary Islands(ES)'!$J649,""))</f>
        <v>89</v>
      </c>
      <c r="K30" s="47">
        <f>(IF('[2]Martinique-Guadeloupe(FR)'!$K649&gt;0,'[2]Martinique-Guadeloupe(FR)'!$K649,""))</f>
        <v>94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59</v>
      </c>
      <c r="V30" s="47">
        <v>0</v>
      </c>
      <c r="W30" s="47">
        <v>0</v>
      </c>
      <c r="X30" s="47">
        <f>(IF('[2]Madeira(PT)'!$X649&gt;0,'[2]Madeira(PT)'!$X649,""))</f>
        <v>67</v>
      </c>
      <c r="Y30" s="47">
        <v>0</v>
      </c>
      <c r="Z30" s="47">
        <v>0</v>
      </c>
      <c r="AA30" s="47">
        <v>111.00000000000001</v>
      </c>
      <c r="AB30" s="47">
        <v>0</v>
      </c>
      <c r="AC30" s="47">
        <v>0</v>
      </c>
      <c r="AD30" s="48">
        <v>0</v>
      </c>
      <c r="AE30" s="45">
        <v>90.159646036319856</v>
      </c>
      <c r="AF30" s="46">
        <f t="shared" si="0"/>
        <v>90.416931668142482</v>
      </c>
      <c r="AG30" s="15">
        <f t="shared" ref="AG30:AG61" si="2">(AF30-AF29)/AF29</f>
        <v>-2.1735874856261234E-2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0</v>
      </c>
      <c r="E31" s="47">
        <v>56.999999999999993</v>
      </c>
      <c r="F31" s="47">
        <v>0</v>
      </c>
      <c r="G31" s="47">
        <v>0</v>
      </c>
      <c r="H31" s="47">
        <v>0</v>
      </c>
      <c r="I31" s="47">
        <v>0</v>
      </c>
      <c r="J31" s="47">
        <f>(IF('[2]Canary Islands(ES)'!$J650&gt;0,'[2]Canary Islands(ES)'!$J650,""))</f>
        <v>86</v>
      </c>
      <c r="K31" s="47">
        <f>(IF('[2]Martinique-Guadeloupe(FR)'!$K650&gt;0,'[2]Martinique-Guadeloupe(FR)'!$K650,""))</f>
        <v>94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62</v>
      </c>
      <c r="V31" s="47">
        <v>0</v>
      </c>
      <c r="W31" s="47">
        <v>0</v>
      </c>
      <c r="X31" s="47">
        <f>(IF('[2]Madeira(PT)'!$X650&gt;0,'[2]Madeira(PT)'!$X650,""))</f>
        <v>67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8">
        <v>0</v>
      </c>
      <c r="AE31" s="45">
        <v>88.435384493563546</v>
      </c>
      <c r="AF31" s="46">
        <f t="shared" si="0"/>
        <v>90.143908405457125</v>
      </c>
      <c r="AG31" s="15">
        <f t="shared" si="2"/>
        <v>-3.0196032717349271E-3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f>(IF('[2]Canary Islands(ES)'!$J651&gt;0,'[2]Canary Islands(ES)'!$J651,""))</f>
        <v>91</v>
      </c>
      <c r="K32" s="47">
        <f>(IF('[2]Martinique-Guadeloupe(FR)'!$K651&gt;0,'[2]Martinique-Guadeloupe(FR)'!$K651,""))</f>
        <v>94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f>(IF('[2]Madeira(PT)'!$X651&gt;0,'[2]Madeira(PT)'!$X651,""))</f>
        <v>67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8">
        <v>0</v>
      </c>
      <c r="AE32" s="45">
        <v>91.836694686487988</v>
      </c>
      <c r="AF32" s="46">
        <f t="shared" si="0"/>
        <v>90.373570428134826</v>
      </c>
      <c r="AG32" s="15">
        <f t="shared" si="2"/>
        <v>2.5477264824674229E-3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f>(IF('[2]Canary Islands(ES)'!$J652&gt;0,'[2]Canary Islands(ES)'!$J652,""))</f>
        <v>90</v>
      </c>
      <c r="K33" s="47">
        <f>(IF('[2]Martinique-Guadeloupe(FR)'!$K652&gt;0,'[2]Martinique-Guadeloupe(FR)'!$K652,""))</f>
        <v>93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f>(IF('[2]Madeira(PT)'!$X652&gt;0,'[2]Madeira(PT)'!$X652,""))</f>
        <v>67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8">
        <v>0</v>
      </c>
      <c r="AE33" s="45">
        <v>90.848632104352959</v>
      </c>
      <c r="AF33" s="46">
        <f t="shared" si="0"/>
        <v>89.13243626377789</v>
      </c>
      <c r="AG33" s="15">
        <f t="shared" si="2"/>
        <v>-1.3733375349421291E-2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f>(IF('[2]Canary Islands(ES)'!$J653&gt;0,'[2]Canary Islands(ES)'!$J653,""))</f>
        <v>80</v>
      </c>
      <c r="K34" s="47">
        <f>(IF('[2]Martinique-Guadeloupe(FR)'!$K653&gt;0,'[2]Martinique-Guadeloupe(FR)'!$K653,""))</f>
        <v>93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f>(IF('[2]Madeira(PT)'!$X653&gt;0,'[2]Madeira(PT)'!$X653,""))</f>
        <v>67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8">
        <v>0</v>
      </c>
      <c r="AE34" s="45">
        <v>84.711982000492725</v>
      </c>
      <c r="AF34" s="46">
        <f t="shared" si="0"/>
        <v>88.301383372338066</v>
      </c>
      <c r="AG34" s="15">
        <f t="shared" si="2"/>
        <v>-9.3237986784116701E-3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0</v>
      </c>
      <c r="E35" s="47">
        <v>63</v>
      </c>
      <c r="F35" s="47">
        <v>0</v>
      </c>
      <c r="G35" s="47">
        <v>0</v>
      </c>
      <c r="H35" s="47">
        <v>0</v>
      </c>
      <c r="I35" s="47">
        <v>0</v>
      </c>
      <c r="J35" s="47">
        <f>(IF('[2]Canary Islands(ES)'!$J654&gt;0,'[2]Canary Islands(ES)'!$J654,""))</f>
        <v>87</v>
      </c>
      <c r="K35" s="47">
        <f>(IF('[2]Martinique-Guadeloupe(FR)'!$K654&gt;0,'[2]Martinique-Guadeloupe(FR)'!$K654,""))</f>
        <v>94.5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f>(IF('[2]Madeira(PT)'!$X654&gt;0,'[2]Madeira(PT)'!$X654,""))</f>
        <v>67</v>
      </c>
      <c r="Y35" s="47">
        <v>0</v>
      </c>
      <c r="Z35" s="47">
        <v>0</v>
      </c>
      <c r="AA35" s="47">
        <v>111.00000000000001</v>
      </c>
      <c r="AB35" s="47">
        <v>0</v>
      </c>
      <c r="AC35" s="47">
        <v>0</v>
      </c>
      <c r="AD35" s="48">
        <v>0</v>
      </c>
      <c r="AE35" s="45">
        <v>89.343536012168528</v>
      </c>
      <c r="AF35" s="46">
        <f t="shared" si="0"/>
        <v>88.448458556494998</v>
      </c>
      <c r="AG35" s="15">
        <f t="shared" si="2"/>
        <v>1.6656045300758706E-3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0</v>
      </c>
      <c r="E36" s="47">
        <v>75</v>
      </c>
      <c r="F36" s="47">
        <v>0</v>
      </c>
      <c r="G36" s="47">
        <v>0</v>
      </c>
      <c r="H36" s="47">
        <v>0</v>
      </c>
      <c r="I36" s="47">
        <v>0</v>
      </c>
      <c r="J36" s="47">
        <f>(IF('[2]Canary Islands(ES)'!$J655&gt;0,'[2]Canary Islands(ES)'!$J655,""))</f>
        <v>90</v>
      </c>
      <c r="K36" s="47">
        <f>(IF('[2]Martinique-Guadeloupe(FR)'!$K655&gt;0,'[2]Martinique-Guadeloupe(FR)'!$K655,""))</f>
        <v>95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72</v>
      </c>
      <c r="V36" s="47">
        <v>0</v>
      </c>
      <c r="W36" s="47">
        <v>0</v>
      </c>
      <c r="X36" s="47">
        <f>(IF('[2]Madeira(PT)'!$X655&gt;0,'[2]Madeira(PT)'!$X655,""))</f>
        <v>67</v>
      </c>
      <c r="Y36" s="47">
        <v>0</v>
      </c>
      <c r="Z36" s="47">
        <v>0</v>
      </c>
      <c r="AA36" s="47">
        <v>95</v>
      </c>
      <c r="AB36" s="47">
        <v>0</v>
      </c>
      <c r="AC36" s="47">
        <v>0</v>
      </c>
      <c r="AD36" s="48">
        <v>0</v>
      </c>
      <c r="AE36" s="45">
        <v>91.289857656823756</v>
      </c>
      <c r="AF36" s="46">
        <f t="shared" si="0"/>
        <v>93.884208867744789</v>
      </c>
      <c r="AG36" s="15">
        <f t="shared" si="2"/>
        <v>6.1456699189141831E-2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0</v>
      </c>
      <c r="E37" s="47">
        <v>75.701853402760065</v>
      </c>
      <c r="F37" s="47">
        <v>0</v>
      </c>
      <c r="G37" s="47">
        <v>0</v>
      </c>
      <c r="H37" s="47">
        <v>0</v>
      </c>
      <c r="I37" s="47">
        <v>0</v>
      </c>
      <c r="J37" s="47">
        <f>(IF('[2]Canary Islands(ES)'!$J656&gt;0,'[2]Canary Islands(ES)'!$J656,""))</f>
        <v>102</v>
      </c>
      <c r="K37" s="47">
        <f>(IF('[2]Martinique-Guadeloupe(FR)'!$K656&gt;0,'[2]Martinique-Guadeloupe(FR)'!$K656,""))</f>
        <v>101.33333333333334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73</v>
      </c>
      <c r="V37" s="47">
        <v>0</v>
      </c>
      <c r="W37" s="47">
        <v>0</v>
      </c>
      <c r="X37" s="47">
        <f>(IF('[2]Madeira(PT)'!$X656&gt;0,'[2]Madeira(PT)'!$X656,""))</f>
        <v>67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8">
        <v>0</v>
      </c>
      <c r="AE37" s="45">
        <v>101.01923293424205</v>
      </c>
      <c r="AF37" s="46">
        <f t="shared" si="0"/>
        <v>97.987250591240169</v>
      </c>
      <c r="AG37" s="15">
        <f t="shared" si="2"/>
        <v>4.3703214555233225E-2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0</v>
      </c>
      <c r="E38" s="47">
        <v>72.097003240723879</v>
      </c>
      <c r="F38" s="47">
        <v>0</v>
      </c>
      <c r="G38" s="47">
        <v>0</v>
      </c>
      <c r="H38" s="47">
        <v>0</v>
      </c>
      <c r="I38" s="47">
        <v>0</v>
      </c>
      <c r="J38" s="47">
        <f>(IF('[2]Canary Islands(ES)'!$J657&gt;0,'[2]Canary Islands(ES)'!$J657,""))</f>
        <v>102.49999999999999</v>
      </c>
      <c r="K38" s="47">
        <f>(IF('[2]Martinique-Guadeloupe(FR)'!$K657&gt;0,'[2]Martinique-Guadeloupe(FR)'!$K657,""))</f>
        <v>102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74</v>
      </c>
      <c r="V38" s="47">
        <v>0</v>
      </c>
      <c r="W38" s="47">
        <v>0</v>
      </c>
      <c r="X38" s="47">
        <f>(IF('[2]Madeira(PT)'!$X657&gt;0,'[2]Madeira(PT)'!$X657,""))</f>
        <v>75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8">
        <v>0</v>
      </c>
      <c r="AE38" s="45">
        <v>101.65266118265467</v>
      </c>
      <c r="AF38" s="46">
        <f t="shared" si="0"/>
        <v>103.15687050062378</v>
      </c>
      <c r="AG38" s="15">
        <f t="shared" si="2"/>
        <v>5.2758087181657948E-2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0</v>
      </c>
      <c r="E39" s="47">
        <v>76.466518588646537</v>
      </c>
      <c r="F39" s="47">
        <v>0</v>
      </c>
      <c r="G39" s="47">
        <v>0</v>
      </c>
      <c r="H39" s="47">
        <v>0</v>
      </c>
      <c r="I39" s="47">
        <v>0</v>
      </c>
      <c r="J39" s="47">
        <f>(IF('[2]Canary Islands(ES)'!$J658&gt;0,'[2]Canary Islands(ES)'!$J658,""))</f>
        <v>111.25</v>
      </c>
      <c r="K39" s="47">
        <f>(IF('[2]Martinique-Guadeloupe(FR)'!$K658&gt;0,'[2]Martinique-Guadeloupe(FR)'!$K658,""))</f>
        <v>101.66666666666666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82</v>
      </c>
      <c r="V39" s="47">
        <v>0</v>
      </c>
      <c r="W39" s="47">
        <v>0</v>
      </c>
      <c r="X39" s="47">
        <f>(IF('[2]Madeira(PT)'!$X658&gt;0,'[2]Madeira(PT)'!$X658,""))</f>
        <v>75</v>
      </c>
      <c r="Y39" s="47">
        <v>0</v>
      </c>
      <c r="Z39" s="47">
        <v>0</v>
      </c>
      <c r="AA39" s="47">
        <v>78</v>
      </c>
      <c r="AB39" s="47">
        <v>0</v>
      </c>
      <c r="AC39" s="47">
        <v>0</v>
      </c>
      <c r="AD39" s="48">
        <v>0</v>
      </c>
      <c r="AE39" s="45">
        <v>106.79871738497464</v>
      </c>
      <c r="AF39" s="46">
        <f t="shared" si="0"/>
        <v>107.77536277385697</v>
      </c>
      <c r="AG39" s="15">
        <f t="shared" si="2"/>
        <v>4.477154309567058E-2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0</v>
      </c>
      <c r="E40" s="47">
        <v>83.333333333333329</v>
      </c>
      <c r="F40" s="47">
        <v>0</v>
      </c>
      <c r="G40" s="47">
        <v>0</v>
      </c>
      <c r="H40" s="47">
        <v>0</v>
      </c>
      <c r="I40" s="47">
        <v>0</v>
      </c>
      <c r="J40" s="47">
        <f>(IF('[2]Canary Islands(ES)'!$J659&gt;0,'[2]Canary Islands(ES)'!$J659,""))</f>
        <v>124</v>
      </c>
      <c r="K40" s="47">
        <f>(IF('[2]Martinique-Guadeloupe(FR)'!$K659&gt;0,'[2]Martinique-Guadeloupe(FR)'!$K659,""))</f>
        <v>103.33333333333334</v>
      </c>
      <c r="L40" s="47">
        <v>0</v>
      </c>
      <c r="M40" s="47">
        <v>0</v>
      </c>
      <c r="N40" s="47">
        <v>100</v>
      </c>
      <c r="O40" s="47">
        <v>0</v>
      </c>
      <c r="P40" s="47">
        <v>0</v>
      </c>
      <c r="Q40" s="47">
        <v>0</v>
      </c>
      <c r="R40" s="47">
        <v>0</v>
      </c>
      <c r="S40" s="47">
        <v>86.023246951219505</v>
      </c>
      <c r="T40" s="47">
        <v>0</v>
      </c>
      <c r="U40" s="47">
        <v>82</v>
      </c>
      <c r="V40" s="47">
        <v>0</v>
      </c>
      <c r="W40" s="47">
        <v>0</v>
      </c>
      <c r="X40" s="47">
        <f>(IF('[2]Madeira(PT)'!$X659&gt;0,'[2]Madeira(PT)'!$X659,""))</f>
        <v>67</v>
      </c>
      <c r="Y40" s="47">
        <v>0</v>
      </c>
      <c r="Z40" s="47">
        <v>0</v>
      </c>
      <c r="AA40" s="47">
        <v>79</v>
      </c>
      <c r="AB40" s="47">
        <v>0</v>
      </c>
      <c r="AC40" s="47">
        <v>0</v>
      </c>
      <c r="AD40" s="48">
        <v>0</v>
      </c>
      <c r="AE40" s="45">
        <v>114.87470975394162</v>
      </c>
      <c r="AF40" s="46">
        <f t="shared" si="0"/>
        <v>107.6753334623063</v>
      </c>
      <c r="AG40" s="15">
        <f t="shared" si="2"/>
        <v>-9.2812781118223071E-4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0</v>
      </c>
      <c r="E41" s="47">
        <v>86.313193588162761</v>
      </c>
      <c r="F41" s="47">
        <v>0</v>
      </c>
      <c r="G41" s="47">
        <v>0</v>
      </c>
      <c r="H41" s="47">
        <v>0</v>
      </c>
      <c r="I41" s="47">
        <v>0</v>
      </c>
      <c r="J41" s="47">
        <f>(IF('[2]Canary Islands(ES)'!$J660&gt;0,'[2]Canary Islands(ES)'!$J660,""))</f>
        <v>118</v>
      </c>
      <c r="K41" s="47">
        <f>(IF('[2]Martinique-Guadeloupe(FR)'!$K660&gt;0,'[2]Martinique-Guadeloupe(FR)'!$K660,""))</f>
        <v>103.66666666666666</v>
      </c>
      <c r="L41" s="47">
        <v>0</v>
      </c>
      <c r="M41" s="47">
        <v>0</v>
      </c>
      <c r="N41" s="47">
        <v>100</v>
      </c>
      <c r="O41" s="47">
        <v>0</v>
      </c>
      <c r="P41" s="47">
        <v>0</v>
      </c>
      <c r="Q41" s="47">
        <v>0</v>
      </c>
      <c r="R41" s="47">
        <v>0</v>
      </c>
      <c r="S41" s="47">
        <v>87.163727635474316</v>
      </c>
      <c r="T41" s="47">
        <v>0</v>
      </c>
      <c r="U41" s="47">
        <v>86</v>
      </c>
      <c r="V41" s="47">
        <v>0</v>
      </c>
      <c r="W41" s="47">
        <v>0</v>
      </c>
      <c r="X41" s="47">
        <f>(IF('[2]Madeira(PT)'!$X660&gt;0,'[2]Madeira(PT)'!$X660,""))</f>
        <v>86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8">
        <v>0</v>
      </c>
      <c r="AE41" s="45">
        <v>101.35257324800264</v>
      </c>
      <c r="AF41" s="46">
        <f t="shared" si="0"/>
        <v>106.20833287888048</v>
      </c>
      <c r="AG41" s="15">
        <f t="shared" si="2"/>
        <v>-1.3624295706865538E-2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0</v>
      </c>
      <c r="E42" s="47">
        <v>84.259461029999272</v>
      </c>
      <c r="F42" s="47">
        <v>0</v>
      </c>
      <c r="G42" s="47">
        <v>0</v>
      </c>
      <c r="H42" s="47">
        <v>0</v>
      </c>
      <c r="I42" s="47">
        <v>0</v>
      </c>
      <c r="J42" s="47">
        <f>(IF('[2]Canary Islands(ES)'!$J661&gt;0,'[2]Canary Islands(ES)'!$J661,""))</f>
        <v>118</v>
      </c>
      <c r="K42" s="47">
        <f>(IF('[2]Martinique-Guadeloupe(FR)'!$K661&gt;0,'[2]Martinique-Guadeloupe(FR)'!$K661,""))</f>
        <v>106.66666666666667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86.395300311386464</v>
      </c>
      <c r="T42" s="47">
        <v>0</v>
      </c>
      <c r="U42" s="47">
        <v>81</v>
      </c>
      <c r="V42" s="47">
        <v>0</v>
      </c>
      <c r="W42" s="47">
        <v>0</v>
      </c>
      <c r="X42" s="47">
        <f>(IF('[2]Madeira(PT)'!$X661&gt;0,'[2]Madeira(PT)'!$X661,""))</f>
        <v>92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8">
        <v>0</v>
      </c>
      <c r="AE42" s="45">
        <v>102.39771563469721</v>
      </c>
      <c r="AF42" s="46">
        <f t="shared" si="0"/>
        <v>107.20023664805882</v>
      </c>
      <c r="AG42" s="15">
        <f t="shared" si="2"/>
        <v>9.3392273684353815E-3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f>(IF('[2]Canary Islands(ES)'!$J662&gt;0,'[2]Canary Islands(ES)'!$J662,""))</f>
        <v>126</v>
      </c>
      <c r="K43" s="47">
        <f>(IF('[2]Martinique-Guadeloupe(FR)'!$K662&gt;0,'[2]Martinique-Guadeloupe(FR)'!$K662,""))</f>
        <v>106.66666666666667</v>
      </c>
      <c r="L43" s="47">
        <v>0</v>
      </c>
      <c r="M43" s="47">
        <v>0</v>
      </c>
      <c r="N43" s="47">
        <v>100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77</v>
      </c>
      <c r="V43" s="47">
        <v>0</v>
      </c>
      <c r="W43" s="47">
        <v>0</v>
      </c>
      <c r="X43" s="47">
        <f>(IF('[2]Madeira(PT)'!$X662&gt;0,'[2]Madeira(PT)'!$X662,""))</f>
        <v>92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8">
        <v>0</v>
      </c>
      <c r="AE43" s="45">
        <v>117.8504210614766</v>
      </c>
      <c r="AF43" s="46">
        <f t="shared" si="0"/>
        <v>111.88546986694344</v>
      </c>
      <c r="AG43" s="15">
        <f t="shared" si="2"/>
        <v>4.3705437276844478E-2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0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f>(IF('[2]Canary Islands(ES)'!$J663&gt;0,'[2]Canary Islands(ES)'!$J663,""))</f>
        <v>122</v>
      </c>
      <c r="K44" s="47">
        <f>(IF('[2]Martinique-Guadeloupe(FR)'!$K663&gt;0,'[2]Martinique-Guadeloupe(FR)'!$K663,""))</f>
        <v>107</v>
      </c>
      <c r="L44" s="47">
        <v>0</v>
      </c>
      <c r="M44" s="47">
        <v>0</v>
      </c>
      <c r="N44" s="47">
        <v>100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77</v>
      </c>
      <c r="V44" s="47">
        <v>0</v>
      </c>
      <c r="W44" s="47">
        <v>0</v>
      </c>
      <c r="X44" s="47">
        <f>(IF('[2]Madeira(PT)'!$X663&gt;0,'[2]Madeira(PT)'!$X663,""))</f>
        <v>92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8">
        <v>0</v>
      </c>
      <c r="AE44" s="45">
        <v>115.40827290465651</v>
      </c>
      <c r="AF44" s="46">
        <f t="shared" si="0"/>
        <v>115.73637868950804</v>
      </c>
      <c r="AG44" s="15">
        <f t="shared" si="2"/>
        <v>3.4418310323442246E-2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0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f>(IF('[2]Canary Islands(ES)'!$J664&gt;0,'[2]Canary Islands(ES)'!$J664,""))</f>
        <v>121</v>
      </c>
      <c r="K45" s="47">
        <f>(IF('[2]Martinique-Guadeloupe(FR)'!$K664&gt;0,'[2]Martinique-Guadeloupe(FR)'!$K664,""))</f>
        <v>104</v>
      </c>
      <c r="L45" s="47">
        <v>0</v>
      </c>
      <c r="M45" s="47">
        <v>0</v>
      </c>
      <c r="N45" s="47">
        <v>100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f>(IF('[2]Madeira(PT)'!$X664&gt;0,'[2]Madeira(PT)'!$X664,""))</f>
        <v>92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8">
        <v>0</v>
      </c>
      <c r="AE45" s="45">
        <v>113.95044210239098</v>
      </c>
      <c r="AF45" s="46">
        <f t="shared" si="0"/>
        <v>114.3933918417156</v>
      </c>
      <c r="AG45" s="15">
        <f t="shared" si="2"/>
        <v>-1.1603843692011014E-2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0</v>
      </c>
      <c r="E46" s="47">
        <v>78.250737355714946</v>
      </c>
      <c r="F46" s="47">
        <v>0</v>
      </c>
      <c r="G46" s="47">
        <v>0</v>
      </c>
      <c r="H46" s="47">
        <v>0</v>
      </c>
      <c r="I46" s="47">
        <v>0</v>
      </c>
      <c r="J46" s="47">
        <f>(IF('[2]Canary Islands(ES)'!$J665&gt;0,'[2]Canary Islands(ES)'!$J665,""))</f>
        <v>121.39999999999999</v>
      </c>
      <c r="K46" s="47">
        <f>(IF('[2]Martinique-Guadeloupe(FR)'!$K665&gt;0,'[2]Martinique-Guadeloupe(FR)'!$K665,""))</f>
        <v>103.33333333333334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71</v>
      </c>
      <c r="V46" s="47">
        <v>0</v>
      </c>
      <c r="W46" s="47">
        <v>0</v>
      </c>
      <c r="X46" s="47">
        <f>(IF('[2]Madeira(PT)'!$X665&gt;0,'[2]Madeira(PT)'!$X665,""))</f>
        <v>92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8">
        <v>0</v>
      </c>
      <c r="AE46" s="45">
        <v>113.8214605180993</v>
      </c>
      <c r="AF46" s="46">
        <f t="shared" si="0"/>
        <v>113.70319130505612</v>
      </c>
      <c r="AG46" s="15">
        <f t="shared" si="2"/>
        <v>-6.0335699951488018E-3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0</v>
      </c>
      <c r="E47" s="47">
        <v>78.032261588318832</v>
      </c>
      <c r="F47" s="47">
        <v>0</v>
      </c>
      <c r="G47" s="47">
        <v>0</v>
      </c>
      <c r="H47" s="47">
        <v>0</v>
      </c>
      <c r="I47" s="47">
        <v>0</v>
      </c>
      <c r="J47" s="47">
        <f>(IF('[2]Canary Islands(ES)'!$J666&gt;0,'[2]Canary Islands(ES)'!$J666,""))</f>
        <v>121</v>
      </c>
      <c r="K47" s="47">
        <f>(IF('[2]Martinique-Guadeloupe(FR)'!$K666&gt;0,'[2]Martinique-Guadeloupe(FR)'!$K666,""))</f>
        <v>102.66666666666666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72</v>
      </c>
      <c r="V47" s="47">
        <v>0</v>
      </c>
      <c r="W47" s="47">
        <v>0</v>
      </c>
      <c r="X47" s="47">
        <f>(IF('[2]Madeira(PT)'!$X666&gt;0,'[2]Madeira(PT)'!$X666,""))</f>
        <v>92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8">
        <v>0</v>
      </c>
      <c r="AE47" s="45">
        <v>113.33767129467812</v>
      </c>
      <c r="AF47" s="46">
        <f t="shared" si="0"/>
        <v>114.34485631554355</v>
      </c>
      <c r="AG47" s="15">
        <f t="shared" si="2"/>
        <v>5.6433333411539518E-3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0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f>(IF('[2]Canary Islands(ES)'!$J667&gt;0,'[2]Canary Islands(ES)'!$J667,""))</f>
        <v>125.2</v>
      </c>
      <c r="K48" s="47">
        <f>(IF('[2]Martinique-Guadeloupe(FR)'!$K667&gt;0,'[2]Martinique-Guadeloupe(FR)'!$K667,""))</f>
        <v>102.66666666666666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73</v>
      </c>
      <c r="V48" s="47">
        <v>0</v>
      </c>
      <c r="W48" s="47">
        <v>0</v>
      </c>
      <c r="X48" s="47">
        <f>(IF('[2]Madeira(PT)'!$X667&gt;0,'[2]Madeira(PT)'!$X667,""))</f>
        <v>92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8">
        <v>0</v>
      </c>
      <c r="AE48" s="45">
        <v>115.87543713385327</v>
      </c>
      <c r="AF48" s="46">
        <f t="shared" si="0"/>
        <v>114.2851508678126</v>
      </c>
      <c r="AG48" s="15">
        <f t="shared" si="2"/>
        <v>-5.221524575288861E-4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0</v>
      </c>
      <c r="E49" s="47">
        <v>74.64588719367876</v>
      </c>
      <c r="F49" s="47">
        <v>0</v>
      </c>
      <c r="G49" s="47">
        <v>0</v>
      </c>
      <c r="H49" s="47">
        <v>0</v>
      </c>
      <c r="I49" s="47">
        <v>0</v>
      </c>
      <c r="J49" s="47">
        <f>(IF('[2]Canary Islands(ES)'!$J668&gt;0,'[2]Canary Islands(ES)'!$J668,""))</f>
        <v>122</v>
      </c>
      <c r="K49" s="47">
        <f>(IF('[2]Martinique-Guadeloupe(FR)'!$K668&gt;0,'[2]Martinique-Guadeloupe(FR)'!$K668,""))</f>
        <v>102.66666666666666</v>
      </c>
      <c r="L49" s="47">
        <v>0</v>
      </c>
      <c r="M49" s="47">
        <v>0</v>
      </c>
      <c r="N49" s="47">
        <v>85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70</v>
      </c>
      <c r="V49" s="47">
        <v>0</v>
      </c>
      <c r="W49" s="47">
        <v>0</v>
      </c>
      <c r="X49" s="47">
        <f>(IF('[2]Madeira(PT)'!$X668&gt;0,'[2]Madeira(PT)'!$X668,""))</f>
        <v>100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8">
        <v>0</v>
      </c>
      <c r="AE49" s="45">
        <v>113.64234417490646</v>
      </c>
      <c r="AF49" s="46">
        <f t="shared" si="0"/>
        <v>115.12464346042788</v>
      </c>
      <c r="AG49" s="15">
        <f t="shared" si="2"/>
        <v>7.34559639848809E-3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0</v>
      </c>
      <c r="E50" s="47">
        <v>75</v>
      </c>
      <c r="F50" s="47">
        <v>0</v>
      </c>
      <c r="G50" s="47">
        <v>0</v>
      </c>
      <c r="H50" s="47">
        <v>0</v>
      </c>
      <c r="I50" s="47">
        <v>0</v>
      </c>
      <c r="J50" s="47">
        <f>(IF('[2]Canary Islands(ES)'!$J669&gt;0,'[2]Canary Islands(ES)'!$J669,""))</f>
        <v>125</v>
      </c>
      <c r="K50" s="47">
        <f>(IF('[2]Martinique-Guadeloupe(FR)'!$K669&gt;0,'[2]Martinique-Guadeloupe(FR)'!$K669,""))</f>
        <v>102.66666666666666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65</v>
      </c>
      <c r="V50" s="47">
        <v>0</v>
      </c>
      <c r="W50" s="47">
        <v>0</v>
      </c>
      <c r="X50" s="47">
        <f>(IF('[2]Madeira(PT)'!$X669&gt;0,'[2]Madeira(PT)'!$X669,""))</f>
        <v>105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8">
        <v>0</v>
      </c>
      <c r="AE50" s="45">
        <v>115.85614907252392</v>
      </c>
      <c r="AF50" s="46">
        <f t="shared" si="0"/>
        <v>110.9772299304567</v>
      </c>
      <c r="AG50" s="15">
        <f t="shared" si="2"/>
        <v>-3.6025419104961459E-2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0</v>
      </c>
      <c r="E51" s="47">
        <v>71.113862287441293</v>
      </c>
      <c r="F51" s="47">
        <v>0</v>
      </c>
      <c r="G51" s="47">
        <v>0</v>
      </c>
      <c r="H51" s="47">
        <v>0</v>
      </c>
      <c r="I51" s="47">
        <v>0</v>
      </c>
      <c r="J51" s="47">
        <f>(IF('[2]Canary Islands(ES)'!$J670&gt;0,'[2]Canary Islands(ES)'!$J670,""))</f>
        <v>122</v>
      </c>
      <c r="K51" s="47">
        <f>(IF('[2]Martinique-Guadeloupe(FR)'!$K670&gt;0,'[2]Martinique-Guadeloupe(FR)'!$K670,""))</f>
        <v>102.66666666666666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67</v>
      </c>
      <c r="V51" s="47">
        <v>0</v>
      </c>
      <c r="W51" s="47">
        <v>0</v>
      </c>
      <c r="X51" s="47">
        <f>(IF('[2]Madeira(PT)'!$X670&gt;0,'[2]Madeira(PT)'!$X670,""))</f>
        <v>114.99999999999999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8">
        <v>0</v>
      </c>
      <c r="AE51" s="45">
        <v>103.43319654393976</v>
      </c>
      <c r="AF51" s="46">
        <f t="shared" si="0"/>
        <v>111.40135740717191</v>
      </c>
      <c r="AG51" s="15">
        <f t="shared" si="2"/>
        <v>3.8217522367515453E-3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0</v>
      </c>
      <c r="E52" s="47">
        <v>81</v>
      </c>
      <c r="F52" s="47">
        <v>0</v>
      </c>
      <c r="G52" s="47">
        <v>0</v>
      </c>
      <c r="H52" s="47">
        <v>0</v>
      </c>
      <c r="I52" s="47">
        <v>0</v>
      </c>
      <c r="J52" s="47">
        <f>(IF('[2]Canary Islands(ES)'!$J671&gt;0,'[2]Canary Islands(ES)'!$J671,""))</f>
        <v>123</v>
      </c>
      <c r="K52" s="47">
        <f>(IF('[2]Martinique-Guadeloupe(FR)'!$K671&gt;0,'[2]Martinique-Guadeloupe(FR)'!$K671,""))</f>
        <v>102.66666666666666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64.060008461062836</v>
      </c>
      <c r="T52" s="47">
        <v>0</v>
      </c>
      <c r="U52" s="47">
        <v>70</v>
      </c>
      <c r="V52" s="47">
        <v>0</v>
      </c>
      <c r="W52" s="47">
        <v>0</v>
      </c>
      <c r="X52" s="47">
        <f>(IF('[2]Madeira(PT)'!$X671&gt;0,'[2]Madeira(PT)'!$X671,""))</f>
        <v>125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8">
        <v>0</v>
      </c>
      <c r="AE52" s="45">
        <v>114.91472660505207</v>
      </c>
      <c r="AF52" s="46">
        <f t="shared" si="0"/>
        <v>110.06547715849729</v>
      </c>
      <c r="AG52" s="15">
        <f t="shared" si="2"/>
        <v>-1.1991597587020284E-2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f>(IF('[2]Canary Islands(ES)'!$J672&gt;0,'[2]Canary Islands(ES)'!$J672,""))</f>
        <v>117</v>
      </c>
      <c r="K53" s="47">
        <f>(IF('[2]Martinique-Guadeloupe(FR)'!$K672&gt;0,'[2]Martinique-Guadeloupe(FR)'!$K672,""))</f>
        <v>102.66666666666666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f>(IF('[2]Madeira(PT)'!$X672&gt;0,'[2]Madeira(PT)'!$X672,""))</f>
        <v>135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8">
        <v>0</v>
      </c>
      <c r="AE53" s="45">
        <v>111.84850832650005</v>
      </c>
      <c r="AF53" s="46">
        <f t="shared" si="0"/>
        <v>112.8705810860174</v>
      </c>
      <c r="AG53" s="15">
        <f t="shared" si="2"/>
        <v>2.5485774467507931E-2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f>(IF('[2]Canary Islands(ES)'!$J673&gt;0,'[2]Canary Islands(ES)'!$J673,""))</f>
        <v>117</v>
      </c>
      <c r="K54" s="47">
        <f>(IF('[2]Martinique-Guadeloupe(FR)'!$K673&gt;0,'[2]Martinique-Guadeloupe(FR)'!$K673,""))</f>
        <v>102.66666666666666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f>(IF('[2]Madeira(PT)'!$X673&gt;0,'[2]Madeira(PT)'!$X673,""))</f>
        <v>135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8">
        <v>0</v>
      </c>
      <c r="AE54" s="45">
        <v>111.84850832650005</v>
      </c>
      <c r="AF54" s="46">
        <f t="shared" si="0"/>
        <v>111.85266829951949</v>
      </c>
      <c r="AG54" s="15">
        <f t="shared" si="2"/>
        <v>-9.0184065387433638E-3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f>(IF('[2]Canary Islands(ES)'!$J674&gt;0,'[2]Canary Islands(ES)'!$J674,""))</f>
        <v>117</v>
      </c>
      <c r="K55" s="49">
        <f>(IF('[2]Martinique-Guadeloupe(FR)'!$K674&gt;0,'[2]Martinique-Guadeloupe(FR)'!$K674,""))</f>
        <v>102.69999999999999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f>(IF('[2]Madeira(PT)'!$X674&gt;0,'[2]Madeira(PT)'!$X674,""))</f>
        <v>135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50">
        <v>0</v>
      </c>
      <c r="AE55" s="51">
        <v>111.86098824555833</v>
      </c>
      <c r="AF55" s="52">
        <f t="shared" si="0"/>
        <v>111.85266829951949</v>
      </c>
      <c r="AG55" s="39">
        <f t="shared" si="2"/>
        <v>0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f>(IF('[2]Canary Islands(ES)'!$J675&gt;0,'[2]Canary Islands(ES)'!$J675,""))</f>
        <v>117</v>
      </c>
      <c r="K56" s="47">
        <f>(IF('[2]Martinique-Guadeloupe(FR)'!$K675&gt;0,'[2]Martinique-Guadeloupe(FR)'!$K675,""))</f>
        <v>102.66666666666666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f>(IF('[2]Madeira(PT)'!$X675&gt;0,'[2]Madeira(PT)'!$X675,""))</f>
        <v>135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8">
        <v>0</v>
      </c>
      <c r="AE56" s="45">
        <v>111.84850832650005</v>
      </c>
      <c r="AF56" s="46">
        <f t="shared" si="0"/>
        <v>110.21622827182343</v>
      </c>
      <c r="AG56" s="15">
        <f t="shared" si="2"/>
        <v>-1.4630317296624545E-2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f>(IF('[2]Canary Islands(ES)'!$J676&gt;0,'[2]Canary Islands(ES)'!$J676,""))</f>
        <v>109.00000000000001</v>
      </c>
      <c r="K57" s="47">
        <f>(IF('[2]Martinique-Guadeloupe(FR)'!$K676&gt;0,'[2]Martinique-Guadeloupe(FR)'!$K676,""))</f>
        <v>102.66666666666666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f>(IF('[2]Madeira(PT)'!$X676&gt;0,'[2]Madeira(PT)'!$X676,""))</f>
        <v>135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8">
        <v>0</v>
      </c>
      <c r="AE57" s="45">
        <v>106.93918824341189</v>
      </c>
      <c r="AF57" s="46">
        <f t="shared" si="0"/>
        <v>108.30706649049198</v>
      </c>
      <c r="AG57" s="15">
        <f t="shared" si="2"/>
        <v>-1.7321966204676614E-2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0</v>
      </c>
      <c r="D58" s="47">
        <v>0</v>
      </c>
      <c r="E58" s="47">
        <v>74</v>
      </c>
      <c r="F58" s="47">
        <v>0</v>
      </c>
      <c r="G58" s="47">
        <v>0</v>
      </c>
      <c r="H58" s="47">
        <v>0</v>
      </c>
      <c r="I58" s="47">
        <v>0</v>
      </c>
      <c r="J58" s="47">
        <f>(IF('[2]Canary Islands(ES)'!$J677&gt;0,'[2]Canary Islands(ES)'!$J677,""))</f>
        <v>107</v>
      </c>
      <c r="K58" s="47">
        <f>(IF('[2]Martinique-Guadeloupe(FR)'!$K677&gt;0,'[2]Martinique-Guadeloupe(FR)'!$K677,""))</f>
        <v>104.33333333333333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73</v>
      </c>
      <c r="V58" s="47">
        <v>0</v>
      </c>
      <c r="W58" s="47">
        <v>0</v>
      </c>
      <c r="X58" s="47">
        <f>(IF('[2]Madeira(PT)'!$X677&gt;0,'[2]Madeira(PT)'!$X677,""))</f>
        <v>150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8">
        <v>0</v>
      </c>
      <c r="AE58" s="45">
        <v>106.13350290156401</v>
      </c>
      <c r="AF58" s="46">
        <f t="shared" si="0"/>
        <v>107.99751075418919</v>
      </c>
      <c r="AG58" s="15">
        <f t="shared" si="2"/>
        <v>-2.8581305572518562E-3</v>
      </c>
      <c r="AH58" s="32">
        <f t="shared" si="3"/>
        <v>97.072655980206676</v>
      </c>
      <c r="AI58" s="31">
        <f t="shared" ref="AI58:AI61" si="4">(AF58-AF5)/AF5</f>
        <v>0.11254307058632576</v>
      </c>
    </row>
    <row r="59" spans="1:35">
      <c r="A59" s="35">
        <v>4</v>
      </c>
      <c r="B59" s="13">
        <v>42029</v>
      </c>
      <c r="C59" s="47">
        <v>0</v>
      </c>
      <c r="D59" s="47">
        <v>0</v>
      </c>
      <c r="E59" s="47">
        <v>82</v>
      </c>
      <c r="F59" s="47">
        <v>0</v>
      </c>
      <c r="G59" s="47">
        <v>0</v>
      </c>
      <c r="H59" s="47">
        <v>0</v>
      </c>
      <c r="I59" s="47">
        <v>0</v>
      </c>
      <c r="J59" s="47">
        <f>(IF('[2]Canary Islands(ES)'!$J678&gt;0,'[2]Canary Islands(ES)'!$J678,""))</f>
        <v>114</v>
      </c>
      <c r="K59" s="47">
        <f>(IF('[2]Martinique-Guadeloupe(FR)'!$K678&gt;0,'[2]Martinique-Guadeloupe(FR)'!$K678,""))</f>
        <v>106.66666666666667</v>
      </c>
      <c r="L59" s="47">
        <v>0</v>
      </c>
      <c r="M59" s="47">
        <v>0</v>
      </c>
      <c r="N59" s="47">
        <v>80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78</v>
      </c>
      <c r="V59" s="47">
        <v>0</v>
      </c>
      <c r="W59" s="47">
        <v>0</v>
      </c>
      <c r="X59" s="47">
        <f>(IF('[2]Madeira(PT)'!$X678&gt;0,'[2]Madeira(PT)'!$X678,""))</f>
        <v>150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8">
        <v>0</v>
      </c>
      <c r="AE59" s="45">
        <v>110.91984111759167</v>
      </c>
      <c r="AF59" s="46">
        <f t="shared" si="0"/>
        <v>109.54990630989073</v>
      </c>
      <c r="AG59" s="15">
        <f t="shared" si="2"/>
        <v>1.4374364231735961E-2</v>
      </c>
      <c r="AH59" s="32">
        <f t="shared" si="3"/>
        <v>92.855165281283007</v>
      </c>
      <c r="AI59" s="31">
        <f t="shared" si="4"/>
        <v>0.17979334782329998</v>
      </c>
    </row>
    <row r="60" spans="1:35">
      <c r="A60" s="35">
        <v>5</v>
      </c>
      <c r="B60" s="13">
        <v>42036</v>
      </c>
      <c r="C60" s="47">
        <v>0</v>
      </c>
      <c r="D60" s="47">
        <v>0</v>
      </c>
      <c r="E60" s="47">
        <v>88</v>
      </c>
      <c r="F60" s="47">
        <v>0</v>
      </c>
      <c r="G60" s="47">
        <v>0</v>
      </c>
      <c r="H60" s="47">
        <v>0</v>
      </c>
      <c r="I60" s="47">
        <v>0</v>
      </c>
      <c r="J60" s="47">
        <f>(IF('[2]Canary Islands(ES)'!$J679&gt;0,'[2]Canary Islands(ES)'!$J679,""))</f>
        <v>113</v>
      </c>
      <c r="K60" s="47">
        <f>(IF('[2]Martinique-Guadeloupe(FR)'!$K679&gt;0,'[2]Martinique-Guadeloupe(FR)'!$K679,""))</f>
        <v>108.66666666666667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78</v>
      </c>
      <c r="V60" s="47">
        <v>0</v>
      </c>
      <c r="W60" s="47">
        <v>0</v>
      </c>
      <c r="X60" s="47">
        <f>(IF('[2]Madeira(PT)'!$X679&gt;0,'[2]Madeira(PT)'!$X679,""))</f>
        <v>160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8">
        <v>0</v>
      </c>
      <c r="AE60" s="45">
        <v>111.59637491051646</v>
      </c>
      <c r="AF60" s="46">
        <f t="shared" si="0"/>
        <v>112.61067963559229</v>
      </c>
      <c r="AG60" s="15">
        <f t="shared" si="2"/>
        <v>2.7939533942122764E-2</v>
      </c>
      <c r="AH60" s="32">
        <f t="shared" si="3"/>
        <v>90.247264535569386</v>
      </c>
      <c r="AI60" s="31">
        <f t="shared" si="4"/>
        <v>0.24780158396057261</v>
      </c>
    </row>
    <row r="61" spans="1:35">
      <c r="A61" s="35">
        <v>6</v>
      </c>
      <c r="B61" s="13">
        <v>42043</v>
      </c>
      <c r="C61" s="47">
        <v>0</v>
      </c>
      <c r="D61" s="47">
        <v>0</v>
      </c>
      <c r="E61" s="47">
        <v>92</v>
      </c>
      <c r="F61" s="47">
        <v>0</v>
      </c>
      <c r="G61" s="47">
        <v>0</v>
      </c>
      <c r="H61" s="47">
        <v>0</v>
      </c>
      <c r="I61" s="47">
        <v>0</v>
      </c>
      <c r="J61" s="47">
        <f>(IF('[2]Canary Islands(ES)'!$J680&gt;0,'[2]Canary Islands(ES)'!$J680,""))</f>
        <v>118.10000000000001</v>
      </c>
      <c r="K61" s="47">
        <f>(IF('[2]Martinique-Guadeloupe(FR)'!$K680&gt;0,'[2]Martinique-Guadeloupe(FR)'!$K680,""))</f>
        <v>110.00000000000001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95</v>
      </c>
      <c r="V61" s="47">
        <v>0</v>
      </c>
      <c r="W61" s="47">
        <v>0</v>
      </c>
      <c r="X61" s="47">
        <f>(IF('[2]Madeira(PT)'!$X680&gt;0,'[2]Madeira(PT)'!$X680,""))</f>
        <v>160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8">
        <v>0</v>
      </c>
      <c r="AE61" s="45">
        <v>115.31582287866871</v>
      </c>
      <c r="AF61" s="46">
        <f t="shared" si="0"/>
        <v>113.28612181403003</v>
      </c>
      <c r="AG61" s="15">
        <f t="shared" si="2"/>
        <v>5.9980294997194084E-3</v>
      </c>
      <c r="AH61" s="32">
        <f t="shared" ref="AH61:AH69" si="5">AF8</f>
        <v>92.214358953999621</v>
      </c>
      <c r="AI61" s="31">
        <f t="shared" si="4"/>
        <v>0.22850847849565251</v>
      </c>
    </row>
    <row r="62" spans="1:35">
      <c r="A62" s="35">
        <v>7</v>
      </c>
      <c r="B62" s="13">
        <v>42050</v>
      </c>
      <c r="C62" s="47">
        <v>0</v>
      </c>
      <c r="D62" s="47">
        <v>0</v>
      </c>
      <c r="E62" s="47">
        <v>96</v>
      </c>
      <c r="F62" s="47">
        <v>0</v>
      </c>
      <c r="G62" s="47">
        <v>0</v>
      </c>
      <c r="H62" s="47">
        <v>0</v>
      </c>
      <c r="I62" s="47">
        <v>0</v>
      </c>
      <c r="J62" s="47">
        <f>(IF('[2]Canary Islands(ES)'!$J681&gt;0,'[2]Canary Islands(ES)'!$J681,""))</f>
        <v>114.39999999999999</v>
      </c>
      <c r="K62" s="47">
        <f>(IF('[2]Martinique-Guadeloupe(FR)'!$K681&gt;0,'[2]Martinique-Guadeloupe(FR)'!$K681,""))</f>
        <v>112.00000000000001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95</v>
      </c>
      <c r="V62" s="47">
        <v>0</v>
      </c>
      <c r="W62" s="47">
        <v>0</v>
      </c>
      <c r="X62" s="47">
        <f>(IF('[2]Madeira(PT)'!$X681&gt;0,'[2]Madeira(PT)'!$X681,""))</f>
        <v>85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8">
        <v>0</v>
      </c>
      <c r="AE62" s="45">
        <v>112.94616765290492</v>
      </c>
      <c r="AF62" s="46">
        <f t="shared" si="0"/>
        <v>114.18019019582486</v>
      </c>
      <c r="AG62" s="15">
        <f t="shared" ref="AG62:AG69" si="6">(AF62-AF61)/AF61</f>
        <v>7.892126303542607E-3</v>
      </c>
      <c r="AH62" s="32">
        <f t="shared" si="5"/>
        <v>93.996117969504837</v>
      </c>
      <c r="AI62" s="31">
        <f t="shared" ref="AI62:AI69" si="7">(AF62-AF9)/AF9</f>
        <v>0.2147330407077912</v>
      </c>
    </row>
    <row r="63" spans="1:35">
      <c r="A63" s="35">
        <v>8</v>
      </c>
      <c r="B63" s="13">
        <v>42057</v>
      </c>
      <c r="C63" s="47">
        <v>0</v>
      </c>
      <c r="D63" s="47">
        <v>0</v>
      </c>
      <c r="E63" s="47">
        <v>109.00000000000001</v>
      </c>
      <c r="F63" s="47">
        <v>0</v>
      </c>
      <c r="G63" s="47">
        <v>0</v>
      </c>
      <c r="H63" s="47">
        <v>0</v>
      </c>
      <c r="I63" s="47">
        <v>0</v>
      </c>
      <c r="J63" s="47">
        <f>(IF('[2]Canary Islands(ES)'!$J682&gt;0,'[2]Canary Islands(ES)'!$J682,""))</f>
        <v>114.99999999999999</v>
      </c>
      <c r="K63" s="47">
        <f>(IF('[2]Martinique-Guadeloupe(FR)'!$K682&gt;0,'[2]Martinique-Guadeloupe(FR)'!$K682,""))</f>
        <v>112.00000000000001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98</v>
      </c>
      <c r="V63" s="47">
        <v>0</v>
      </c>
      <c r="W63" s="47">
        <v>0</v>
      </c>
      <c r="X63" s="47">
        <f>(IF('[2]Madeira(PT)'!$X682&gt;0,'[2]Madeira(PT)'!$X682,""))</f>
        <v>160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8">
        <v>0</v>
      </c>
      <c r="AE63" s="45">
        <v>114.27858005590092</v>
      </c>
      <c r="AF63" s="46">
        <f t="shared" si="0"/>
        <v>113.58166669391228</v>
      </c>
      <c r="AG63" s="15">
        <f t="shared" si="6"/>
        <v>-5.2419206947026675E-3</v>
      </c>
      <c r="AH63" s="32">
        <f t="shared" si="5"/>
        <v>94.587006746082352</v>
      </c>
      <c r="AI63" s="31">
        <f t="shared" si="7"/>
        <v>0.20081679927583351</v>
      </c>
    </row>
    <row r="64" spans="1:35">
      <c r="A64" s="35">
        <v>9</v>
      </c>
      <c r="B64" s="13">
        <v>42064</v>
      </c>
      <c r="C64" s="47">
        <v>0</v>
      </c>
      <c r="D64" s="47">
        <v>0</v>
      </c>
      <c r="E64" s="47">
        <v>108</v>
      </c>
      <c r="F64" s="47">
        <v>0</v>
      </c>
      <c r="G64" s="47">
        <v>0</v>
      </c>
      <c r="H64" s="47">
        <v>0</v>
      </c>
      <c r="I64" s="47">
        <v>0</v>
      </c>
      <c r="J64" s="47">
        <f>(IF('[2]Canary Islands(ES)'!$J683&gt;0,'[2]Canary Islands(ES)'!$J683,""))</f>
        <v>114.99999999999999</v>
      </c>
      <c r="K64" s="47">
        <f>(IF('[2]Martinique-Guadeloupe(FR)'!$K683&gt;0,'[2]Martinique-Guadeloupe(FR)'!$K683,""))</f>
        <v>110.00000000000001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96</v>
      </c>
      <c r="V64" s="47">
        <v>0</v>
      </c>
      <c r="W64" s="47">
        <v>0</v>
      </c>
      <c r="X64" s="47">
        <f>(IF('[2]Madeira(PT)'!$X683&gt;0,'[2]Madeira(PT)'!$X683,""))</f>
        <v>160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8">
        <v>0</v>
      </c>
      <c r="AE64" s="45">
        <v>113.52025237293101</v>
      </c>
      <c r="AF64" s="46">
        <f t="shared" si="0"/>
        <v>113.38321102856612</v>
      </c>
      <c r="AG64" s="15">
        <f t="shared" si="6"/>
        <v>-1.7472508647101612E-3</v>
      </c>
      <c r="AH64" s="32">
        <f t="shared" si="5"/>
        <v>94.350088621530958</v>
      </c>
      <c r="AI64" s="31">
        <f t="shared" si="7"/>
        <v>0.20172871785402596</v>
      </c>
    </row>
    <row r="65" spans="1:35">
      <c r="A65" s="35">
        <v>10</v>
      </c>
      <c r="B65" s="13">
        <v>42071</v>
      </c>
      <c r="C65" s="47">
        <v>0</v>
      </c>
      <c r="D65" s="47">
        <v>0</v>
      </c>
      <c r="E65" s="47">
        <v>106</v>
      </c>
      <c r="F65" s="47">
        <v>0</v>
      </c>
      <c r="G65" s="47">
        <v>0</v>
      </c>
      <c r="H65" s="47">
        <v>0</v>
      </c>
      <c r="I65" s="47">
        <v>0</v>
      </c>
      <c r="J65" s="47">
        <f>(IF('[2]Canary Islands(ES)'!$J684&gt;0,'[2]Canary Islands(ES)'!$J684,""))</f>
        <v>112.5</v>
      </c>
      <c r="K65" s="47">
        <f>(IF('[2]Martinique-Guadeloupe(FR)'!$K684&gt;0,'[2]Martinique-Guadeloupe(FR)'!$K684,""))</f>
        <v>111.00000000000001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94</v>
      </c>
      <c r="V65" s="47">
        <v>0</v>
      </c>
      <c r="W65" s="47">
        <v>0</v>
      </c>
      <c r="X65" s="47">
        <f>(IF('[2]Madeira(PT)'!$X684&gt;0,'[2]Madeira(PT)'!$X684,""))</f>
        <v>160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8">
        <v>0</v>
      </c>
      <c r="AE65" s="45">
        <v>112.35080065686647</v>
      </c>
      <c r="AF65" s="46">
        <f t="shared" si="0"/>
        <v>109.22558551458549</v>
      </c>
      <c r="AG65" s="15">
        <f t="shared" si="6"/>
        <v>-3.6668793168444916E-2</v>
      </c>
      <c r="AH65" s="32">
        <f t="shared" si="5"/>
        <v>94.391245935013316</v>
      </c>
      <c r="AI65" s="31">
        <f t="shared" si="7"/>
        <v>0.15715800159884902</v>
      </c>
    </row>
    <row r="66" spans="1:35">
      <c r="A66" s="35">
        <v>11</v>
      </c>
      <c r="B66" s="13">
        <v>42078</v>
      </c>
      <c r="C66" s="47">
        <v>0</v>
      </c>
      <c r="D66" s="47">
        <v>0</v>
      </c>
      <c r="E66" s="47">
        <v>105</v>
      </c>
      <c r="F66" s="47">
        <v>0</v>
      </c>
      <c r="G66" s="47">
        <v>0</v>
      </c>
      <c r="H66" s="47">
        <v>0</v>
      </c>
      <c r="I66" s="47">
        <v>0</v>
      </c>
      <c r="J66" s="47">
        <f>(IF('[2]Canary Islands(ES)'!$J685&gt;0,'[2]Canary Islands(ES)'!$J685,""))</f>
        <v>112.5</v>
      </c>
      <c r="K66" s="47">
        <f>(IF('[2]Martinique-Guadeloupe(FR)'!$K685&gt;0,'[2]Martinique-Guadeloupe(FR)'!$K685,""))</f>
        <v>111.00000000000001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95</v>
      </c>
      <c r="V66" s="47">
        <v>0</v>
      </c>
      <c r="W66" s="47">
        <v>0</v>
      </c>
      <c r="X66" s="47">
        <f>(IF('[2]Madeira(PT)'!$X685&gt;0,'[2]Madeira(PT)'!$X685,""))</f>
        <v>160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8">
        <v>0</v>
      </c>
      <c r="AE66" s="45">
        <v>101.80570351395897</v>
      </c>
      <c r="AF66" s="46">
        <f t="shared" si="0"/>
        <v>106.22562471636422</v>
      </c>
      <c r="AG66" s="15">
        <f t="shared" si="6"/>
        <v>-2.7465733271996657E-2</v>
      </c>
      <c r="AH66" s="32">
        <f t="shared" si="5"/>
        <v>93.901560156126777</v>
      </c>
      <c r="AI66" s="31">
        <f t="shared" si="7"/>
        <v>0.13124451329399281</v>
      </c>
    </row>
    <row r="67" spans="1:35">
      <c r="A67" s="35">
        <v>12</v>
      </c>
      <c r="B67" s="13">
        <v>42085</v>
      </c>
      <c r="C67" s="47">
        <v>0</v>
      </c>
      <c r="D67" s="47">
        <v>0</v>
      </c>
      <c r="E67" s="47">
        <v>105</v>
      </c>
      <c r="F67" s="47">
        <v>0</v>
      </c>
      <c r="G67" s="47">
        <v>0</v>
      </c>
      <c r="H67" s="47">
        <v>0</v>
      </c>
      <c r="I67" s="47">
        <v>0</v>
      </c>
      <c r="J67" s="47">
        <f>(IF('[2]Canary Islands(ES)'!$J686&gt;0,'[2]Canary Islands(ES)'!$J686,""))</f>
        <v>99</v>
      </c>
      <c r="K67" s="47">
        <f>(IF('[2]Martinique-Guadeloupe(FR)'!$K686&gt;0,'[2]Martinique-Guadeloupe(FR)'!$K686,""))</f>
        <v>112.00000000000001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93</v>
      </c>
      <c r="V67" s="47">
        <v>0</v>
      </c>
      <c r="W67" s="47">
        <v>0</v>
      </c>
      <c r="X67" s="47">
        <f>(IF('[2]Madeira(PT)'!$X686&gt;0,'[2]Madeira(PT)'!$X686,""))</f>
        <v>160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8">
        <v>0</v>
      </c>
      <c r="AE67" s="45">
        <v>104.52036997826721</v>
      </c>
      <c r="AF67" s="46">
        <f t="shared" si="0"/>
        <v>105.63151737934561</v>
      </c>
      <c r="AG67" s="15">
        <f t="shared" si="6"/>
        <v>-5.5928815538148586E-3</v>
      </c>
      <c r="AH67" s="32">
        <f t="shared" si="5"/>
        <v>93.380172148047521</v>
      </c>
      <c r="AI67" s="31">
        <f t="shared" si="7"/>
        <v>0.13119857191818479</v>
      </c>
    </row>
    <row r="68" spans="1:35">
      <c r="A68" s="35">
        <v>13</v>
      </c>
      <c r="B68" s="13">
        <v>42092</v>
      </c>
      <c r="C68" s="47">
        <v>0</v>
      </c>
      <c r="D68" s="47">
        <v>0</v>
      </c>
      <c r="E68" s="47">
        <v>100</v>
      </c>
      <c r="F68" s="47">
        <v>0</v>
      </c>
      <c r="G68" s="47">
        <v>0</v>
      </c>
      <c r="H68" s="47">
        <v>0</v>
      </c>
      <c r="I68" s="47">
        <v>0</v>
      </c>
      <c r="J68" s="47">
        <f>(IF('[2]Canary Islands(ES)'!$J687&gt;0,'[2]Canary Islands(ES)'!$J687,""))</f>
        <v>109.00000000000001</v>
      </c>
      <c r="K68" s="47">
        <f>(IF('[2]Martinique-Guadeloupe(FR)'!$K687&gt;0,'[2]Martinique-Guadeloupe(FR)'!$K687,""))</f>
        <v>112.00000000000001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94</v>
      </c>
      <c r="V68" s="47">
        <v>0</v>
      </c>
      <c r="W68" s="47">
        <v>0</v>
      </c>
      <c r="X68" s="47">
        <f>(IF('[2]Madeira(PT)'!$X687&gt;0,'[2]Madeira(PT)'!$X687,""))</f>
        <v>160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8">
        <v>0</v>
      </c>
      <c r="AE68" s="45">
        <v>110.56847864581064</v>
      </c>
      <c r="AF68" s="46">
        <f t="shared" si="0"/>
        <v>106.47503978402203</v>
      </c>
      <c r="AG68" s="15">
        <f t="shared" si="6"/>
        <v>7.9855182014204069E-3</v>
      </c>
      <c r="AH68" s="32">
        <f t="shared" si="5"/>
        <v>93.86850689224957</v>
      </c>
      <c r="AI68" s="31">
        <f t="shared" si="7"/>
        <v>0.13429991920765644</v>
      </c>
    </row>
    <row r="69" spans="1:35">
      <c r="A69" s="35">
        <v>14</v>
      </c>
      <c r="B69" s="13">
        <v>42099</v>
      </c>
      <c r="C69" s="47">
        <v>0</v>
      </c>
      <c r="D69" s="47">
        <v>0</v>
      </c>
      <c r="E69" s="47">
        <v>101</v>
      </c>
      <c r="F69" s="47">
        <v>0</v>
      </c>
      <c r="G69" s="47">
        <v>0</v>
      </c>
      <c r="H69" s="47">
        <v>0</v>
      </c>
      <c r="I69" s="47">
        <v>0</v>
      </c>
      <c r="J69" s="47">
        <f>(IF('[2]Canary Islands(ES)'!$J688&gt;0,'[2]Canary Islands(ES)'!$J688,""))</f>
        <v>98</v>
      </c>
      <c r="K69" s="47">
        <f>(IF('[2]Martinique-Guadeloupe(FR)'!$K688&gt;0,'[2]Martinique-Guadeloupe(FR)'!$K688,""))</f>
        <v>113.99999999999999</v>
      </c>
      <c r="L69" s="47">
        <v>0</v>
      </c>
      <c r="M69" s="47">
        <v>0</v>
      </c>
      <c r="N69" s="47">
        <v>80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95</v>
      </c>
      <c r="V69" s="47">
        <v>0</v>
      </c>
      <c r="W69" s="47">
        <v>0</v>
      </c>
      <c r="X69" s="47">
        <f>(IF('[2]Madeira(PT)'!$X688&gt;0,'[2]Madeira(PT)'!$X688,""))</f>
        <v>160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8">
        <v>0</v>
      </c>
      <c r="AE69" s="45">
        <v>104.33627072798821</v>
      </c>
      <c r="AF69" s="46">
        <f t="shared" ref="AF69:AF132" si="8">SUM(AE68:AE70)/3</f>
        <v>106.91106517810647</v>
      </c>
      <c r="AG69" s="15">
        <f t="shared" si="6"/>
        <v>4.0950949158496588E-3</v>
      </c>
      <c r="AH69" s="32">
        <f t="shared" si="5"/>
        <v>94.925186756768809</v>
      </c>
      <c r="AI69" s="31">
        <f t="shared" si="7"/>
        <v>0.12626657719462411</v>
      </c>
    </row>
    <row r="70" spans="1:35">
      <c r="A70" s="35">
        <v>15</v>
      </c>
      <c r="B70" s="13">
        <v>42106</v>
      </c>
      <c r="C70" s="47">
        <v>0</v>
      </c>
      <c r="D70" s="47">
        <v>0</v>
      </c>
      <c r="E70" s="47">
        <v>95</v>
      </c>
      <c r="F70" s="47">
        <v>0</v>
      </c>
      <c r="G70" s="47">
        <v>0</v>
      </c>
      <c r="H70" s="47">
        <v>0</v>
      </c>
      <c r="I70" s="47">
        <v>0</v>
      </c>
      <c r="J70" s="47">
        <f>(IF('[2]Canary Islands(ES)'!$J689&gt;0,'[2]Canary Islands(ES)'!$J689,""))</f>
        <v>99</v>
      </c>
      <c r="K70" s="47">
        <f>(IF('[2]Martinique-Guadeloupe(FR)'!$K689&gt;0,'[2]Martinique-Guadeloupe(FR)'!$K689,""))</f>
        <v>115.66666666666667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93</v>
      </c>
      <c r="V70" s="47">
        <v>0</v>
      </c>
      <c r="W70" s="47">
        <v>0</v>
      </c>
      <c r="X70" s="47">
        <f>(IF('[2]Madeira(PT)'!$X689&gt;0,'[2]Madeira(PT)'!$X689,""))</f>
        <v>160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8">
        <v>0</v>
      </c>
      <c r="AE70" s="45">
        <v>105.82844616052057</v>
      </c>
      <c r="AF70" s="46">
        <f t="shared" si="8"/>
        <v>104.31287093390158</v>
      </c>
      <c r="AG70" s="15">
        <f t="shared" ref="AG70:AG76" si="9">(AF70-AF69)/AF69</f>
        <v>-2.4302388530845501E-2</v>
      </c>
      <c r="AH70" s="32">
        <f t="shared" ref="AH70:AH76" si="10">AF17</f>
        <v>97.066158217775708</v>
      </c>
      <c r="AI70" s="31">
        <f t="shared" ref="AI70:AI76" si="11">(AF70-AF17)/AF17</f>
        <v>7.4657458883530647E-2</v>
      </c>
    </row>
    <row r="71" spans="1:35">
      <c r="A71" s="35">
        <v>16</v>
      </c>
      <c r="B71" s="13">
        <v>42113</v>
      </c>
      <c r="C71" s="47">
        <v>0</v>
      </c>
      <c r="D71" s="47">
        <v>0</v>
      </c>
      <c r="E71" s="47">
        <v>83</v>
      </c>
      <c r="F71" s="47">
        <v>0</v>
      </c>
      <c r="G71" s="47">
        <v>0</v>
      </c>
      <c r="H71" s="47">
        <v>0</v>
      </c>
      <c r="I71" s="47">
        <v>0</v>
      </c>
      <c r="J71" s="47">
        <f>(IF('[2]Canary Islands(ES)'!$J690&gt;0,'[2]Canary Islands(ES)'!$J690,""))</f>
        <v>94</v>
      </c>
      <c r="K71" s="47">
        <f>(IF('[2]Martinique-Guadeloupe(FR)'!$K690&gt;0,'[2]Martinique-Guadeloupe(FR)'!$K690,""))</f>
        <v>115.99999999999999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80</v>
      </c>
      <c r="V71" s="47">
        <v>0</v>
      </c>
      <c r="W71" s="47">
        <v>0</v>
      </c>
      <c r="X71" s="47">
        <f>(IF('[2]Madeira(PT)'!$X690&gt;0,'[2]Madeira(PT)'!$X690,""))</f>
        <v>160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8">
        <v>0</v>
      </c>
      <c r="AE71" s="45">
        <v>102.77389591319594</v>
      </c>
      <c r="AF71" s="46">
        <f t="shared" si="8"/>
        <v>98.739835831758683</v>
      </c>
      <c r="AG71" s="15">
        <f t="shared" si="9"/>
        <v>-5.3426150121726398E-2</v>
      </c>
      <c r="AH71" s="32">
        <f t="shared" si="10"/>
        <v>97.656396033262283</v>
      </c>
      <c r="AI71" s="31">
        <f t="shared" si="11"/>
        <v>1.1094406946242155E-2</v>
      </c>
    </row>
    <row r="72" spans="1:35">
      <c r="A72" s="35">
        <v>17</v>
      </c>
      <c r="B72" s="13">
        <v>42120</v>
      </c>
      <c r="C72" s="47">
        <v>0</v>
      </c>
      <c r="D72" s="47">
        <v>0</v>
      </c>
      <c r="E72" s="47">
        <v>93</v>
      </c>
      <c r="F72" s="47">
        <v>0</v>
      </c>
      <c r="G72" s="47">
        <v>0</v>
      </c>
      <c r="H72" s="47">
        <v>0</v>
      </c>
      <c r="I72" s="47">
        <v>0</v>
      </c>
      <c r="J72" s="47">
        <f>(IF('[2]Canary Islands(ES)'!$J691&gt;0,'[2]Canary Islands(ES)'!$J691,""))</f>
        <v>85</v>
      </c>
      <c r="K72" s="47">
        <f>(IF('[2]Martinique-Guadeloupe(FR)'!$K691&gt;0,'[2]Martinique-Guadeloupe(FR)'!$K691,""))</f>
        <v>113.00000000000001</v>
      </c>
      <c r="L72" s="47">
        <v>0</v>
      </c>
      <c r="M72" s="47">
        <v>0</v>
      </c>
      <c r="N72" s="47">
        <v>120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84</v>
      </c>
      <c r="V72" s="47">
        <v>0</v>
      </c>
      <c r="W72" s="47">
        <v>0</v>
      </c>
      <c r="X72" s="47">
        <f>(IF('[2]Madeira(PT)'!$X691&gt;0,'[2]Madeira(PT)'!$X691,""))</f>
        <v>160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8">
        <v>0</v>
      </c>
      <c r="AE72" s="45">
        <v>87.61716542155952</v>
      </c>
      <c r="AF72" s="46">
        <f t="shared" si="8"/>
        <v>95.444174041022848</v>
      </c>
      <c r="AG72" s="15">
        <f t="shared" si="9"/>
        <v>-3.3377225746569636E-2</v>
      </c>
      <c r="AH72" s="32">
        <f t="shared" si="10"/>
        <v>97.799995128803587</v>
      </c>
      <c r="AI72" s="31">
        <f t="shared" si="11"/>
        <v>-2.4088151381583399E-2</v>
      </c>
    </row>
    <row r="73" spans="1:35">
      <c r="A73" s="35">
        <v>18</v>
      </c>
      <c r="B73" s="13">
        <v>42127</v>
      </c>
      <c r="C73" s="47">
        <v>0</v>
      </c>
      <c r="D73" s="47">
        <v>0</v>
      </c>
      <c r="E73" s="47">
        <v>87</v>
      </c>
      <c r="F73" s="47">
        <v>0</v>
      </c>
      <c r="G73" s="47">
        <v>0</v>
      </c>
      <c r="H73" s="47">
        <v>0</v>
      </c>
      <c r="I73" s="47">
        <v>0</v>
      </c>
      <c r="J73" s="47">
        <f>(IF('[2]Canary Islands(ES)'!$J692&gt;0,'[2]Canary Islands(ES)'!$J692,""))</f>
        <v>85</v>
      </c>
      <c r="K73" s="47">
        <f>(IF('[2]Martinique-Guadeloupe(FR)'!$K692&gt;0,'[2]Martinique-Guadeloupe(FR)'!$K692,""))</f>
        <v>111.33333333333336</v>
      </c>
      <c r="L73" s="47">
        <v>0</v>
      </c>
      <c r="M73" s="47">
        <v>0</v>
      </c>
      <c r="N73" s="47">
        <v>120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84</v>
      </c>
      <c r="V73" s="47">
        <v>0</v>
      </c>
      <c r="W73" s="47">
        <v>0</v>
      </c>
      <c r="X73" s="47">
        <f>(IF('[2]Madeira(PT)'!$X692&gt;0,'[2]Madeira(PT)'!$X692,""))</f>
        <v>160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8">
        <v>0</v>
      </c>
      <c r="AE73" s="45">
        <v>95.941460788313051</v>
      </c>
      <c r="AF73" s="46">
        <f t="shared" si="8"/>
        <v>92.885361367097815</v>
      </c>
      <c r="AG73" s="15">
        <f t="shared" si="9"/>
        <v>-2.6809521897326386E-2</v>
      </c>
      <c r="AH73" s="32">
        <f t="shared" si="10"/>
        <v>97.342922363175717</v>
      </c>
      <c r="AI73" s="31">
        <f t="shared" si="11"/>
        <v>-4.5792348204291969E-2</v>
      </c>
    </row>
    <row r="74" spans="1:35">
      <c r="A74" s="35">
        <v>19</v>
      </c>
      <c r="B74" s="13">
        <v>42134</v>
      </c>
      <c r="C74" s="47">
        <v>0</v>
      </c>
      <c r="D74" s="47">
        <v>0</v>
      </c>
      <c r="E74" s="47">
        <v>83</v>
      </c>
      <c r="F74" s="47">
        <v>0</v>
      </c>
      <c r="G74" s="47">
        <v>0</v>
      </c>
      <c r="H74" s="47">
        <v>0</v>
      </c>
      <c r="I74" s="47">
        <v>0</v>
      </c>
      <c r="J74" s="47">
        <f>(IF('[2]Canary Islands(ES)'!$J693&gt;0,'[2]Canary Islands(ES)'!$J693,""))</f>
        <v>87</v>
      </c>
      <c r="K74" s="47">
        <f>(IF('[2]Martinique-Guadeloupe(FR)'!$K693&gt;0,'[2]Martinique-Guadeloupe(FR)'!$K693,""))</f>
        <v>107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65</v>
      </c>
      <c r="V74" s="47">
        <v>0</v>
      </c>
      <c r="W74" s="47">
        <v>0</v>
      </c>
      <c r="X74" s="47">
        <f>(IF('[2]Madeira(PT)'!$X693&gt;0,'[2]Madeira(PT)'!$X693,""))</f>
        <v>160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8">
        <v>0</v>
      </c>
      <c r="AE74" s="45">
        <v>95.097457891420888</v>
      </c>
      <c r="AF74" s="46">
        <f t="shared" si="8"/>
        <v>95.32638094175222</v>
      </c>
      <c r="AG74" s="15">
        <f t="shared" si="9"/>
        <v>2.6279916864478836E-2</v>
      </c>
      <c r="AH74" s="32">
        <f t="shared" si="10"/>
        <v>96.92630893580565</v>
      </c>
      <c r="AI74" s="31">
        <f t="shared" si="11"/>
        <v>-1.6506643156225666E-2</v>
      </c>
    </row>
    <row r="75" spans="1:35">
      <c r="A75" s="35">
        <v>20</v>
      </c>
      <c r="B75" s="13">
        <v>42141</v>
      </c>
      <c r="C75" s="47">
        <v>0</v>
      </c>
      <c r="D75" s="47">
        <v>0</v>
      </c>
      <c r="E75" s="47">
        <v>81.899999999999991</v>
      </c>
      <c r="F75" s="47">
        <v>0</v>
      </c>
      <c r="G75" s="47">
        <v>0</v>
      </c>
      <c r="H75" s="47">
        <v>0</v>
      </c>
      <c r="I75" s="47">
        <v>0</v>
      </c>
      <c r="J75" s="47">
        <f>(IF('[2]Canary Islands(ES)'!$J694&gt;0,'[2]Canary Islands(ES)'!$J694,""))</f>
        <v>87</v>
      </c>
      <c r="K75" s="47">
        <f>(IF('[2]Martinique-Guadeloupe(FR)'!$K694&gt;0,'[2]Martinique-Guadeloupe(FR)'!$K694,""))</f>
        <v>106.5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70</v>
      </c>
      <c r="V75" s="47">
        <v>0</v>
      </c>
      <c r="W75" s="47">
        <v>0</v>
      </c>
      <c r="X75" s="47">
        <f>(IF('[2]Madeira(PT)'!$X694&gt;0,'[2]Madeira(PT)'!$X694,""))</f>
        <v>160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8">
        <v>0</v>
      </c>
      <c r="AE75" s="45">
        <v>94.940224145522677</v>
      </c>
      <c r="AF75" s="46">
        <f t="shared" si="8"/>
        <v>95.521946073313032</v>
      </c>
      <c r="AG75" s="15">
        <f t="shared" si="9"/>
        <v>2.0515321113502611E-3</v>
      </c>
      <c r="AH75" s="32">
        <f t="shared" si="10"/>
        <v>96.466748052291834</v>
      </c>
      <c r="AI75" s="31">
        <f t="shared" si="11"/>
        <v>-9.7940689206881138E-3</v>
      </c>
    </row>
    <row r="76" spans="1:35">
      <c r="A76" s="35">
        <v>21</v>
      </c>
      <c r="B76" s="13">
        <v>42148</v>
      </c>
      <c r="C76" s="47">
        <v>0</v>
      </c>
      <c r="D76" s="47">
        <v>0</v>
      </c>
      <c r="E76" s="47">
        <v>79.743655099588523</v>
      </c>
      <c r="F76" s="47">
        <v>0</v>
      </c>
      <c r="G76" s="47">
        <v>0</v>
      </c>
      <c r="H76" s="47">
        <v>0</v>
      </c>
      <c r="I76" s="47">
        <v>0</v>
      </c>
      <c r="J76" s="47">
        <f>(IF('[2]Canary Islands(ES)'!$J695&gt;0,'[2]Canary Islands(ES)'!$J695,""))</f>
        <v>87</v>
      </c>
      <c r="K76" s="47">
        <f>(IF('[2]Martinique-Guadeloupe(FR)'!$K695&gt;0,'[2]Martinique-Guadeloupe(FR)'!$K695,""))</f>
        <v>111.00000000000001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74</v>
      </c>
      <c r="V76" s="47">
        <v>0</v>
      </c>
      <c r="W76" s="47">
        <v>0</v>
      </c>
      <c r="X76" s="47">
        <f>(IF('[2]Madeira(PT)'!$X695&gt;0,'[2]Madeira(PT)'!$X695,""))</f>
        <v>158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8">
        <v>0</v>
      </c>
      <c r="AE76" s="45">
        <v>96.528156182995502</v>
      </c>
      <c r="AF76" s="46">
        <f t="shared" si="8"/>
        <v>95.571720913307118</v>
      </c>
      <c r="AG76" s="15">
        <f t="shared" si="9"/>
        <v>5.2108276726150332E-4</v>
      </c>
      <c r="AH76" s="32">
        <f t="shared" si="10"/>
        <v>96.571138351147354</v>
      </c>
      <c r="AI76" s="31">
        <f t="shared" si="11"/>
        <v>-1.0349028238708365E-2</v>
      </c>
    </row>
    <row r="77" spans="1:35">
      <c r="A77" s="35">
        <v>22</v>
      </c>
      <c r="B77" s="13">
        <v>42155</v>
      </c>
      <c r="C77" s="47">
        <v>0</v>
      </c>
      <c r="D77" s="47">
        <v>0</v>
      </c>
      <c r="E77" s="47">
        <v>79.379528820594984</v>
      </c>
      <c r="F77" s="47">
        <v>0</v>
      </c>
      <c r="G77" s="47">
        <v>0</v>
      </c>
      <c r="H77" s="47">
        <v>0</v>
      </c>
      <c r="I77" s="47">
        <v>0</v>
      </c>
      <c r="J77" s="47">
        <f>(IF('[2]Canary Islands(ES)'!$J696&gt;0,'[2]Canary Islands(ES)'!$J696,""))</f>
        <v>86</v>
      </c>
      <c r="K77" s="47">
        <f>(IF('[2]Martinique-Guadeloupe(FR)'!$K696&gt;0,'[2]Martinique-Guadeloupe(FR)'!$K696,""))</f>
        <v>110.00000000000001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78</v>
      </c>
      <c r="V77" s="47">
        <v>0</v>
      </c>
      <c r="W77" s="47">
        <v>0</v>
      </c>
      <c r="X77" s="47">
        <f>(IF('[2]Madeira(PT)'!$X696&gt;0,'[2]Madeira(PT)'!$X696,""))</f>
        <v>130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8">
        <v>0</v>
      </c>
      <c r="AE77" s="45">
        <v>95.246782411403188</v>
      </c>
      <c r="AF77" s="46">
        <f t="shared" si="8"/>
        <v>95.542432919383842</v>
      </c>
      <c r="AG77" s="15">
        <f>(AF77-AF76)/AF76</f>
        <v>-3.064504190506652E-4</v>
      </c>
      <c r="AH77" s="32">
        <f>AF24</f>
        <v>97.020123499766143</v>
      </c>
      <c r="AI77" s="31">
        <f>(AF77-AF24)/AF24</f>
        <v>-1.5230763753726444E-2</v>
      </c>
    </row>
    <row r="78" spans="1:35">
      <c r="A78" s="35">
        <v>23</v>
      </c>
      <c r="B78" s="13">
        <v>42162</v>
      </c>
      <c r="C78" s="47">
        <v>0</v>
      </c>
      <c r="D78" s="47">
        <v>0</v>
      </c>
      <c r="E78" s="47">
        <v>83.348505261624723</v>
      </c>
      <c r="F78" s="47">
        <v>0</v>
      </c>
      <c r="G78" s="47">
        <v>0</v>
      </c>
      <c r="H78" s="47">
        <v>0</v>
      </c>
      <c r="I78" s="47">
        <v>0</v>
      </c>
      <c r="J78" s="47">
        <f>(IF('[2]Canary Islands(ES)'!$J697&gt;0,'[2]Canary Islands(ES)'!$J697,""))</f>
        <v>87</v>
      </c>
      <c r="K78" s="47">
        <f>(IF('[2]Martinique-Guadeloupe(FR)'!$K697&gt;0,'[2]Martinique-Guadeloupe(FR)'!$K697,""))</f>
        <v>107.66666666666669</v>
      </c>
      <c r="L78" s="47">
        <v>0</v>
      </c>
      <c r="M78" s="47">
        <v>0</v>
      </c>
      <c r="N78" s="47">
        <v>90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80</v>
      </c>
      <c r="V78" s="47">
        <v>0</v>
      </c>
      <c r="W78" s="47">
        <v>0</v>
      </c>
      <c r="X78" s="47">
        <f>(IF('[2]Madeira(PT)'!$X697&gt;0,'[2]Madeira(PT)'!$X697,""))</f>
        <v>114.99999999999999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8">
        <v>0</v>
      </c>
      <c r="AE78" s="45">
        <v>94.852360163752849</v>
      </c>
      <c r="AF78" s="46">
        <f t="shared" si="8"/>
        <v>94.201200753345645</v>
      </c>
      <c r="AG78" s="15">
        <f>(AF78-AF77)/AF77</f>
        <v>-1.4038078422912804E-2</v>
      </c>
      <c r="AH78" s="32">
        <f>AF25</f>
        <v>96.872181157038582</v>
      </c>
      <c r="AI78" s="31">
        <f>(AF78-AF25)/AF25</f>
        <v>-2.7572212907677137E-2</v>
      </c>
    </row>
    <row r="79" spans="1:35">
      <c r="A79" s="35">
        <v>24</v>
      </c>
      <c r="B79" s="13">
        <v>42169</v>
      </c>
      <c r="C79" s="47">
        <v>0</v>
      </c>
      <c r="D79" s="47">
        <v>0</v>
      </c>
      <c r="E79" s="47">
        <v>85.496850307686699</v>
      </c>
      <c r="F79" s="47">
        <v>0</v>
      </c>
      <c r="G79" s="47">
        <v>0</v>
      </c>
      <c r="H79" s="47">
        <v>0</v>
      </c>
      <c r="I79" s="47">
        <v>0</v>
      </c>
      <c r="J79" s="47">
        <f>(IF('[2]Canary Islands(ES)'!$J698&gt;0,'[2]Canary Islands(ES)'!$J698,""))</f>
        <v>84</v>
      </c>
      <c r="K79" s="47">
        <f>(IF('[2]Martinique-Guadeloupe(FR)'!$K698&gt;0,'[2]Martinique-Guadeloupe(FR)'!$K698,""))</f>
        <v>107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80</v>
      </c>
      <c r="V79" s="47">
        <v>0</v>
      </c>
      <c r="W79" s="47">
        <v>0</v>
      </c>
      <c r="X79" s="47">
        <f>(IF('[2]Madeira(PT)'!$X698&gt;0,'[2]Madeira(PT)'!$X698,""))</f>
        <v>85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8">
        <v>0</v>
      </c>
      <c r="AE79" s="45">
        <v>92.504459684880899</v>
      </c>
      <c r="AF79" s="46">
        <f t="shared" si="8"/>
        <v>93.028360178974069</v>
      </c>
      <c r="AG79" s="15">
        <f>(AF79-AF78)/AF78</f>
        <v>-1.2450378179812345E-2</v>
      </c>
      <c r="AH79" s="32">
        <f>AF26</f>
        <v>95.876051239945582</v>
      </c>
      <c r="AI79" s="31">
        <f>(AF79-AF26)/AF26</f>
        <v>-2.9701797520266016E-2</v>
      </c>
    </row>
    <row r="80" spans="1:35">
      <c r="A80" s="35">
        <v>25</v>
      </c>
      <c r="B80" s="13">
        <v>42176</v>
      </c>
      <c r="C80" s="47">
        <v>0</v>
      </c>
      <c r="D80" s="47">
        <v>0</v>
      </c>
      <c r="E80" s="47">
        <v>84</v>
      </c>
      <c r="F80" s="47">
        <v>0</v>
      </c>
      <c r="G80" s="47">
        <v>0</v>
      </c>
      <c r="H80" s="47">
        <v>0</v>
      </c>
      <c r="I80" s="47">
        <v>0</v>
      </c>
      <c r="J80" s="47">
        <f>(IF('[2]Canary Islands(ES)'!$J699&gt;0,'[2]Canary Islands(ES)'!$J699,""))</f>
        <v>84</v>
      </c>
      <c r="K80" s="47">
        <f>(IF('[2]Martinique-Guadeloupe(FR)'!$K699&gt;0,'[2]Martinique-Guadeloupe(FR)'!$K699,""))</f>
        <v>105.66666666666666</v>
      </c>
      <c r="L80" s="47">
        <v>0</v>
      </c>
      <c r="M80" s="47">
        <v>0</v>
      </c>
      <c r="N80" s="47">
        <v>80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80</v>
      </c>
      <c r="V80" s="47">
        <v>0</v>
      </c>
      <c r="W80" s="47">
        <v>0</v>
      </c>
      <c r="X80" s="47">
        <f>(IF('[2]Madeira(PT)'!$X699&gt;0,'[2]Madeira(PT)'!$X699,""))</f>
        <v>80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8">
        <v>0</v>
      </c>
      <c r="AE80" s="45">
        <v>91.728260688288429</v>
      </c>
      <c r="AF80" s="46">
        <f t="shared" si="8"/>
        <v>88.796936647325353</v>
      </c>
      <c r="AG80" s="15">
        <f>(AF80-AF79)/AF79</f>
        <v>-4.548530709891075E-2</v>
      </c>
      <c r="AH80" s="32">
        <f>AF27</f>
        <v>94.876337454223005</v>
      </c>
      <c r="AI80" s="31">
        <f>(AF80-AF27)/AF27</f>
        <v>-6.407710257397857E-2</v>
      </c>
    </row>
    <row r="81" spans="1:35">
      <c r="A81" s="35">
        <v>26</v>
      </c>
      <c r="B81" s="13">
        <v>42183</v>
      </c>
      <c r="C81" s="47">
        <v>0</v>
      </c>
      <c r="D81" s="47">
        <v>0</v>
      </c>
      <c r="E81" s="47">
        <v>87</v>
      </c>
      <c r="F81" s="47">
        <v>0</v>
      </c>
      <c r="G81" s="47">
        <v>0</v>
      </c>
      <c r="H81" s="47">
        <v>0</v>
      </c>
      <c r="I81" s="47">
        <v>0</v>
      </c>
      <c r="J81" s="47">
        <f>(IF('[2]Canary Islands(ES)'!$J700&gt;0,'[2]Canary Islands(ES)'!$J700,""))</f>
        <v>82</v>
      </c>
      <c r="K81" s="47">
        <f>(IF('[2]Martinique-Guadeloupe(FR)'!$K700&gt;0,'[2]Martinique-Guadeloupe(FR)'!$K700,""))</f>
        <v>105.66666666666666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72</v>
      </c>
      <c r="V81" s="47">
        <v>0</v>
      </c>
      <c r="W81" s="47">
        <v>0</v>
      </c>
      <c r="X81" s="47">
        <f>(IF('[2]Madeira(PT)'!$X700&gt;0,'[2]Madeira(PT)'!$X700,""))</f>
        <v>78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8">
        <v>0</v>
      </c>
      <c r="AE81" s="45">
        <v>82.158089568806702</v>
      </c>
      <c r="AF81" s="46">
        <f t="shared" si="8"/>
        <v>88.064615375121591</v>
      </c>
      <c r="AG81" s="15">
        <f t="shared" ref="AG81:AG86" si="12">(AF81-AF80)/AF80</f>
        <v>-8.2471456770217381E-3</v>
      </c>
      <c r="AH81" s="32">
        <f t="shared" ref="AH81:AH86" si="13">AF28</f>
        <v>93.839347690008267</v>
      </c>
      <c r="AI81" s="31">
        <f t="shared" ref="AI81:AI86" si="14">(AF81-AF28)/AF28</f>
        <v>-6.1538495919250223E-2</v>
      </c>
    </row>
    <row r="82" spans="1:35">
      <c r="A82" s="35">
        <v>27</v>
      </c>
      <c r="B82" s="13">
        <v>42190</v>
      </c>
      <c r="C82" s="47">
        <v>0</v>
      </c>
      <c r="D82" s="47">
        <v>0</v>
      </c>
      <c r="E82" s="47">
        <v>82</v>
      </c>
      <c r="F82" s="47">
        <v>0</v>
      </c>
      <c r="G82" s="47">
        <v>0</v>
      </c>
      <c r="H82" s="47">
        <v>0</v>
      </c>
      <c r="I82" s="47">
        <v>0</v>
      </c>
      <c r="J82" s="47">
        <f>(IF('[2]Canary Islands(ES)'!$J701&gt;0,'[2]Canary Islands(ES)'!$J701,""))</f>
        <v>81</v>
      </c>
      <c r="K82" s="47">
        <f>(IF('[2]Martinique-Guadeloupe(FR)'!$K701&gt;0,'[2]Martinique-Guadeloupe(FR)'!$K701,""))</f>
        <v>106.66666666666667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71</v>
      </c>
      <c r="V82" s="47">
        <v>0</v>
      </c>
      <c r="W82" s="47">
        <v>0</v>
      </c>
      <c r="X82" s="47">
        <f>(IF('[2]Madeira(PT)'!$X701&gt;0,'[2]Madeira(PT)'!$X701,""))</f>
        <v>70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8">
        <v>0</v>
      </c>
      <c r="AE82" s="45">
        <v>90.30749586826964</v>
      </c>
      <c r="AF82" s="46">
        <f t="shared" si="8"/>
        <v>87.087976046548263</v>
      </c>
      <c r="AG82" s="15">
        <f t="shared" si="12"/>
        <v>-1.1090031159657225E-2</v>
      </c>
      <c r="AH82" s="32">
        <f t="shared" si="13"/>
        <v>92.425889229922745</v>
      </c>
      <c r="AI82" s="31">
        <f t="shared" si="14"/>
        <v>-5.7753441463740236E-2</v>
      </c>
    </row>
    <row r="83" spans="1:35">
      <c r="A83" s="35">
        <v>28</v>
      </c>
      <c r="B83" s="13">
        <v>42197</v>
      </c>
      <c r="C83" s="47">
        <v>0</v>
      </c>
      <c r="D83" s="47">
        <v>0</v>
      </c>
      <c r="E83" s="47">
        <v>77.461932677063743</v>
      </c>
      <c r="F83" s="47">
        <v>0</v>
      </c>
      <c r="G83" s="47">
        <v>0</v>
      </c>
      <c r="H83" s="47">
        <v>0</v>
      </c>
      <c r="I83" s="47">
        <v>0</v>
      </c>
      <c r="J83" s="47">
        <f>(IF('[2]Canary Islands(ES)'!$J702&gt;0,'[2]Canary Islands(ES)'!$J702,""))</f>
        <v>81</v>
      </c>
      <c r="K83" s="47">
        <f>(IF('[2]Martinique-Guadeloupe(FR)'!$K702&gt;0,'[2]Martinique-Guadeloupe(FR)'!$K702,""))</f>
        <v>102.66666666666666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70</v>
      </c>
      <c r="V83" s="47">
        <v>0</v>
      </c>
      <c r="W83" s="47">
        <v>0</v>
      </c>
      <c r="X83" s="47">
        <f>(IF('[2]Madeira(PT)'!$X702&gt;0,'[2]Madeira(PT)'!$X702,""))</f>
        <v>70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8">
        <v>0</v>
      </c>
      <c r="AE83" s="45">
        <v>88.798342702568476</v>
      </c>
      <c r="AF83" s="46">
        <f t="shared" si="8"/>
        <v>89.642006503456983</v>
      </c>
      <c r="AG83" s="15">
        <f t="shared" si="12"/>
        <v>2.9327015884989659E-2</v>
      </c>
      <c r="AH83" s="32">
        <f t="shared" si="13"/>
        <v>90.416931668142482</v>
      </c>
      <c r="AI83" s="31">
        <f t="shared" si="14"/>
        <v>-8.5705757803163311E-3</v>
      </c>
    </row>
    <row r="84" spans="1:35">
      <c r="A84" s="35">
        <v>29</v>
      </c>
      <c r="B84" s="13">
        <v>42204</v>
      </c>
      <c r="C84" s="47">
        <v>0</v>
      </c>
      <c r="D84" s="47">
        <v>0</v>
      </c>
      <c r="E84" s="47">
        <v>75.774377171582756</v>
      </c>
      <c r="F84" s="47">
        <v>0</v>
      </c>
      <c r="G84" s="47">
        <v>0</v>
      </c>
      <c r="H84" s="47">
        <v>0</v>
      </c>
      <c r="I84" s="47">
        <v>0</v>
      </c>
      <c r="J84" s="47">
        <f>(IF('[2]Canary Islands(ES)'!$J703&gt;0,'[2]Canary Islands(ES)'!$J703,""))</f>
        <v>83</v>
      </c>
      <c r="K84" s="47">
        <f>(IF('[2]Martinique-Guadeloupe(FR)'!$K703&gt;0,'[2]Martinique-Guadeloupe(FR)'!$K703,""))</f>
        <v>102.33333333333334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61</v>
      </c>
      <c r="V84" s="47">
        <v>0</v>
      </c>
      <c r="W84" s="47">
        <v>0</v>
      </c>
      <c r="X84" s="47">
        <f>(IF('[2]Madeira(PT)'!$X703&gt;0,'[2]Madeira(PT)'!$X703,""))</f>
        <v>70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8">
        <v>0</v>
      </c>
      <c r="AE84" s="45">
        <v>89.820180939532861</v>
      </c>
      <c r="AF84" s="46">
        <f t="shared" si="8"/>
        <v>89.667307616245679</v>
      </c>
      <c r="AG84" s="15">
        <f t="shared" si="12"/>
        <v>2.8224616756788773E-4</v>
      </c>
      <c r="AH84" s="32">
        <f t="shared" si="13"/>
        <v>90.143908405457125</v>
      </c>
      <c r="AI84" s="31">
        <f t="shared" si="14"/>
        <v>-5.2871103288283147E-3</v>
      </c>
    </row>
    <row r="85" spans="1:35">
      <c r="A85" s="35">
        <v>30</v>
      </c>
      <c r="B85" s="13">
        <v>42211</v>
      </c>
      <c r="C85" s="47">
        <v>0</v>
      </c>
      <c r="D85" s="47">
        <v>0</v>
      </c>
      <c r="E85" s="47">
        <v>72.461129519717431</v>
      </c>
      <c r="F85" s="47">
        <v>0</v>
      </c>
      <c r="G85" s="47">
        <v>0</v>
      </c>
      <c r="H85" s="47">
        <v>0</v>
      </c>
      <c r="I85" s="47">
        <v>0</v>
      </c>
      <c r="J85" s="47">
        <f>(IF('[2]Canary Islands(ES)'!$J704&gt;0,'[2]Canary Islands(ES)'!$J704,""))</f>
        <v>85</v>
      </c>
      <c r="K85" s="47">
        <f>(IF('[2]Martinique-Guadeloupe(FR)'!$K704&gt;0,'[2]Martinique-Guadeloupe(FR)'!$K704,""))</f>
        <v>100.66666666666666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62</v>
      </c>
      <c r="V85" s="47">
        <v>0</v>
      </c>
      <c r="W85" s="47">
        <v>0</v>
      </c>
      <c r="X85" s="47">
        <f>(IF('[2]Madeira(PT)'!$X704&gt;0,'[2]Madeira(PT)'!$X704,""))</f>
        <v>68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8">
        <v>0</v>
      </c>
      <c r="AE85" s="45">
        <v>90.383399206635673</v>
      </c>
      <c r="AF85" s="46">
        <f t="shared" si="8"/>
        <v>89.7404550967197</v>
      </c>
      <c r="AG85" s="15">
        <f t="shared" si="12"/>
        <v>8.1576532650086549E-4</v>
      </c>
      <c r="AH85" s="32">
        <f t="shared" si="13"/>
        <v>90.373570428134826</v>
      </c>
      <c r="AI85" s="31">
        <f t="shared" si="14"/>
        <v>-7.0055363356323367E-3</v>
      </c>
    </row>
    <row r="86" spans="1:35">
      <c r="A86" s="35">
        <v>31</v>
      </c>
      <c r="B86" s="13">
        <v>42218</v>
      </c>
      <c r="C86" s="47">
        <v>0</v>
      </c>
      <c r="D86" s="47">
        <v>0</v>
      </c>
      <c r="E86" s="47">
        <v>68.499224118820649</v>
      </c>
      <c r="F86" s="47">
        <v>0</v>
      </c>
      <c r="G86" s="47">
        <v>0</v>
      </c>
      <c r="H86" s="47">
        <v>0</v>
      </c>
      <c r="I86" s="47">
        <v>0</v>
      </c>
      <c r="J86" s="47">
        <f>(IF('[2]Canary Islands(ES)'!$J705&gt;0,'[2]Canary Islands(ES)'!$J705,""))</f>
        <v>82</v>
      </c>
      <c r="K86" s="47">
        <f>(IF('[2]Martinique-Guadeloupe(FR)'!$K705&gt;0,'[2]Martinique-Guadeloupe(FR)'!$K705,""))</f>
        <v>102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59</v>
      </c>
      <c r="V86" s="47">
        <v>0</v>
      </c>
      <c r="W86" s="47">
        <v>0</v>
      </c>
      <c r="X86" s="47">
        <f>(IF('[2]Madeira(PT)'!$X705&gt;0,'[2]Madeira(PT)'!$X705,""))</f>
        <v>68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8">
        <v>0</v>
      </c>
      <c r="AE86" s="45">
        <v>89.017785143990594</v>
      </c>
      <c r="AF86" s="46">
        <f t="shared" si="8"/>
        <v>87.942756970513528</v>
      </c>
      <c r="AG86" s="15">
        <f t="shared" si="12"/>
        <v>-2.0032193109213271E-2</v>
      </c>
      <c r="AH86" s="32">
        <f t="shared" si="13"/>
        <v>89.13243626377789</v>
      </c>
      <c r="AI86" s="31">
        <f t="shared" si="14"/>
        <v>-1.3347321616382544E-2</v>
      </c>
    </row>
    <row r="87" spans="1:35">
      <c r="A87" s="35">
        <v>32</v>
      </c>
      <c r="B87" s="13">
        <v>42225</v>
      </c>
      <c r="C87" s="47">
        <v>0</v>
      </c>
      <c r="D87" s="47">
        <v>0</v>
      </c>
      <c r="E87" s="47">
        <v>66.605063759009425</v>
      </c>
      <c r="F87" s="47">
        <v>0</v>
      </c>
      <c r="G87" s="47">
        <v>0</v>
      </c>
      <c r="H87" s="47">
        <v>0</v>
      </c>
      <c r="I87" s="47">
        <v>0</v>
      </c>
      <c r="J87" s="47">
        <f>(IF('[2]Canary Islands(ES)'!$J706&gt;0,'[2]Canary Islands(ES)'!$J706,""))</f>
        <v>89</v>
      </c>
      <c r="K87" s="47">
        <f>(IF('[2]Martinique-Guadeloupe(FR)'!$K706&gt;0,'[2]Martinique-Guadeloupe(FR)'!$K706,""))</f>
        <v>102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45</v>
      </c>
      <c r="V87" s="47">
        <v>0</v>
      </c>
      <c r="W87" s="47">
        <v>0</v>
      </c>
      <c r="X87" s="47">
        <f>(IF('[2]Madeira(PT)'!$X706&gt;0,'[2]Madeira(PT)'!$X706,""))</f>
        <v>69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8">
        <v>0</v>
      </c>
      <c r="AE87" s="45">
        <v>84.427086560914333</v>
      </c>
      <c r="AF87" s="46">
        <f t="shared" si="8"/>
        <v>88.861750434157798</v>
      </c>
      <c r="AG87" s="15">
        <f t="shared" ref="AG87:AG92" si="15">(AF87-AF86)/AF86</f>
        <v>1.0449905089425397E-2</v>
      </c>
      <c r="AH87" s="32">
        <f t="shared" ref="AH87:AH92" si="16">AF34</f>
        <v>88.301383372338066</v>
      </c>
      <c r="AI87" s="31">
        <f t="shared" ref="AI87:AI101" si="17">(AF87-AF34)/AF34</f>
        <v>6.3460734183160873E-3</v>
      </c>
    </row>
    <row r="88" spans="1:35">
      <c r="A88" s="35">
        <v>33</v>
      </c>
      <c r="B88" s="13">
        <v>42232</v>
      </c>
      <c r="C88" s="47">
        <v>0</v>
      </c>
      <c r="D88" s="47">
        <v>0</v>
      </c>
      <c r="E88" s="47">
        <v>66.005623797543294</v>
      </c>
      <c r="F88" s="47">
        <v>0</v>
      </c>
      <c r="G88" s="47">
        <v>0</v>
      </c>
      <c r="H88" s="47">
        <v>0</v>
      </c>
      <c r="I88" s="47">
        <v>0</v>
      </c>
      <c r="J88" s="47">
        <f>(IF('[2]Canary Islands(ES)'!$J707&gt;0,'[2]Canary Islands(ES)'!$J707,""))</f>
        <v>89</v>
      </c>
      <c r="K88" s="47">
        <f>(IF('[2]Martinique-Guadeloupe(FR)'!$K707&gt;0,'[2]Martinique-Guadeloupe(FR)'!$K707,""))</f>
        <v>102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44</v>
      </c>
      <c r="V88" s="47">
        <v>0</v>
      </c>
      <c r="W88" s="47">
        <v>0</v>
      </c>
      <c r="X88" s="47">
        <f>(IF('[2]Madeira(PT)'!$X707&gt;0,'[2]Madeira(PT)'!$X707,""))</f>
        <v>67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8">
        <v>0</v>
      </c>
      <c r="AE88" s="45">
        <v>93.140379597568469</v>
      </c>
      <c r="AF88" s="46">
        <f t="shared" si="8"/>
        <v>87.51563842979688</v>
      </c>
      <c r="AG88" s="15">
        <f t="shared" si="15"/>
        <v>-1.5148384966356492E-2</v>
      </c>
      <c r="AH88" s="32">
        <f t="shared" si="16"/>
        <v>88.448458556494998</v>
      </c>
      <c r="AI88" s="31">
        <f t="shared" si="17"/>
        <v>-1.0546482572133179E-2</v>
      </c>
    </row>
    <row r="89" spans="1:35">
      <c r="A89" s="35">
        <v>34</v>
      </c>
      <c r="B89" s="13">
        <v>42239</v>
      </c>
      <c r="C89" s="47">
        <v>0</v>
      </c>
      <c r="D89" s="47">
        <v>0</v>
      </c>
      <c r="E89" s="47">
        <v>65</v>
      </c>
      <c r="F89" s="47">
        <v>0</v>
      </c>
      <c r="G89" s="47">
        <v>0</v>
      </c>
      <c r="H89" s="47">
        <v>0</v>
      </c>
      <c r="I89" s="47">
        <v>0</v>
      </c>
      <c r="J89" s="47">
        <f>(IF('[2]Canary Islands(ES)'!$J708&gt;0,'[2]Canary Islands(ES)'!$J708,""))</f>
        <v>76</v>
      </c>
      <c r="K89" s="47">
        <f>(IF('[2]Martinique-Guadeloupe(FR)'!$K708&gt;0,'[2]Martinique-Guadeloupe(FR)'!$K708,""))</f>
        <v>101.33333333333334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44</v>
      </c>
      <c r="V89" s="47">
        <v>0</v>
      </c>
      <c r="W89" s="47">
        <v>0</v>
      </c>
      <c r="X89" s="47">
        <f>(IF('[2]Madeira(PT)'!$X708&gt;0,'[2]Madeira(PT)'!$X708,""))</f>
        <v>65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8">
        <v>0</v>
      </c>
      <c r="AE89" s="45">
        <v>84.979449130907852</v>
      </c>
      <c r="AF89" s="46">
        <f t="shared" si="8"/>
        <v>88.733665606026491</v>
      </c>
      <c r="AG89" s="15">
        <f t="shared" si="15"/>
        <v>1.3917823123768745E-2</v>
      </c>
      <c r="AH89" s="32">
        <f t="shared" si="16"/>
        <v>93.884208867744789</v>
      </c>
      <c r="AI89" s="31">
        <f t="shared" si="17"/>
        <v>-5.4860591827257089E-2</v>
      </c>
    </row>
    <row r="90" spans="1:35">
      <c r="A90" s="35">
        <v>35</v>
      </c>
      <c r="B90" s="13">
        <v>42246</v>
      </c>
      <c r="C90" s="47">
        <v>0</v>
      </c>
      <c r="D90" s="47">
        <v>0</v>
      </c>
      <c r="E90" s="47">
        <v>69</v>
      </c>
      <c r="F90" s="47">
        <v>0</v>
      </c>
      <c r="G90" s="47">
        <v>0</v>
      </c>
      <c r="H90" s="47">
        <v>0</v>
      </c>
      <c r="I90" s="47">
        <v>0</v>
      </c>
      <c r="J90" s="47">
        <f>(IF('[2]Canary Islands(ES)'!$J709&gt;0,'[2]Canary Islands(ES)'!$J709,""))</f>
        <v>81</v>
      </c>
      <c r="K90" s="47">
        <f>(IF('[2]Martinique-Guadeloupe(FR)'!$K709&gt;0,'[2]Martinique-Guadeloupe(FR)'!$K709,""))</f>
        <v>101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70</v>
      </c>
      <c r="V90" s="47">
        <v>0</v>
      </c>
      <c r="W90" s="47">
        <v>0</v>
      </c>
      <c r="X90" s="47">
        <f>(IF('[2]Madeira(PT)'!$X709&gt;0,'[2]Madeira(PT)'!$X709,""))</f>
        <v>65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8">
        <v>0</v>
      </c>
      <c r="AE90" s="45">
        <v>88.081168089603167</v>
      </c>
      <c r="AF90" s="46">
        <f t="shared" si="8"/>
        <v>88.234268333093738</v>
      </c>
      <c r="AG90" s="15">
        <f t="shared" si="15"/>
        <v>-5.6280473653602383E-3</v>
      </c>
      <c r="AH90" s="32">
        <f t="shared" si="16"/>
        <v>97.987250591240169</v>
      </c>
      <c r="AI90" s="31">
        <f t="shared" si="17"/>
        <v>-9.9533175992778861E-2</v>
      </c>
    </row>
    <row r="91" spans="1:35">
      <c r="A91" s="35">
        <v>36</v>
      </c>
      <c r="B91" s="13">
        <v>42253</v>
      </c>
      <c r="C91" s="47">
        <v>0</v>
      </c>
      <c r="D91" s="47">
        <v>0</v>
      </c>
      <c r="E91" s="47">
        <v>69</v>
      </c>
      <c r="F91" s="47">
        <v>0</v>
      </c>
      <c r="G91" s="47">
        <v>0</v>
      </c>
      <c r="H91" s="47">
        <v>0</v>
      </c>
      <c r="I91" s="47">
        <v>0</v>
      </c>
      <c r="J91" s="47">
        <f>(IF('[2]Canary Islands(ES)'!$J710&gt;0,'[2]Canary Islands(ES)'!$J710,""))</f>
        <v>85</v>
      </c>
      <c r="K91" s="47">
        <f>(IF('[2]Martinique-Guadeloupe(FR)'!$K710&gt;0,'[2]Martinique-Guadeloupe(FR)'!$K710,""))</f>
        <v>101.66666666666669</v>
      </c>
      <c r="L91" s="47">
        <v>0</v>
      </c>
      <c r="M91" s="47">
        <v>0</v>
      </c>
      <c r="N91" s="47">
        <v>160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72</v>
      </c>
      <c r="V91" s="47">
        <v>0</v>
      </c>
      <c r="W91" s="47">
        <v>0</v>
      </c>
      <c r="X91" s="47">
        <f>(IF('[2]Madeira(PT)'!$X710&gt;0,'[2]Madeira(PT)'!$X710,""))</f>
        <v>65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8">
        <v>0</v>
      </c>
      <c r="AE91" s="45">
        <v>91.642187778770207</v>
      </c>
      <c r="AF91" s="46">
        <f t="shared" si="8"/>
        <v>90.590227111833713</v>
      </c>
      <c r="AG91" s="15">
        <f t="shared" si="15"/>
        <v>2.6701176575137226E-2</v>
      </c>
      <c r="AH91" s="32">
        <f t="shared" si="16"/>
        <v>103.15687050062378</v>
      </c>
      <c r="AI91" s="31">
        <f t="shared" si="17"/>
        <v>-0.1218207117742495</v>
      </c>
    </row>
    <row r="92" spans="1:35">
      <c r="A92" s="35">
        <v>37</v>
      </c>
      <c r="B92" s="13">
        <v>42260</v>
      </c>
      <c r="C92" s="47">
        <v>0</v>
      </c>
      <c r="D92" s="47">
        <v>0</v>
      </c>
      <c r="E92" s="47">
        <v>69</v>
      </c>
      <c r="F92" s="47">
        <v>0</v>
      </c>
      <c r="G92" s="47">
        <v>0</v>
      </c>
      <c r="H92" s="47">
        <v>0</v>
      </c>
      <c r="I92" s="47">
        <v>0</v>
      </c>
      <c r="J92" s="47">
        <f>(IF('[2]Canary Islands(ES)'!$J711&gt;0,'[2]Canary Islands(ES)'!$J711,""))</f>
        <v>86</v>
      </c>
      <c r="K92" s="47">
        <f>(IF('[2]Martinique-Guadeloupe(FR)'!$K711&gt;0,'[2]Martinique-Guadeloupe(FR)'!$K711,""))</f>
        <v>101.49999999999999</v>
      </c>
      <c r="L92" s="47">
        <v>0</v>
      </c>
      <c r="M92" s="47">
        <v>0</v>
      </c>
      <c r="N92" s="47">
        <v>150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71</v>
      </c>
      <c r="V92" s="47">
        <v>0</v>
      </c>
      <c r="W92" s="47">
        <v>0</v>
      </c>
      <c r="X92" s="47">
        <f>(IF('[2]Madeira(PT)'!$X711&gt;0,'[2]Madeira(PT)'!$X711,""))</f>
        <v>65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8">
        <v>0</v>
      </c>
      <c r="AE92" s="45">
        <v>92.047325467127777</v>
      </c>
      <c r="AF92" s="46">
        <f t="shared" si="8"/>
        <v>93.568205542875717</v>
      </c>
      <c r="AG92" s="15">
        <f t="shared" si="15"/>
        <v>3.2873065075393698E-2</v>
      </c>
      <c r="AH92" s="32">
        <f t="shared" si="16"/>
        <v>107.77536277385697</v>
      </c>
      <c r="AI92" s="31">
        <f t="shared" si="17"/>
        <v>-0.13182193838485948</v>
      </c>
    </row>
    <row r="93" spans="1:35">
      <c r="A93" s="35">
        <v>38</v>
      </c>
      <c r="B93" s="13">
        <v>42267</v>
      </c>
      <c r="C93" s="47">
        <v>0</v>
      </c>
      <c r="D93" s="47">
        <v>0</v>
      </c>
      <c r="E93" s="47">
        <v>83.85357024121754</v>
      </c>
      <c r="F93" s="47">
        <v>0</v>
      </c>
      <c r="G93" s="47">
        <v>0</v>
      </c>
      <c r="H93" s="47">
        <v>0</v>
      </c>
      <c r="I93" s="47">
        <v>0</v>
      </c>
      <c r="J93" s="47">
        <f>(IF('[2]Canary Islands(ES)'!$J712&gt;0,'[2]Canary Islands(ES)'!$J712,""))</f>
        <v>94</v>
      </c>
      <c r="K93" s="47">
        <f>(IF('[2]Martinique-Guadeloupe(FR)'!$K712&gt;0,'[2]Martinique-Guadeloupe(FR)'!$K712,""))</f>
        <v>103.33333333333334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78</v>
      </c>
      <c r="V93" s="47">
        <v>0</v>
      </c>
      <c r="W93" s="47">
        <v>0</v>
      </c>
      <c r="X93" s="47">
        <f>(IF('[2]Madeira(PT)'!$X712&gt;0,'[2]Madeira(PT)'!$X712,""))</f>
        <v>70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8">
        <v>0</v>
      </c>
      <c r="AE93" s="45">
        <v>97.015103382729151</v>
      </c>
      <c r="AF93" s="46">
        <f t="shared" si="8"/>
        <v>96.603074325697079</v>
      </c>
      <c r="AG93" s="15">
        <f t="shared" ref="AG93:AG102" si="18">(AF93-AF92)/AF92</f>
        <v>3.2434829386897839E-2</v>
      </c>
      <c r="AH93" s="32">
        <f t="shared" ref="AH93:AH102" si="19">AF40</f>
        <v>107.6753334623063</v>
      </c>
      <c r="AI93" s="31">
        <f t="shared" si="17"/>
        <v>-0.10283004269018832</v>
      </c>
    </row>
    <row r="94" spans="1:35">
      <c r="A94" s="35">
        <v>39</v>
      </c>
      <c r="B94" s="13">
        <v>42274</v>
      </c>
      <c r="C94" s="47">
        <v>0</v>
      </c>
      <c r="D94" s="47">
        <v>0</v>
      </c>
      <c r="E94" s="47">
        <v>76</v>
      </c>
      <c r="F94" s="47">
        <v>0</v>
      </c>
      <c r="G94" s="47">
        <v>0</v>
      </c>
      <c r="H94" s="47">
        <v>0</v>
      </c>
      <c r="I94" s="47">
        <v>0</v>
      </c>
      <c r="J94" s="47">
        <f>(IF('[2]Canary Islands(ES)'!$J713&gt;0,'[2]Canary Islands(ES)'!$J713,""))</f>
        <v>100</v>
      </c>
      <c r="K94" s="47">
        <f>(IF('[2]Martinique-Guadeloupe(FR)'!$K713&gt;0,'[2]Martinique-Guadeloupe(FR)'!$K713,""))</f>
        <v>103.33333333333334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71</v>
      </c>
      <c r="V94" s="47">
        <v>0</v>
      </c>
      <c r="W94" s="47">
        <v>0</v>
      </c>
      <c r="X94" s="47">
        <f>(IF('[2]Madeira(PT)'!$X713&gt;0,'[2]Madeira(PT)'!$X713,""))</f>
        <v>85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8">
        <v>0</v>
      </c>
      <c r="AE94" s="45">
        <v>100.74679412723431</v>
      </c>
      <c r="AF94" s="46">
        <f t="shared" si="8"/>
        <v>101.09009251193858</v>
      </c>
      <c r="AG94" s="15">
        <f t="shared" si="18"/>
        <v>4.6447985403792906E-2</v>
      </c>
      <c r="AH94" s="32">
        <f t="shared" si="19"/>
        <v>106.20833287888048</v>
      </c>
      <c r="AI94" s="31">
        <f t="shared" si="17"/>
        <v>-4.81905725116571E-2</v>
      </c>
    </row>
    <row r="95" spans="1:35">
      <c r="A95" s="35">
        <v>40</v>
      </c>
      <c r="B95" s="13">
        <v>42281</v>
      </c>
      <c r="C95" s="47">
        <v>0</v>
      </c>
      <c r="D95" s="47">
        <v>0</v>
      </c>
      <c r="E95" s="47">
        <v>83.057204238429875</v>
      </c>
      <c r="F95" s="47">
        <v>0</v>
      </c>
      <c r="G95" s="47">
        <v>0</v>
      </c>
      <c r="H95" s="47">
        <v>0</v>
      </c>
      <c r="I95" s="47">
        <v>0</v>
      </c>
      <c r="J95" s="47">
        <f>(IF('[2]Canary Islands(ES)'!$J714&gt;0,'[2]Canary Islands(ES)'!$J714,""))</f>
        <v>107</v>
      </c>
      <c r="K95" s="47">
        <f>(IF('[2]Martinique-Guadeloupe(FR)'!$K714&gt;0,'[2]Martinique-Guadeloupe(FR)'!$K714,""))</f>
        <v>103</v>
      </c>
      <c r="L95" s="47">
        <v>0</v>
      </c>
      <c r="M95" s="47">
        <v>0</v>
      </c>
      <c r="N95" s="47">
        <v>150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70</v>
      </c>
      <c r="V95" s="47">
        <v>0</v>
      </c>
      <c r="W95" s="47">
        <v>0</v>
      </c>
      <c r="X95" s="47">
        <f>(IF('[2]Madeira(PT)'!$X714&gt;0,'[2]Madeira(PT)'!$X714,""))</f>
        <v>95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8">
        <v>0</v>
      </c>
      <c r="AE95" s="45">
        <v>105.50838002585229</v>
      </c>
      <c r="AF95" s="46">
        <f t="shared" si="8"/>
        <v>99.586480432032943</v>
      </c>
      <c r="AG95" s="15">
        <f t="shared" si="18"/>
        <v>-1.4873980649766069E-2</v>
      </c>
      <c r="AH95" s="32">
        <f t="shared" si="19"/>
        <v>107.20023664805882</v>
      </c>
      <c r="AI95" s="31">
        <f t="shared" si="17"/>
        <v>-7.1023688511267349E-2</v>
      </c>
    </row>
    <row r="96" spans="1:35">
      <c r="A96" s="35">
        <v>41</v>
      </c>
      <c r="B96" s="13">
        <v>42288</v>
      </c>
      <c r="C96" s="47">
        <v>0</v>
      </c>
      <c r="D96" s="47">
        <v>0</v>
      </c>
      <c r="E96" s="47">
        <v>79.30670356479628</v>
      </c>
      <c r="F96" s="47">
        <v>0</v>
      </c>
      <c r="G96" s="47">
        <v>0</v>
      </c>
      <c r="H96" s="47">
        <v>0</v>
      </c>
      <c r="I96" s="47">
        <v>0</v>
      </c>
      <c r="J96" s="47">
        <f>(IF('[2]Canary Islands(ES)'!$J715&gt;0,'[2]Canary Islands(ES)'!$J715,""))</f>
        <v>102</v>
      </c>
      <c r="K96" s="47">
        <f>(IF('[2]Martinique-Guadeloupe(FR)'!$K715&gt;0,'[2]Martinique-Guadeloupe(FR)'!$K715,""))</f>
        <v>103.33333333333334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70</v>
      </c>
      <c r="V96" s="47">
        <v>0</v>
      </c>
      <c r="W96" s="47">
        <v>0</v>
      </c>
      <c r="X96" s="47">
        <f>(IF('[2]Madeira(PT)'!$X715&gt;0,'[2]Madeira(PT)'!$X715,""))</f>
        <v>95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8">
        <v>0</v>
      </c>
      <c r="AE96" s="45">
        <v>92.504267143012214</v>
      </c>
      <c r="AF96" s="46">
        <f t="shared" si="8"/>
        <v>99.985015850352013</v>
      </c>
      <c r="AG96" s="15">
        <f t="shared" si="18"/>
        <v>4.0019028345024037E-3</v>
      </c>
      <c r="AH96" s="32">
        <f t="shared" si="19"/>
        <v>111.88546986694344</v>
      </c>
      <c r="AI96" s="31">
        <f t="shared" si="17"/>
        <v>-0.10636281932536634</v>
      </c>
    </row>
    <row r="97" spans="1:35">
      <c r="A97" s="35">
        <v>42</v>
      </c>
      <c r="B97" s="13">
        <v>42295</v>
      </c>
      <c r="C97" s="47">
        <v>0</v>
      </c>
      <c r="D97" s="47">
        <v>0</v>
      </c>
      <c r="E97" s="47">
        <v>68.892691985580598</v>
      </c>
      <c r="F97" s="47">
        <v>0</v>
      </c>
      <c r="G97" s="47">
        <v>0</v>
      </c>
      <c r="H97" s="47">
        <v>0</v>
      </c>
      <c r="I97" s="47">
        <v>0</v>
      </c>
      <c r="J97" s="47">
        <f>(IF('[2]Canary Islands(ES)'!$J716&gt;0,'[2]Canary Islands(ES)'!$J716,""))</f>
        <v>102.3</v>
      </c>
      <c r="K97" s="47">
        <f>(IF('[2]Martinique-Guadeloupe(FR)'!$K716&gt;0,'[2]Martinique-Guadeloupe(FR)'!$K716,""))</f>
        <v>103</v>
      </c>
      <c r="L97" s="47">
        <v>0</v>
      </c>
      <c r="M97" s="47">
        <v>0</v>
      </c>
      <c r="N97" s="47">
        <v>90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70</v>
      </c>
      <c r="V97" s="47">
        <v>0</v>
      </c>
      <c r="W97" s="47">
        <v>0</v>
      </c>
      <c r="X97" s="47">
        <f>(IF('[2]Madeira(PT)'!$X716&gt;0,'[2]Madeira(PT)'!$X716,""))</f>
        <v>95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8">
        <v>0</v>
      </c>
      <c r="AE97" s="45">
        <v>101.94240038219154</v>
      </c>
      <c r="AF97" s="46">
        <f t="shared" si="8"/>
        <v>101.94648282897195</v>
      </c>
      <c r="AG97" s="15">
        <f t="shared" si="18"/>
        <v>1.9617609318136973E-2</v>
      </c>
      <c r="AH97" s="32">
        <f t="shared" si="19"/>
        <v>115.73637868950804</v>
      </c>
      <c r="AI97" s="31">
        <f t="shared" si="17"/>
        <v>-0.11914919074434631</v>
      </c>
    </row>
    <row r="98" spans="1:35">
      <c r="A98" s="35">
        <v>43</v>
      </c>
      <c r="B98" s="13">
        <v>42302</v>
      </c>
      <c r="C98" s="47">
        <v>0</v>
      </c>
      <c r="D98" s="47">
        <v>0</v>
      </c>
      <c r="E98" s="47">
        <v>70.786148636347093</v>
      </c>
      <c r="F98" s="47">
        <v>0</v>
      </c>
      <c r="G98" s="47">
        <v>0</v>
      </c>
      <c r="H98" s="47">
        <v>0</v>
      </c>
      <c r="I98" s="47">
        <v>0</v>
      </c>
      <c r="J98" s="47">
        <f>(IF('[2]Canary Islands(ES)'!$J717&gt;0,'[2]Canary Islands(ES)'!$J717,""))</f>
        <v>118</v>
      </c>
      <c r="K98" s="47">
        <f>(IF('[2]Martinique-Guadeloupe(FR)'!$K717&gt;0,'[2]Martinique-Guadeloupe(FR)'!$K717,""))</f>
        <v>103.33333333333334</v>
      </c>
      <c r="L98" s="47">
        <v>0</v>
      </c>
      <c r="M98" s="47">
        <v>0</v>
      </c>
      <c r="N98" s="47">
        <v>90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59</v>
      </c>
      <c r="V98" s="47">
        <v>0</v>
      </c>
      <c r="W98" s="47">
        <v>0</v>
      </c>
      <c r="X98" s="47">
        <f>(IF('[2]Madeira(PT)'!$X717&gt;0,'[2]Madeira(PT)'!$X717,""))</f>
        <v>94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8">
        <v>0</v>
      </c>
      <c r="AE98" s="45">
        <v>111.39278096171212</v>
      </c>
      <c r="AF98" s="46">
        <f t="shared" si="8"/>
        <v>108.06122829178072</v>
      </c>
      <c r="AG98" s="15">
        <f t="shared" si="18"/>
        <v>5.9979955101217418E-2</v>
      </c>
      <c r="AH98" s="32">
        <f t="shared" si="19"/>
        <v>114.3933918417156</v>
      </c>
      <c r="AI98" s="31">
        <f t="shared" si="17"/>
        <v>-5.5354277445471625E-2</v>
      </c>
    </row>
    <row r="99" spans="1:35">
      <c r="A99" s="35">
        <v>44</v>
      </c>
      <c r="B99" s="13">
        <v>42309</v>
      </c>
      <c r="C99" s="47">
        <v>0</v>
      </c>
      <c r="D99" s="47">
        <v>0</v>
      </c>
      <c r="E99" s="47">
        <v>71.736805222586952</v>
      </c>
      <c r="F99" s="47">
        <v>0</v>
      </c>
      <c r="G99" s="47">
        <v>0</v>
      </c>
      <c r="H99" s="47">
        <v>0</v>
      </c>
      <c r="I99" s="47">
        <v>0</v>
      </c>
      <c r="J99" s="47">
        <f>(IF('[2]Canary Islands(ES)'!$J718&gt;0,'[2]Canary Islands(ES)'!$J718,""))</f>
        <v>117</v>
      </c>
      <c r="K99" s="47">
        <f>(IF('[2]Martinique-Guadeloupe(FR)'!$K718&gt;0,'[2]Martinique-Guadeloupe(FR)'!$K718,""))</f>
        <v>103.33333333333331</v>
      </c>
      <c r="L99" s="47">
        <v>0</v>
      </c>
      <c r="M99" s="47">
        <v>0</v>
      </c>
      <c r="N99" s="47">
        <v>95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56.999999999999993</v>
      </c>
      <c r="V99" s="47">
        <v>0</v>
      </c>
      <c r="W99" s="47">
        <v>0</v>
      </c>
      <c r="X99" s="47">
        <f>(IF('[2]Madeira(PT)'!$X718&gt;0,'[2]Madeira(PT)'!$X718,""))</f>
        <v>94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8">
        <v>0</v>
      </c>
      <c r="AE99" s="45">
        <v>110.84850353143854</v>
      </c>
      <c r="AF99" s="46">
        <f t="shared" si="8"/>
        <v>112.27782548314737</v>
      </c>
      <c r="AG99" s="15">
        <f t="shared" si="18"/>
        <v>3.9020444779521032E-2</v>
      </c>
      <c r="AH99" s="32">
        <f t="shared" si="19"/>
        <v>113.70319130505612</v>
      </c>
      <c r="AI99" s="31">
        <f t="shared" si="17"/>
        <v>-1.2535847108148606E-2</v>
      </c>
    </row>
    <row r="100" spans="1:35">
      <c r="A100" s="35">
        <v>45</v>
      </c>
      <c r="B100" s="13">
        <v>42316</v>
      </c>
      <c r="C100" s="47">
        <v>0</v>
      </c>
      <c r="D100" s="47">
        <v>0</v>
      </c>
      <c r="E100" s="47">
        <v>71.745726337600829</v>
      </c>
      <c r="F100" s="47">
        <v>0</v>
      </c>
      <c r="G100" s="47">
        <v>0</v>
      </c>
      <c r="H100" s="47">
        <v>0</v>
      </c>
      <c r="I100" s="47">
        <v>0</v>
      </c>
      <c r="J100" s="47">
        <f>(IF('[2]Canary Islands(ES)'!$J719&gt;0,'[2]Canary Islands(ES)'!$J719,""))</f>
        <v>125</v>
      </c>
      <c r="K100" s="47">
        <f>(IF('[2]Martinique-Guadeloupe(FR)'!$K719&gt;0,'[2]Martinique-Guadeloupe(FR)'!$K719,""))</f>
        <v>100.66666666666666</v>
      </c>
      <c r="L100" s="47">
        <v>0</v>
      </c>
      <c r="M100" s="47">
        <v>0</v>
      </c>
      <c r="N100" s="47">
        <v>90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59</v>
      </c>
      <c r="V100" s="47">
        <v>0</v>
      </c>
      <c r="W100" s="47">
        <v>0</v>
      </c>
      <c r="X100" s="47">
        <f>(IF('[2]Madeira(PT)'!$X719&gt;0,'[2]Madeira(PT)'!$X719,""))</f>
        <v>92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8">
        <v>0</v>
      </c>
      <c r="AE100" s="45">
        <v>114.59219195629147</v>
      </c>
      <c r="AF100" s="46">
        <f t="shared" si="8"/>
        <v>113.69099177759294</v>
      </c>
      <c r="AG100" s="15">
        <f t="shared" si="18"/>
        <v>1.2586334731408624E-2</v>
      </c>
      <c r="AH100" s="32">
        <f t="shared" si="19"/>
        <v>114.34485631554355</v>
      </c>
      <c r="AI100" s="31">
        <f t="shared" si="17"/>
        <v>-5.7183554994919977E-3</v>
      </c>
    </row>
    <row r="101" spans="1:35">
      <c r="A101" s="35">
        <v>46</v>
      </c>
      <c r="B101" s="13">
        <v>42323</v>
      </c>
      <c r="C101" s="47">
        <v>0</v>
      </c>
      <c r="D101" s="47">
        <v>0</v>
      </c>
      <c r="E101" s="47">
        <v>68.382915194989621</v>
      </c>
      <c r="F101" s="47">
        <v>0</v>
      </c>
      <c r="G101" s="47">
        <v>0</v>
      </c>
      <c r="H101" s="47">
        <v>86</v>
      </c>
      <c r="I101" s="47">
        <v>0</v>
      </c>
      <c r="J101" s="47">
        <f>(IF('[2]Canary Islands(ES)'!$J720&gt;0,'[2]Canary Islands(ES)'!$J720,""))</f>
        <v>127</v>
      </c>
      <c r="K101" s="47">
        <f>(IF('[2]Martinique-Guadeloupe(FR)'!$K720&gt;0,'[2]Martinique-Guadeloupe(FR)'!$K720,""))</f>
        <v>99.333333333333329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56.999999999999993</v>
      </c>
      <c r="V101" s="47">
        <v>0</v>
      </c>
      <c r="W101" s="47">
        <v>0</v>
      </c>
      <c r="X101" s="47">
        <f>(IF('[2]Madeira(PT)'!$X720&gt;0,'[2]Madeira(PT)'!$X720,""))</f>
        <v>95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8">
        <v>0</v>
      </c>
      <c r="AE101" s="45">
        <v>115.6322798450488</v>
      </c>
      <c r="AF101" s="46">
        <f t="shared" si="8"/>
        <v>110.61618790144468</v>
      </c>
      <c r="AG101" s="15">
        <f t="shared" si="18"/>
        <v>-2.7045272699910347E-2</v>
      </c>
      <c r="AH101" s="32">
        <f t="shared" si="19"/>
        <v>114.2851508678126</v>
      </c>
      <c r="AI101" s="31">
        <f t="shared" si="17"/>
        <v>-3.2103584223392392E-2</v>
      </c>
    </row>
    <row r="102" spans="1:35">
      <c r="A102" s="35">
        <v>47</v>
      </c>
      <c r="B102" s="13">
        <v>42330</v>
      </c>
      <c r="C102" s="47">
        <v>0</v>
      </c>
      <c r="D102" s="47">
        <v>0</v>
      </c>
      <c r="E102" s="47">
        <v>59.352583475949459</v>
      </c>
      <c r="F102" s="47">
        <v>0</v>
      </c>
      <c r="G102" s="47">
        <v>0</v>
      </c>
      <c r="H102" s="47">
        <v>83</v>
      </c>
      <c r="I102" s="47">
        <v>0</v>
      </c>
      <c r="J102" s="47">
        <f>(IF('[2]Canary Islands(ES)'!$J721&gt;0,'[2]Canary Islands(ES)'!$J721,""))</f>
        <v>121</v>
      </c>
      <c r="K102" s="47">
        <f>(IF('[2]Martinique-Guadeloupe(FR)'!$K721&gt;0,'[2]Martinique-Guadeloupe(FR)'!$K721,""))</f>
        <v>99.333333333333329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61</v>
      </c>
      <c r="V102" s="47">
        <v>0</v>
      </c>
      <c r="W102" s="47">
        <v>0</v>
      </c>
      <c r="X102" s="47">
        <f>(IF('[2]Madeira(PT)'!$X721&gt;0,'[2]Madeira(PT)'!$X721,""))</f>
        <v>110.00000000000001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8">
        <v>0</v>
      </c>
      <c r="AE102" s="45">
        <v>101.62409190299377</v>
      </c>
      <c r="AF102" s="46">
        <f t="shared" si="8"/>
        <v>112.82149994438338</v>
      </c>
      <c r="AG102" s="15">
        <f t="shared" si="18"/>
        <v>1.9936612215416066E-2</v>
      </c>
      <c r="AH102" s="32">
        <f t="shared" si="19"/>
        <v>115.12464346042788</v>
      </c>
      <c r="AI102" s="31">
        <f>(AF102-AF49)/AF49</f>
        <v>-2.0005651672972746E-2</v>
      </c>
    </row>
    <row r="103" spans="1:35">
      <c r="A103" s="35">
        <v>48</v>
      </c>
      <c r="B103" s="13">
        <v>42337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80</v>
      </c>
      <c r="I103" s="47">
        <v>0</v>
      </c>
      <c r="J103" s="47">
        <f>(IF('[2]Canary Islands(ES)'!$J722&gt;0,'[2]Canary Islands(ES)'!$J722,""))</f>
        <v>136</v>
      </c>
      <c r="K103" s="47">
        <f>(IF('[2]Martinique-Guadeloupe(FR)'!$K722&gt;0,'[2]Martinique-Guadeloupe(FR)'!$K722,""))</f>
        <v>99.333333333333329</v>
      </c>
      <c r="L103" s="47">
        <v>0</v>
      </c>
      <c r="M103" s="47">
        <v>0</v>
      </c>
      <c r="N103" s="47">
        <v>85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61</v>
      </c>
      <c r="V103" s="47">
        <v>0</v>
      </c>
      <c r="W103" s="47">
        <v>0</v>
      </c>
      <c r="X103" s="47">
        <f>(IF('[2]Madeira(PT)'!$X722&gt;0,'[2]Madeira(PT)'!$X722,""))</f>
        <v>120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8">
        <v>0</v>
      </c>
      <c r="AE103" s="45">
        <v>121.20812808510756</v>
      </c>
      <c r="AF103" s="46">
        <f t="shared" si="8"/>
        <v>115.56637652839289</v>
      </c>
      <c r="AG103" s="15">
        <f t="shared" ref="AG103:AG109" si="20">(AF103-AF102)/AF102</f>
        <v>2.4329375033682724E-2</v>
      </c>
      <c r="AH103" s="32">
        <f t="shared" ref="AH103:AH109" si="21">AF50</f>
        <v>110.9772299304567</v>
      </c>
      <c r="AI103" s="31">
        <f>(AF103-AF50)/AF50</f>
        <v>4.1352145848404735E-2</v>
      </c>
    </row>
    <row r="104" spans="1:35">
      <c r="A104" s="35">
        <v>49</v>
      </c>
      <c r="B104" s="13">
        <v>42344</v>
      </c>
      <c r="C104" s="47">
        <v>0</v>
      </c>
      <c r="D104" s="47">
        <v>0</v>
      </c>
      <c r="E104" s="47">
        <v>65.840577029776213</v>
      </c>
      <c r="F104" s="47">
        <v>0</v>
      </c>
      <c r="G104" s="47">
        <v>0</v>
      </c>
      <c r="H104" s="47">
        <v>0</v>
      </c>
      <c r="I104" s="47">
        <v>0</v>
      </c>
      <c r="J104" s="47">
        <f>(IF('[2]Canary Islands(ES)'!$J723&gt;0,'[2]Canary Islands(ES)'!$J723,""))</f>
        <v>140</v>
      </c>
      <c r="K104" s="47">
        <f>(IF('[2]Martinique-Guadeloupe(FR)'!$K723&gt;0,'[2]Martinique-Guadeloupe(FR)'!$K723,""))</f>
        <v>99.333333333333329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67</v>
      </c>
      <c r="V104" s="47">
        <v>0</v>
      </c>
      <c r="W104" s="47">
        <v>0</v>
      </c>
      <c r="X104" s="47">
        <f>(IF('[2]Madeira(PT)'!$X723&gt;0,'[2]Madeira(PT)'!$X723,""))</f>
        <v>120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8">
        <v>0</v>
      </c>
      <c r="AE104" s="45">
        <v>123.86690959707737</v>
      </c>
      <c r="AF104" s="46">
        <f t="shared" si="8"/>
        <v>121.98290520101148</v>
      </c>
      <c r="AG104" s="15">
        <f t="shared" si="20"/>
        <v>5.5522452683650074E-2</v>
      </c>
      <c r="AH104" s="32">
        <f t="shared" si="21"/>
        <v>111.40135740717191</v>
      </c>
      <c r="AI104" s="31">
        <f>(AF104-AF51)/AF51</f>
        <v>9.4985806637561954E-2</v>
      </c>
    </row>
    <row r="105" spans="1:35">
      <c r="A105" s="35">
        <v>50</v>
      </c>
      <c r="B105" s="13">
        <v>42351</v>
      </c>
      <c r="C105" s="47">
        <v>0</v>
      </c>
      <c r="D105" s="47">
        <v>0</v>
      </c>
      <c r="E105" s="47">
        <v>76.681099885274406</v>
      </c>
      <c r="F105" s="47">
        <v>0</v>
      </c>
      <c r="G105" s="47">
        <v>0</v>
      </c>
      <c r="H105" s="47">
        <v>0</v>
      </c>
      <c r="I105" s="47">
        <v>0</v>
      </c>
      <c r="J105" s="47">
        <f>(IF('[2]Canary Islands(ES)'!$J724&gt;0,'[2]Canary Islands(ES)'!$J724,""))</f>
        <v>135</v>
      </c>
      <c r="K105" s="47">
        <f>(IF('[2]Martinique-Guadeloupe(FR)'!$K724&gt;0,'[2]Martinique-Guadeloupe(FR)'!$K724,""))</f>
        <v>99.333333333333329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65</v>
      </c>
      <c r="V105" s="47">
        <v>0</v>
      </c>
      <c r="W105" s="47">
        <v>0</v>
      </c>
      <c r="X105" s="47">
        <f>(IF('[2]Madeira(PT)'!$X724&gt;0,'[2]Madeira(PT)'!$X724,""))</f>
        <v>120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8">
        <v>0</v>
      </c>
      <c r="AE105" s="45">
        <v>120.87367792084953</v>
      </c>
      <c r="AF105" s="46">
        <f t="shared" si="8"/>
        <v>122.52788346822321</v>
      </c>
      <c r="AG105" s="15">
        <f t="shared" si="20"/>
        <v>4.46766099162568E-3</v>
      </c>
      <c r="AH105" s="32">
        <f t="shared" si="21"/>
        <v>110.06547715849729</v>
      </c>
      <c r="AI105" s="31">
        <f t="shared" ref="AI105:AI111" si="22">(AF105-AF52)/AF52</f>
        <v>0.11322720467363001</v>
      </c>
    </row>
    <row r="106" spans="1:35">
      <c r="A106" s="35">
        <v>51</v>
      </c>
      <c r="B106" s="13">
        <v>42358</v>
      </c>
      <c r="C106" s="47">
        <v>0</v>
      </c>
      <c r="D106" s="47">
        <v>0</v>
      </c>
      <c r="E106" s="47">
        <v>69.91972180089526</v>
      </c>
      <c r="F106" s="47">
        <v>0</v>
      </c>
      <c r="G106" s="47">
        <v>0</v>
      </c>
      <c r="H106" s="47">
        <v>0</v>
      </c>
      <c r="I106" s="47">
        <v>0</v>
      </c>
      <c r="J106" s="47">
        <f>(IF('[2]Canary Islands(ES)'!$J725&gt;0,'[2]Canary Islands(ES)'!$J725,""))</f>
        <v>139</v>
      </c>
      <c r="K106" s="47">
        <f>(IF('[2]Martinique-Guadeloupe(FR)'!$K725&gt;0,'[2]Martinique-Guadeloupe(FR)'!$K725,""))</f>
        <v>99.333333333333329</v>
      </c>
      <c r="L106" s="47">
        <v>0</v>
      </c>
      <c r="M106" s="47">
        <v>0</v>
      </c>
      <c r="N106" s="47">
        <v>90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68</v>
      </c>
      <c r="V106" s="47">
        <v>0</v>
      </c>
      <c r="W106" s="47">
        <v>0</v>
      </c>
      <c r="X106" s="47">
        <f>(IF('[2]Madeira(PT)'!$X725&gt;0,'[2]Madeira(PT)'!$X725,""))</f>
        <v>118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8">
        <v>0</v>
      </c>
      <c r="AE106" s="45">
        <v>122.84306288674276</v>
      </c>
      <c r="AF106" s="46">
        <f t="shared" si="8"/>
        <v>122.4366531491542</v>
      </c>
      <c r="AG106" s="15">
        <f t="shared" si="20"/>
        <v>-7.4456781988462603E-4</v>
      </c>
      <c r="AH106" s="32">
        <f t="shared" si="21"/>
        <v>112.8705810860174</v>
      </c>
      <c r="AI106" s="31">
        <f t="shared" si="22"/>
        <v>8.4752572114841912E-2</v>
      </c>
    </row>
    <row r="107" spans="1:35">
      <c r="A107" s="35">
        <v>52</v>
      </c>
      <c r="B107" s="13">
        <v>42365</v>
      </c>
      <c r="C107" s="47">
        <v>0</v>
      </c>
      <c r="D107" s="47">
        <v>0</v>
      </c>
      <c r="E107" s="47">
        <v>80.842089684771352</v>
      </c>
      <c r="F107" s="47">
        <v>0</v>
      </c>
      <c r="G107" s="47">
        <v>0</v>
      </c>
      <c r="H107" s="47">
        <v>0</v>
      </c>
      <c r="I107" s="47">
        <v>0</v>
      </c>
      <c r="J107" s="47">
        <f>(IF('[2]Canary Islands(ES)'!$J726&gt;0,'[2]Canary Islands(ES)'!$J726,""))</f>
        <v>140</v>
      </c>
      <c r="K107" s="47">
        <f>(IF('[2]Martinique-Guadeloupe(FR)'!$K726&gt;0,'[2]Martinique-Guadeloupe(FR)'!$K726,""))</f>
        <v>99.666666666666671</v>
      </c>
      <c r="L107" s="47">
        <v>0</v>
      </c>
      <c r="M107" s="47">
        <v>0</v>
      </c>
      <c r="N107" s="47">
        <v>90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68</v>
      </c>
      <c r="V107" s="47">
        <v>0</v>
      </c>
      <c r="W107" s="47">
        <v>0</v>
      </c>
      <c r="X107" s="47">
        <f>(IF('[2]Madeira(PT)'!$X726&gt;0,'[2]Madeira(PT)'!$X726,""))</f>
        <v>115.99999999999999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8">
        <v>0</v>
      </c>
      <c r="AE107" s="45">
        <v>123.59321863987026</v>
      </c>
      <c r="AF107" s="46">
        <f t="shared" si="8"/>
        <v>123.02757031162918</v>
      </c>
      <c r="AG107" s="15">
        <f t="shared" si="20"/>
        <v>4.8263093385533494E-3</v>
      </c>
      <c r="AH107" s="32">
        <f t="shared" si="21"/>
        <v>111.85266829951949</v>
      </c>
      <c r="AI107" s="31">
        <f t="shared" si="22"/>
        <v>9.9907335086414653E-2</v>
      </c>
    </row>
    <row r="108" spans="1:35">
      <c r="A108" s="37">
        <v>53</v>
      </c>
      <c r="B108" s="38">
        <v>42372</v>
      </c>
      <c r="C108" s="49">
        <v>0</v>
      </c>
      <c r="D108" s="49">
        <v>0</v>
      </c>
      <c r="E108" s="49">
        <v>79.743655099588523</v>
      </c>
      <c r="F108" s="49">
        <v>0</v>
      </c>
      <c r="G108" s="49">
        <v>0</v>
      </c>
      <c r="H108" s="49">
        <v>0</v>
      </c>
      <c r="I108" s="49">
        <v>0</v>
      </c>
      <c r="J108" s="49">
        <f>(IF('[2]Canary Islands(ES)'!$J727&gt;0,'[2]Canary Islands(ES)'!$J727,""))</f>
        <v>138</v>
      </c>
      <c r="K108" s="49">
        <f>(IF('[2]Martinique-Guadeloupe(FR)'!$K727&gt;0,'[2]Martinique-Guadeloupe(FR)'!$K727,""))</f>
        <v>100</v>
      </c>
      <c r="L108" s="49">
        <v>0</v>
      </c>
      <c r="M108" s="49">
        <v>0</v>
      </c>
      <c r="N108" s="49">
        <v>78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69</v>
      </c>
      <c r="V108" s="49">
        <v>0</v>
      </c>
      <c r="W108" s="49">
        <v>0</v>
      </c>
      <c r="X108" s="49">
        <f>(IF('[2]Madeira(PT)'!$X727&gt;0,'[2]Madeira(PT)'!$X727,""))</f>
        <v>140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  <c r="AD108" s="50">
        <v>0</v>
      </c>
      <c r="AE108" s="51">
        <v>122.6464294082745</v>
      </c>
      <c r="AF108" s="52">
        <f t="shared" si="8"/>
        <v>114.85632541784763</v>
      </c>
      <c r="AG108" s="39">
        <f t="shared" si="20"/>
        <v>-6.6417997795809203E-2</v>
      </c>
      <c r="AH108" s="42">
        <f t="shared" si="21"/>
        <v>111.85266829951949</v>
      </c>
      <c r="AI108" s="41">
        <f t="shared" si="22"/>
        <v>2.6853692129050789E-2</v>
      </c>
    </row>
    <row r="109" spans="1:35">
      <c r="A109" s="35">
        <v>1</v>
      </c>
      <c r="B109" s="13">
        <v>42379</v>
      </c>
      <c r="C109" s="47">
        <v>0</v>
      </c>
      <c r="D109" s="47">
        <v>0</v>
      </c>
      <c r="E109" s="47">
        <v>74.500236682081351</v>
      </c>
      <c r="F109" s="47">
        <v>0</v>
      </c>
      <c r="G109" s="47">
        <v>0</v>
      </c>
      <c r="H109" s="47">
        <v>0</v>
      </c>
      <c r="I109" s="47">
        <v>0</v>
      </c>
      <c r="J109" s="47">
        <f>(IF('[2]Canary Islands(ES)'!$J728&gt;0,'[2]Canary Islands(ES)'!$J728,""))</f>
        <v>113.99999999999999</v>
      </c>
      <c r="K109" s="47">
        <f>(IF('[2]Martinique-Guadeloupe(FR)'!$K728&gt;0,'[2]Martinique-Guadeloupe(FR)'!$K728,""))</f>
        <v>100</v>
      </c>
      <c r="L109" s="47">
        <v>0</v>
      </c>
      <c r="M109" s="47">
        <v>0</v>
      </c>
      <c r="N109" s="47">
        <v>75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82</v>
      </c>
      <c r="V109" s="47">
        <v>0</v>
      </c>
      <c r="W109" s="47">
        <v>0</v>
      </c>
      <c r="X109" s="47">
        <f>(IF('[2]Madeira(PT)'!$X728&gt;0,'[2]Madeira(PT)'!$X728,""))</f>
        <v>148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8">
        <v>0</v>
      </c>
      <c r="AE109" s="45">
        <v>98.329328205398085</v>
      </c>
      <c r="AF109" s="46">
        <f t="shared" si="8"/>
        <v>106.60816944870764</v>
      </c>
      <c r="AG109" s="15">
        <f t="shared" si="20"/>
        <v>-7.1812814306335959E-2</v>
      </c>
      <c r="AH109" s="32">
        <f t="shared" si="21"/>
        <v>110.21622827182343</v>
      </c>
      <c r="AI109" s="31">
        <f t="shared" si="22"/>
        <v>-3.2736184858524836E-2</v>
      </c>
    </row>
    <row r="110" spans="1:35">
      <c r="A110" s="35">
        <v>2</v>
      </c>
      <c r="B110" s="13">
        <v>42386</v>
      </c>
      <c r="C110" s="47">
        <v>0</v>
      </c>
      <c r="D110" s="47">
        <v>0</v>
      </c>
      <c r="E110" s="47">
        <v>79.345694089782029</v>
      </c>
      <c r="F110" s="47">
        <v>0</v>
      </c>
      <c r="G110" s="47">
        <v>0</v>
      </c>
      <c r="H110" s="47">
        <v>0</v>
      </c>
      <c r="I110" s="47">
        <v>0</v>
      </c>
      <c r="J110" s="47">
        <f>(IF('[2]Canary Islands(ES)'!$J729&gt;0,'[2]Canary Islands(ES)'!$J729,""))</f>
        <v>96</v>
      </c>
      <c r="K110" s="47">
        <f>(IF('[2]Martinique-Guadeloupe(FR)'!$K729&gt;0,'[2]Martinique-Guadeloupe(FR)'!$K729,""))</f>
        <v>103</v>
      </c>
      <c r="L110" s="47">
        <v>0</v>
      </c>
      <c r="M110" s="47">
        <v>0</v>
      </c>
      <c r="N110" s="47">
        <v>70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89</v>
      </c>
      <c r="V110" s="47">
        <v>0</v>
      </c>
      <c r="W110" s="47">
        <v>0</v>
      </c>
      <c r="X110" s="47">
        <f>(IF('[2]Madeira(PT)'!$X729&gt;0,'[2]Madeira(PT)'!$X729,""))</f>
        <v>160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8">
        <v>0</v>
      </c>
      <c r="AE110" s="45">
        <v>98.848750732450299</v>
      </c>
      <c r="AF110" s="46">
        <f t="shared" si="8"/>
        <v>98.798575943539845</v>
      </c>
      <c r="AG110" s="15">
        <f t="shared" ref="AG110:AG118" si="23">(AF110-AF109)/AF109</f>
        <v>-7.3255113051399159E-2</v>
      </c>
      <c r="AH110" s="32">
        <f t="shared" ref="AH110:AH118" si="24">AF57</f>
        <v>108.30706649049198</v>
      </c>
      <c r="AI110" s="31">
        <f t="shared" si="22"/>
        <v>-8.7791968290331826E-2</v>
      </c>
    </row>
    <row r="111" spans="1:35">
      <c r="A111" s="35">
        <v>3</v>
      </c>
      <c r="B111" s="13">
        <v>42393</v>
      </c>
      <c r="C111" s="47">
        <v>0</v>
      </c>
      <c r="D111" s="47">
        <v>0</v>
      </c>
      <c r="E111" s="47">
        <v>79.298738765395569</v>
      </c>
      <c r="F111" s="47">
        <v>0</v>
      </c>
      <c r="G111" s="47">
        <v>0</v>
      </c>
      <c r="H111" s="47">
        <v>0</v>
      </c>
      <c r="I111" s="47">
        <v>0</v>
      </c>
      <c r="J111" s="47">
        <f>(IF('[2]Canary Islands(ES)'!$J730&gt;0,'[2]Canary Islands(ES)'!$J730,""))</f>
        <v>96</v>
      </c>
      <c r="K111" s="47">
        <f>(IF('[2]Martinique-Guadeloupe(FR)'!$K730&gt;0,'[2]Martinique-Guadeloupe(FR)'!$K730,""))</f>
        <v>103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89</v>
      </c>
      <c r="V111" s="47">
        <v>0</v>
      </c>
      <c r="W111" s="47">
        <v>0</v>
      </c>
      <c r="X111" s="47">
        <f>(IF('[2]Madeira(PT)'!$X730&gt;0,'[2]Madeira(PT)'!$X730,""))</f>
        <v>160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8">
        <v>0</v>
      </c>
      <c r="AE111" s="45">
        <v>99.217648892771138</v>
      </c>
      <c r="AF111" s="46">
        <f t="shared" si="8"/>
        <v>99.140642570664554</v>
      </c>
      <c r="AG111" s="15">
        <f t="shared" si="23"/>
        <v>3.4622627285659309E-3</v>
      </c>
      <c r="AH111" s="32">
        <f t="shared" si="24"/>
        <v>107.99751075418919</v>
      </c>
      <c r="AI111" s="31">
        <f t="shared" si="22"/>
        <v>-8.2009928948117761E-2</v>
      </c>
    </row>
    <row r="112" spans="1:35">
      <c r="A112" s="35">
        <v>4</v>
      </c>
      <c r="B112" s="13">
        <v>42400</v>
      </c>
      <c r="C112" s="47">
        <v>0</v>
      </c>
      <c r="D112" s="47">
        <v>0</v>
      </c>
      <c r="E112" s="47">
        <v>95.648634648116641</v>
      </c>
      <c r="F112" s="47">
        <v>0</v>
      </c>
      <c r="G112" s="47">
        <v>0</v>
      </c>
      <c r="H112" s="47">
        <v>0</v>
      </c>
      <c r="I112" s="47">
        <v>0</v>
      </c>
      <c r="J112" s="47">
        <f>(IF('[2]Canary Islands(ES)'!$J731&gt;0,'[2]Canary Islands(ES)'!$J731,""))</f>
        <v>93</v>
      </c>
      <c r="K112" s="47">
        <f>(IF('[2]Martinique-Guadeloupe(FR)'!$K731&gt;0,'[2]Martinique-Guadeloupe(FR)'!$K731,""))</f>
        <v>109.33333333333333</v>
      </c>
      <c r="L112" s="47">
        <v>0</v>
      </c>
      <c r="M112" s="47">
        <v>0</v>
      </c>
      <c r="N112" s="47">
        <v>65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85</v>
      </c>
      <c r="V112" s="47">
        <v>0</v>
      </c>
      <c r="W112" s="47">
        <v>0</v>
      </c>
      <c r="X112" s="47">
        <f>(IF('[2]Madeira(PT)'!$X731&gt;0,'[2]Madeira(PT)'!$X731,""))</f>
        <v>160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8">
        <v>0</v>
      </c>
      <c r="AE112" s="45">
        <v>99.355528086772225</v>
      </c>
      <c r="AF112" s="46">
        <f t="shared" si="8"/>
        <v>99.886009807641869</v>
      </c>
      <c r="AG112" s="15">
        <f t="shared" si="23"/>
        <v>7.5182812784982695E-3</v>
      </c>
      <c r="AH112" s="32">
        <f t="shared" si="24"/>
        <v>109.54990630989073</v>
      </c>
      <c r="AI112" s="31">
        <f t="shared" ref="AI112:AI119" si="25">(AF112-AF59)/AF59</f>
        <v>-8.8214557435694993E-2</v>
      </c>
    </row>
    <row r="113" spans="1:35">
      <c r="A113" s="35">
        <v>5</v>
      </c>
      <c r="B113" s="13">
        <v>42407</v>
      </c>
      <c r="C113" s="47">
        <v>0</v>
      </c>
      <c r="D113" s="47">
        <v>0</v>
      </c>
      <c r="E113" s="47">
        <v>102.63712690017384</v>
      </c>
      <c r="F113" s="47">
        <v>0</v>
      </c>
      <c r="G113" s="47">
        <v>0</v>
      </c>
      <c r="H113" s="47">
        <v>0</v>
      </c>
      <c r="I113" s="47">
        <v>0</v>
      </c>
      <c r="J113" s="47">
        <f>(IF('[2]Canary Islands(ES)'!$J732&gt;0,'[2]Canary Islands(ES)'!$J732,""))</f>
        <v>96</v>
      </c>
      <c r="K113" s="47">
        <f>(IF('[2]Martinique-Guadeloupe(FR)'!$K732&gt;0,'[2]Martinique-Guadeloupe(FR)'!$K732,""))</f>
        <v>109.00000000000001</v>
      </c>
      <c r="L113" s="47">
        <v>0</v>
      </c>
      <c r="M113" s="47">
        <v>0</v>
      </c>
      <c r="N113" s="47">
        <v>63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92</v>
      </c>
      <c r="V113" s="47">
        <v>0</v>
      </c>
      <c r="W113" s="47">
        <v>0</v>
      </c>
      <c r="X113" s="47">
        <f>(IF('[2]Madeira(PT)'!$X732&gt;0,'[2]Madeira(PT)'!$X732,""))</f>
        <v>160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8">
        <v>0</v>
      </c>
      <c r="AE113" s="45">
        <v>101.08485244338226</v>
      </c>
      <c r="AF113" s="46">
        <f t="shared" si="8"/>
        <v>100.56439411716492</v>
      </c>
      <c r="AG113" s="15">
        <f t="shared" si="23"/>
        <v>6.7915848358490877E-3</v>
      </c>
      <c r="AH113" s="32">
        <f t="shared" si="24"/>
        <v>112.61067963559229</v>
      </c>
      <c r="AI113" s="31">
        <f t="shared" si="25"/>
        <v>-0.10697285157508239</v>
      </c>
    </row>
    <row r="114" spans="1:35">
      <c r="A114" s="35">
        <v>6</v>
      </c>
      <c r="B114" s="13">
        <v>42414</v>
      </c>
      <c r="C114" s="47">
        <v>0</v>
      </c>
      <c r="D114" s="47">
        <v>0</v>
      </c>
      <c r="E114" s="47">
        <v>102.78507230831823</v>
      </c>
      <c r="F114" s="47">
        <v>0</v>
      </c>
      <c r="G114" s="47">
        <v>0</v>
      </c>
      <c r="H114" s="47">
        <v>0</v>
      </c>
      <c r="I114" s="47">
        <v>0</v>
      </c>
      <c r="J114" s="47">
        <f>(IF('[2]Canary Islands(ES)'!$J733&gt;0,'[2]Canary Islands(ES)'!$J733,""))</f>
        <v>94</v>
      </c>
      <c r="K114" s="47">
        <f>(IF('[2]Martinique-Guadeloupe(FR)'!$K733&gt;0,'[2]Martinique-Guadeloupe(FR)'!$K733,""))</f>
        <v>112.66666666666667</v>
      </c>
      <c r="L114" s="47">
        <v>0</v>
      </c>
      <c r="M114" s="47">
        <v>0</v>
      </c>
      <c r="N114" s="47">
        <v>65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92</v>
      </c>
      <c r="V114" s="47">
        <v>0</v>
      </c>
      <c r="W114" s="47">
        <v>0</v>
      </c>
      <c r="X114" s="47">
        <f>(IF('[2]Madeira(PT)'!$X733&gt;0,'[2]Madeira(PT)'!$X733,""))</f>
        <v>160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8">
        <v>0</v>
      </c>
      <c r="AE114" s="45">
        <v>101.25280182134033</v>
      </c>
      <c r="AF114" s="46">
        <f t="shared" si="8"/>
        <v>101.41785820012399</v>
      </c>
      <c r="AG114" s="15">
        <f t="shared" si="23"/>
        <v>8.4867421561225318E-3</v>
      </c>
      <c r="AH114" s="32">
        <f t="shared" si="24"/>
        <v>113.28612181403003</v>
      </c>
      <c r="AI114" s="31">
        <f t="shared" si="25"/>
        <v>-0.10476361467637602</v>
      </c>
    </row>
    <row r="115" spans="1:35">
      <c r="A115" s="35">
        <v>7</v>
      </c>
      <c r="B115" s="13">
        <v>42421</v>
      </c>
      <c r="C115" s="47">
        <v>0</v>
      </c>
      <c r="D115" s="47">
        <v>0</v>
      </c>
      <c r="E115" s="47">
        <v>97.148891235480463</v>
      </c>
      <c r="F115" s="47">
        <v>0</v>
      </c>
      <c r="G115" s="47">
        <v>0</v>
      </c>
      <c r="H115" s="47">
        <v>0</v>
      </c>
      <c r="I115" s="47">
        <v>0</v>
      </c>
      <c r="J115" s="47">
        <f>(IF('[2]Canary Islands(ES)'!$J734&gt;0,'[2]Canary Islands(ES)'!$J734,""))</f>
        <v>94</v>
      </c>
      <c r="K115" s="47">
        <f>(IF('[2]Martinique-Guadeloupe(FR)'!$K734&gt;0,'[2]Martinique-Guadeloupe(FR)'!$K734,""))</f>
        <v>113.33333333333333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89</v>
      </c>
      <c r="V115" s="47">
        <v>0</v>
      </c>
      <c r="W115" s="47">
        <v>0</v>
      </c>
      <c r="X115" s="47">
        <f>(IF('[2]Madeira(PT)'!$X734&gt;0,'[2]Madeira(PT)'!$X734,""))</f>
        <v>160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8">
        <v>0</v>
      </c>
      <c r="AE115" s="45">
        <v>101.91592033564937</v>
      </c>
      <c r="AF115" s="46">
        <f t="shared" si="8"/>
        <v>101.69463817904439</v>
      </c>
      <c r="AG115" s="15">
        <f t="shared" si="23"/>
        <v>2.7291049508681459E-3</v>
      </c>
      <c r="AH115" s="32">
        <f t="shared" si="24"/>
        <v>114.18019019582486</v>
      </c>
      <c r="AI115" s="31">
        <f t="shared" si="25"/>
        <v>-0.10934954649635033</v>
      </c>
    </row>
    <row r="116" spans="1:35">
      <c r="A116" s="35">
        <v>8</v>
      </c>
      <c r="B116" s="13">
        <v>42428</v>
      </c>
      <c r="C116" s="47">
        <v>0</v>
      </c>
      <c r="D116" s="47">
        <v>0</v>
      </c>
      <c r="E116" s="47">
        <v>97</v>
      </c>
      <c r="F116" s="47">
        <v>0</v>
      </c>
      <c r="G116" s="47">
        <v>0</v>
      </c>
      <c r="H116" s="47">
        <v>0</v>
      </c>
      <c r="I116" s="47">
        <v>0</v>
      </c>
      <c r="J116" s="47">
        <f>(IF('[2]Canary Islands(ES)'!$J735&gt;0,'[2]Canary Islands(ES)'!$J735,""))</f>
        <v>94</v>
      </c>
      <c r="K116" s="47">
        <f>(IF('[2]Martinique-Guadeloupe(FR)'!$K735&gt;0,'[2]Martinique-Guadeloupe(FR)'!$K735,""))</f>
        <v>113.33333333333333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89</v>
      </c>
      <c r="V116" s="47">
        <v>0</v>
      </c>
      <c r="W116" s="47">
        <v>0</v>
      </c>
      <c r="X116" s="47">
        <f>(IF('[2]Madeira(PT)'!$X735&gt;0,'[2]Madeira(PT)'!$X735,""))</f>
        <v>160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8">
        <v>0</v>
      </c>
      <c r="AE116" s="45">
        <v>101.91519238014347</v>
      </c>
      <c r="AF116" s="46">
        <f t="shared" si="8"/>
        <v>101.11246925857095</v>
      </c>
      <c r="AG116" s="15">
        <f t="shared" si="23"/>
        <v>-5.7246766486200012E-3</v>
      </c>
      <c r="AH116" s="32">
        <f t="shared" si="24"/>
        <v>113.58166669391228</v>
      </c>
      <c r="AI116" s="31">
        <f t="shared" si="25"/>
        <v>-0.10978177903432411</v>
      </c>
    </row>
    <row r="117" spans="1:35">
      <c r="A117" s="35">
        <v>9</v>
      </c>
      <c r="B117" s="13">
        <v>42435</v>
      </c>
      <c r="C117" s="47">
        <v>0</v>
      </c>
      <c r="D117" s="47">
        <v>0</v>
      </c>
      <c r="E117" s="47">
        <v>101.30465313966812</v>
      </c>
      <c r="F117" s="47">
        <v>0</v>
      </c>
      <c r="G117" s="47">
        <v>0</v>
      </c>
      <c r="H117" s="47">
        <v>0</v>
      </c>
      <c r="I117" s="47">
        <v>0</v>
      </c>
      <c r="J117" s="47">
        <f>(IF('[2]Canary Islands(ES)'!$J736&gt;0,'[2]Canary Islands(ES)'!$J736,""))</f>
        <v>91</v>
      </c>
      <c r="K117" s="47">
        <f>(IF('[2]Martinique-Guadeloupe(FR)'!$K736&gt;0,'[2]Martinique-Guadeloupe(FR)'!$K736,""))</f>
        <v>111.66666666666667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90</v>
      </c>
      <c r="V117" s="47">
        <v>0</v>
      </c>
      <c r="W117" s="47">
        <v>0</v>
      </c>
      <c r="X117" s="47">
        <f>(IF('[2]Madeira(PT)'!$X736&gt;0,'[2]Madeira(PT)'!$X736,""))</f>
        <v>160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8">
        <v>0</v>
      </c>
      <c r="AE117" s="45">
        <v>99.506295059920006</v>
      </c>
      <c r="AF117" s="46">
        <f t="shared" si="8"/>
        <v>97.944180120314329</v>
      </c>
      <c r="AG117" s="15">
        <f t="shared" si="23"/>
        <v>-3.1334306851457494E-2</v>
      </c>
      <c r="AH117" s="32">
        <f t="shared" si="24"/>
        <v>113.38321102856612</v>
      </c>
      <c r="AI117" s="31">
        <f t="shared" si="25"/>
        <v>-0.13616681665826202</v>
      </c>
    </row>
    <row r="118" spans="1:35">
      <c r="A118" s="35">
        <v>10</v>
      </c>
      <c r="B118" s="13">
        <v>42442</v>
      </c>
      <c r="C118" s="47">
        <v>0</v>
      </c>
      <c r="D118" s="47">
        <v>0</v>
      </c>
      <c r="E118" s="47">
        <v>95.794651773495573</v>
      </c>
      <c r="F118" s="47">
        <v>0</v>
      </c>
      <c r="G118" s="47">
        <v>0</v>
      </c>
      <c r="H118" s="47">
        <v>0</v>
      </c>
      <c r="I118" s="47">
        <v>0</v>
      </c>
      <c r="J118" s="47">
        <f>(IF('[2]Canary Islands(ES)'!$J737&gt;0,'[2]Canary Islands(ES)'!$J737,""))</f>
        <v>95</v>
      </c>
      <c r="K118" s="47">
        <f>(IF('[2]Martinique-Guadeloupe(FR)'!$K737&gt;0,'[2]Martinique-Guadeloupe(FR)'!$K737,""))</f>
        <v>111.66666666666667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93</v>
      </c>
      <c r="V118" s="47">
        <v>0</v>
      </c>
      <c r="W118" s="47">
        <v>0</v>
      </c>
      <c r="X118" s="47">
        <f>(IF('[2]Madeira(PT)'!$X737&gt;0,'[2]Madeira(PT)'!$X737,""))</f>
        <v>165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8">
        <v>0</v>
      </c>
      <c r="AE118" s="45">
        <v>92.411052920879541</v>
      </c>
      <c r="AF118" s="46">
        <f t="shared" si="8"/>
        <v>97.976106459122775</v>
      </c>
      <c r="AG118" s="15">
        <f t="shared" si="23"/>
        <v>3.2596463382743432E-4</v>
      </c>
      <c r="AH118" s="32">
        <f t="shared" si="24"/>
        <v>109.22558551458549</v>
      </c>
      <c r="AI118" s="31">
        <f t="shared" si="25"/>
        <v>-0.10299307623267911</v>
      </c>
    </row>
    <row r="119" spans="1:35">
      <c r="A119" s="35">
        <v>11</v>
      </c>
      <c r="B119" s="13">
        <v>42449</v>
      </c>
      <c r="C119" s="47">
        <v>0</v>
      </c>
      <c r="D119" s="47">
        <v>0</v>
      </c>
      <c r="E119" s="47">
        <v>103.16521224670907</v>
      </c>
      <c r="F119" s="47">
        <v>0</v>
      </c>
      <c r="G119" s="47">
        <v>0</v>
      </c>
      <c r="H119" s="47">
        <v>0</v>
      </c>
      <c r="I119" s="47">
        <v>0</v>
      </c>
      <c r="J119" s="47">
        <f>(IF('[2]Canary Islands(ES)'!$J738&gt;0,'[2]Canary Islands(ES)'!$J738,""))</f>
        <v>94</v>
      </c>
      <c r="K119" s="47">
        <f>(IF('[2]Martinique-Guadeloupe(FR)'!$K738&gt;0,'[2]Martinique-Guadeloupe(FR)'!$K738,""))</f>
        <v>113.33333333333333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90</v>
      </c>
      <c r="V119" s="47">
        <v>0</v>
      </c>
      <c r="W119" s="47">
        <v>0</v>
      </c>
      <c r="X119" s="47">
        <f>(IF('[2]Madeira(PT)'!$X738&gt;0,'[2]Madeira(PT)'!$X738,""))</f>
        <v>165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8">
        <v>0</v>
      </c>
      <c r="AE119" s="45">
        <v>102.01097139656881</v>
      </c>
      <c r="AF119" s="46">
        <f t="shared" si="8"/>
        <v>96.940745814130153</v>
      </c>
      <c r="AG119" s="15">
        <f t="shared" ref="AG119:AG125" si="26">(AF119-AF118)/AF118</f>
        <v>-1.0567481015635084E-2</v>
      </c>
      <c r="AH119" s="32">
        <f t="shared" ref="AH119:AH125" si="27">AF66</f>
        <v>106.22562471636422</v>
      </c>
      <c r="AI119" s="31">
        <f t="shared" si="25"/>
        <v>-8.7407148011846139E-2</v>
      </c>
    </row>
    <row r="120" spans="1:35">
      <c r="A120" s="35">
        <v>12</v>
      </c>
      <c r="B120" s="13">
        <v>42456</v>
      </c>
      <c r="C120" s="47">
        <v>0</v>
      </c>
      <c r="D120" s="47">
        <v>0</v>
      </c>
      <c r="E120" s="47">
        <v>101.19069293230891</v>
      </c>
      <c r="F120" s="47">
        <v>0</v>
      </c>
      <c r="G120" s="47">
        <v>0</v>
      </c>
      <c r="H120" s="47">
        <v>0</v>
      </c>
      <c r="I120" s="47">
        <v>0</v>
      </c>
      <c r="J120" s="47">
        <f>(IF('[2]Canary Islands(ES)'!$J739&gt;0,'[2]Canary Islands(ES)'!$J739,""))</f>
        <v>85</v>
      </c>
      <c r="K120" s="47">
        <f>(IF('[2]Martinique-Guadeloupe(FR)'!$K739&gt;0,'[2]Martinique-Guadeloupe(FR)'!$K739,""))</f>
        <v>113.99999999999999</v>
      </c>
      <c r="L120" s="47">
        <v>0</v>
      </c>
      <c r="M120" s="47">
        <v>0</v>
      </c>
      <c r="N120" s="47">
        <v>65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92</v>
      </c>
      <c r="V120" s="47">
        <v>0</v>
      </c>
      <c r="W120" s="47">
        <v>0</v>
      </c>
      <c r="X120" s="47">
        <f>(IF('[2]Madeira(PT)'!$X739&gt;0,'[2]Madeira(PT)'!$X739,""))</f>
        <v>165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8">
        <v>0</v>
      </c>
      <c r="AE120" s="45">
        <v>96.400213124942127</v>
      </c>
      <c r="AF120" s="46">
        <f t="shared" si="8"/>
        <v>99.932853733772973</v>
      </c>
      <c r="AG120" s="15">
        <f t="shared" si="26"/>
        <v>3.0865328036363094E-2</v>
      </c>
      <c r="AH120" s="32">
        <f t="shared" si="27"/>
        <v>105.63151737934561</v>
      </c>
      <c r="AI120" s="31">
        <f t="shared" ref="AI120:AI127" si="28">(AF120-AF67)/AF67</f>
        <v>-5.3948516379893549E-2</v>
      </c>
    </row>
    <row r="121" spans="1:35">
      <c r="A121" s="35">
        <v>13</v>
      </c>
      <c r="B121" s="13">
        <v>42463</v>
      </c>
      <c r="C121" s="47">
        <v>0</v>
      </c>
      <c r="D121" s="47">
        <v>0</v>
      </c>
      <c r="E121" s="47">
        <v>101.04504242071151</v>
      </c>
      <c r="F121" s="47">
        <v>0</v>
      </c>
      <c r="G121" s="47">
        <v>0</v>
      </c>
      <c r="H121" s="47">
        <v>0</v>
      </c>
      <c r="I121" s="47">
        <v>0</v>
      </c>
      <c r="J121" s="47">
        <f>(IF('[2]Canary Islands(ES)'!$J740&gt;0,'[2]Canary Islands(ES)'!$J740,""))</f>
        <v>93</v>
      </c>
      <c r="K121" s="47">
        <f>(IF('[2]Martinique-Guadeloupe(FR)'!$K740&gt;0,'[2]Martinique-Guadeloupe(FR)'!$K740,""))</f>
        <v>113.33333333333333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89</v>
      </c>
      <c r="V121" s="47">
        <v>0</v>
      </c>
      <c r="W121" s="47">
        <v>0</v>
      </c>
      <c r="X121" s="47">
        <f>(IF('[2]Madeira(PT)'!$X740&gt;0,'[2]Madeira(PT)'!$X740,""))</f>
        <v>165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8">
        <v>0</v>
      </c>
      <c r="AE121" s="45">
        <v>101.38737667980799</v>
      </c>
      <c r="AF121" s="46">
        <f t="shared" si="8"/>
        <v>99.500276649744066</v>
      </c>
      <c r="AG121" s="15">
        <f t="shared" si="26"/>
        <v>-4.3286773855304647E-3</v>
      </c>
      <c r="AH121" s="32">
        <f t="shared" si="27"/>
        <v>106.47503978402203</v>
      </c>
      <c r="AI121" s="31">
        <f t="shared" si="28"/>
        <v>-6.5506086200351143E-2</v>
      </c>
    </row>
    <row r="122" spans="1:35">
      <c r="A122" s="35">
        <v>14</v>
      </c>
      <c r="B122" s="13">
        <v>42470</v>
      </c>
      <c r="C122" s="47">
        <v>0</v>
      </c>
      <c r="D122" s="47">
        <v>0</v>
      </c>
      <c r="E122" s="47">
        <v>94.017405236135886</v>
      </c>
      <c r="F122" s="47">
        <v>0</v>
      </c>
      <c r="G122" s="47">
        <v>0</v>
      </c>
      <c r="H122" s="47">
        <v>0</v>
      </c>
      <c r="I122" s="47">
        <v>0</v>
      </c>
      <c r="J122" s="47">
        <f>(IF('[2]Canary Islands(ES)'!$J741&gt;0,'[2]Canary Islands(ES)'!$J741,""))</f>
        <v>92</v>
      </c>
      <c r="K122" s="47">
        <f>(IF('[2]Martinique-Guadeloupe(FR)'!$K741&gt;0,'[2]Martinique-Guadeloupe(FR)'!$K741,""))</f>
        <v>113.33333333333333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84</v>
      </c>
      <c r="V122" s="47">
        <v>0</v>
      </c>
      <c r="W122" s="47">
        <v>0</v>
      </c>
      <c r="X122" s="47">
        <f>(IF('[2]Madeira(PT)'!$X741&gt;0,'[2]Madeira(PT)'!$X741,""))</f>
        <v>165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8">
        <v>0</v>
      </c>
      <c r="AE122" s="45">
        <v>100.7132401444821</v>
      </c>
      <c r="AF122" s="46">
        <f t="shared" si="8"/>
        <v>101.46386268583183</v>
      </c>
      <c r="AG122" s="15">
        <f t="shared" si="26"/>
        <v>1.973447815627568E-2</v>
      </c>
      <c r="AH122" s="32">
        <f t="shared" si="27"/>
        <v>106.91106517810647</v>
      </c>
      <c r="AI122" s="31">
        <f t="shared" si="28"/>
        <v>-5.0950783094340868E-2</v>
      </c>
    </row>
    <row r="123" spans="1:35">
      <c r="A123" s="35">
        <v>15</v>
      </c>
      <c r="B123" s="13">
        <v>42477</v>
      </c>
      <c r="C123" s="47">
        <v>0</v>
      </c>
      <c r="D123" s="47">
        <v>0</v>
      </c>
      <c r="E123" s="47">
        <v>93.83534209663911</v>
      </c>
      <c r="F123" s="47">
        <v>0</v>
      </c>
      <c r="G123" s="47">
        <v>0</v>
      </c>
      <c r="H123" s="47">
        <v>0</v>
      </c>
      <c r="I123" s="47">
        <v>0</v>
      </c>
      <c r="J123" s="47">
        <f>(IF('[2]Canary Islands(ES)'!$J742&gt;0,'[2]Canary Islands(ES)'!$J742,""))</f>
        <v>95</v>
      </c>
      <c r="K123" s="47">
        <f>(IF('[2]Martinique-Guadeloupe(FR)'!$K742&gt;0,'[2]Martinique-Guadeloupe(FR)'!$K742,""))</f>
        <v>113.33333333333333</v>
      </c>
      <c r="L123" s="47">
        <v>0</v>
      </c>
      <c r="M123" s="47">
        <v>0</v>
      </c>
      <c r="N123" s="47">
        <v>85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81</v>
      </c>
      <c r="V123" s="47">
        <v>0</v>
      </c>
      <c r="W123" s="47">
        <v>0</v>
      </c>
      <c r="X123" s="47">
        <f>(IF('[2]Madeira(PT)'!$X742&gt;0,'[2]Madeira(PT)'!$X742,""))</f>
        <v>165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8">
        <v>0</v>
      </c>
      <c r="AE123" s="45">
        <v>102.29097123320538</v>
      </c>
      <c r="AF123" s="46">
        <f t="shared" si="8"/>
        <v>97.898562959354408</v>
      </c>
      <c r="AG123" s="15">
        <f t="shared" si="26"/>
        <v>-3.5138616174281233E-2</v>
      </c>
      <c r="AH123" s="32">
        <f t="shared" si="27"/>
        <v>104.31287093390158</v>
      </c>
      <c r="AI123" s="31">
        <f t="shared" si="28"/>
        <v>-6.1491050117982393E-2</v>
      </c>
    </row>
    <row r="124" spans="1:35">
      <c r="A124" s="35">
        <v>16</v>
      </c>
      <c r="B124" s="13">
        <v>42484</v>
      </c>
      <c r="C124" s="47">
        <v>0</v>
      </c>
      <c r="D124" s="47">
        <v>0</v>
      </c>
      <c r="E124" s="47">
        <v>94.053817864035238</v>
      </c>
      <c r="F124" s="47">
        <v>0</v>
      </c>
      <c r="G124" s="47">
        <v>0</v>
      </c>
      <c r="H124" s="47">
        <v>0</v>
      </c>
      <c r="I124" s="47">
        <v>0</v>
      </c>
      <c r="J124" s="47">
        <f>(IF('[2]Canary Islands(ES)'!$J743&gt;0,'[2]Canary Islands(ES)'!$J743,""))</f>
        <v>91</v>
      </c>
      <c r="K124" s="47">
        <f>(IF('[2]Martinique-Guadeloupe(FR)'!$K743&gt;0,'[2]Martinique-Guadeloupe(FR)'!$K743,""))</f>
        <v>113.33333333333333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81</v>
      </c>
      <c r="V124" s="47">
        <v>0</v>
      </c>
      <c r="W124" s="47">
        <v>0</v>
      </c>
      <c r="X124" s="47">
        <f>(IF('[2]Madeira(PT)'!$X743&gt;0,'[2]Madeira(PT)'!$X743,""))</f>
        <v>165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8">
        <v>0</v>
      </c>
      <c r="AE124" s="45">
        <v>90.691477500375711</v>
      </c>
      <c r="AF124" s="46">
        <f t="shared" si="8"/>
        <v>98.093470353354462</v>
      </c>
      <c r="AG124" s="15">
        <f t="shared" si="26"/>
        <v>1.9909116958231176E-3</v>
      </c>
      <c r="AH124" s="32">
        <f t="shared" si="27"/>
        <v>98.739835831758683</v>
      </c>
      <c r="AI124" s="31">
        <f t="shared" si="28"/>
        <v>-6.5461469827188387E-3</v>
      </c>
    </row>
    <row r="125" spans="1:35">
      <c r="A125" s="35">
        <v>17</v>
      </c>
      <c r="B125" s="13">
        <v>42491</v>
      </c>
      <c r="C125" s="47">
        <v>0</v>
      </c>
      <c r="D125" s="47">
        <v>0</v>
      </c>
      <c r="E125" s="47">
        <v>93.616866329242981</v>
      </c>
      <c r="F125" s="47">
        <v>0</v>
      </c>
      <c r="G125" s="47">
        <v>0</v>
      </c>
      <c r="H125" s="47">
        <v>0</v>
      </c>
      <c r="I125" s="47">
        <v>0</v>
      </c>
      <c r="J125" s="47">
        <f>(IF('[2]Canary Islands(ES)'!$J744&gt;0,'[2]Canary Islands(ES)'!$J744,""))</f>
        <v>93</v>
      </c>
      <c r="K125" s="47">
        <f>(IF('[2]Martinique-Guadeloupe(FR)'!$K744&gt;0,'[2]Martinique-Guadeloupe(FR)'!$K744,""))</f>
        <v>113.33333333333333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81</v>
      </c>
      <c r="V125" s="47">
        <v>0</v>
      </c>
      <c r="W125" s="47">
        <v>0</v>
      </c>
      <c r="X125" s="47">
        <f>(IF('[2]Madeira(PT)'!$X744&gt;0,'[2]Madeira(PT)'!$X744,""))</f>
        <v>165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8">
        <v>0</v>
      </c>
      <c r="AE125" s="45">
        <v>101.29796232648229</v>
      </c>
      <c r="AF125" s="46">
        <f t="shared" si="8"/>
        <v>98.250610268046316</v>
      </c>
      <c r="AG125" s="15">
        <f t="shared" si="26"/>
        <v>1.6019406197558396E-3</v>
      </c>
      <c r="AH125" s="32">
        <f t="shared" si="27"/>
        <v>95.444174041022848</v>
      </c>
      <c r="AI125" s="31">
        <f t="shared" si="28"/>
        <v>2.9403955298698842E-2</v>
      </c>
    </row>
    <row r="126" spans="1:35">
      <c r="A126" s="35">
        <v>18</v>
      </c>
      <c r="B126" s="13">
        <v>42498</v>
      </c>
      <c r="C126" s="47">
        <v>0</v>
      </c>
      <c r="D126" s="47">
        <v>0</v>
      </c>
      <c r="E126" s="47">
        <v>86.8077049120635</v>
      </c>
      <c r="F126" s="47">
        <v>0</v>
      </c>
      <c r="G126" s="47">
        <v>0</v>
      </c>
      <c r="H126" s="47">
        <v>0</v>
      </c>
      <c r="I126" s="47">
        <v>0</v>
      </c>
      <c r="J126" s="47">
        <f>(IF('[2]Canary Islands(ES)'!$J745&gt;0,'[2]Canary Islands(ES)'!$J745,""))</f>
        <v>95</v>
      </c>
      <c r="K126" s="47">
        <f>(IF('[2]Martinique-Guadeloupe(FR)'!$K745&gt;0,'[2]Martinique-Guadeloupe(FR)'!$K745,""))</f>
        <v>113.33333333333333</v>
      </c>
      <c r="L126" s="47">
        <v>0</v>
      </c>
      <c r="M126" s="47">
        <v>0</v>
      </c>
      <c r="N126" s="47">
        <v>125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81</v>
      </c>
      <c r="V126" s="47">
        <v>0</v>
      </c>
      <c r="W126" s="47">
        <v>0</v>
      </c>
      <c r="X126" s="47">
        <f>(IF('[2]Madeira(PT)'!$X745&gt;0,'[2]Madeira(PT)'!$X745,""))</f>
        <v>165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8">
        <v>0</v>
      </c>
      <c r="AE126" s="45">
        <v>102.7623909772809</v>
      </c>
      <c r="AF126" s="46">
        <f t="shared" si="8"/>
        <v>100.71613677781909</v>
      </c>
      <c r="AG126" s="15">
        <f t="shared" ref="AG126:AG134" si="29">(AF126-AF125)/AF125</f>
        <v>2.5094261532283085E-2</v>
      </c>
      <c r="AH126" s="32">
        <f t="shared" ref="AH126:AH134" si="30">AF73</f>
        <v>92.885361367097815</v>
      </c>
      <c r="AI126" s="31">
        <f t="shared" si="28"/>
        <v>8.430580766944315E-2</v>
      </c>
    </row>
    <row r="127" spans="1:35">
      <c r="A127" s="35">
        <v>19</v>
      </c>
      <c r="B127" s="13">
        <v>42505</v>
      </c>
      <c r="C127" s="47">
        <v>0</v>
      </c>
      <c r="D127" s="47">
        <v>0</v>
      </c>
      <c r="E127" s="47">
        <v>90.667443469395181</v>
      </c>
      <c r="F127" s="47">
        <v>0</v>
      </c>
      <c r="G127" s="47">
        <v>0</v>
      </c>
      <c r="H127" s="47">
        <v>0</v>
      </c>
      <c r="I127" s="47">
        <v>0</v>
      </c>
      <c r="J127" s="47">
        <f>(IF('[2]Canary Islands(ES)'!$J746&gt;0,'[2]Canary Islands(ES)'!$J746,""))</f>
        <v>88</v>
      </c>
      <c r="K127" s="47">
        <f>(IF('[2]Martinique-Guadeloupe(FR)'!$K746&gt;0,'[2]Martinique-Guadeloupe(FR)'!$K746,""))</f>
        <v>113.33333333333333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81</v>
      </c>
      <c r="V127" s="47">
        <v>0</v>
      </c>
      <c r="W127" s="47">
        <v>0</v>
      </c>
      <c r="X127" s="47">
        <f>(IF('[2]Madeira(PT)'!$X746&gt;0,'[2]Madeira(PT)'!$X746,""))</f>
        <v>160</v>
      </c>
      <c r="Y127" s="47">
        <v>0</v>
      </c>
      <c r="Z127" s="47">
        <v>0</v>
      </c>
      <c r="AA127" s="47">
        <v>95</v>
      </c>
      <c r="AB127" s="47">
        <v>0</v>
      </c>
      <c r="AC127" s="47">
        <v>0</v>
      </c>
      <c r="AD127" s="48">
        <v>0</v>
      </c>
      <c r="AE127" s="45">
        <v>98.088057029694085</v>
      </c>
      <c r="AF127" s="46">
        <f t="shared" si="8"/>
        <v>98.62664697562667</v>
      </c>
      <c r="AG127" s="15">
        <f t="shared" si="29"/>
        <v>-2.074632595173756E-2</v>
      </c>
      <c r="AH127" s="32">
        <f t="shared" si="30"/>
        <v>95.32638094175222</v>
      </c>
      <c r="AI127" s="31">
        <f t="shared" si="28"/>
        <v>3.4620699970672644E-2</v>
      </c>
    </row>
    <row r="128" spans="1:35">
      <c r="A128" s="35">
        <v>20</v>
      </c>
      <c r="B128" s="13">
        <v>42512</v>
      </c>
      <c r="C128" s="47">
        <v>0</v>
      </c>
      <c r="D128" s="47">
        <v>0</v>
      </c>
      <c r="E128" s="47">
        <v>89.028875213924181</v>
      </c>
      <c r="F128" s="47">
        <v>0</v>
      </c>
      <c r="G128" s="47">
        <v>0</v>
      </c>
      <c r="H128" s="47">
        <v>0</v>
      </c>
      <c r="I128" s="47">
        <v>0</v>
      </c>
      <c r="J128" s="47">
        <f>(IF('[2]Canary Islands(ES)'!$J747&gt;0,'[2]Canary Islands(ES)'!$J747,""))</f>
        <v>83</v>
      </c>
      <c r="K128" s="47">
        <f>(IF('[2]Martinique-Guadeloupe(FR)'!$K747&gt;0,'[2]Martinique-Guadeloupe(FR)'!$K747,""))</f>
        <v>113.33333333333333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82</v>
      </c>
      <c r="V128" s="47">
        <v>0</v>
      </c>
      <c r="W128" s="47">
        <v>0</v>
      </c>
      <c r="X128" s="47">
        <f>(IF('[2]Madeira(PT)'!$X747&gt;0,'[2]Madeira(PT)'!$X747,""))</f>
        <v>155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8">
        <v>0</v>
      </c>
      <c r="AE128" s="45">
        <v>95.029492919904996</v>
      </c>
      <c r="AF128" s="46">
        <f t="shared" si="8"/>
        <v>96.861461488177383</v>
      </c>
      <c r="AG128" s="15">
        <f t="shared" si="29"/>
        <v>-1.7897652830938401E-2</v>
      </c>
      <c r="AH128" s="32">
        <f t="shared" si="30"/>
        <v>95.521946073313032</v>
      </c>
      <c r="AI128" s="31">
        <f t="shared" ref="AI128:AI135" si="31">(AF128-AF75)/AF75</f>
        <v>1.4023116884954103E-2</v>
      </c>
    </row>
    <row r="129" spans="1:35">
      <c r="A129" s="35">
        <v>21</v>
      </c>
      <c r="B129" s="13">
        <v>42519</v>
      </c>
      <c r="C129" s="47">
        <v>0</v>
      </c>
      <c r="D129" s="47">
        <v>0</v>
      </c>
      <c r="E129" s="47">
        <v>90.276750036998664</v>
      </c>
      <c r="F129" s="47">
        <v>0</v>
      </c>
      <c r="G129" s="47">
        <v>0</v>
      </c>
      <c r="H129" s="47">
        <v>0</v>
      </c>
      <c r="I129" s="47">
        <v>0</v>
      </c>
      <c r="J129" s="47">
        <f>(IF('[2]Canary Islands(ES)'!$J748&gt;0,'[2]Canary Islands(ES)'!$J748,""))</f>
        <v>87</v>
      </c>
      <c r="K129" s="47">
        <f>(IF('[2]Martinique-Guadeloupe(FR)'!$K748&gt;0,'[2]Martinique-Guadeloupe(FR)'!$K748,""))</f>
        <v>113.33333333333333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83</v>
      </c>
      <c r="V129" s="47">
        <v>0</v>
      </c>
      <c r="W129" s="47">
        <v>0</v>
      </c>
      <c r="X129" s="47">
        <f>(IF('[2]Madeira(PT)'!$X748&gt;0,'[2]Madeira(PT)'!$X748,""))</f>
        <v>155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8">
        <v>0</v>
      </c>
      <c r="AE129" s="45">
        <v>97.466834514933026</v>
      </c>
      <c r="AF129" s="46">
        <f t="shared" si="8"/>
        <v>96.878833854004981</v>
      </c>
      <c r="AG129" s="15">
        <f t="shared" si="29"/>
        <v>1.7935271222103033E-4</v>
      </c>
      <c r="AH129" s="32">
        <f t="shared" si="30"/>
        <v>95.571720913307118</v>
      </c>
      <c r="AI129" s="31">
        <f t="shared" si="31"/>
        <v>1.3676775182101636E-2</v>
      </c>
    </row>
    <row r="130" spans="1:35">
      <c r="A130" s="35">
        <v>22</v>
      </c>
      <c r="B130" s="13">
        <v>42526</v>
      </c>
      <c r="C130" s="47">
        <v>0</v>
      </c>
      <c r="D130" s="47">
        <v>0</v>
      </c>
      <c r="E130" s="47">
        <v>88.147133922954524</v>
      </c>
      <c r="F130" s="47">
        <v>0</v>
      </c>
      <c r="G130" s="47">
        <v>0</v>
      </c>
      <c r="H130" s="47">
        <v>0</v>
      </c>
      <c r="I130" s="47">
        <v>0</v>
      </c>
      <c r="J130" s="47">
        <f>(IF('[2]Canary Islands(ES)'!$J749&gt;0,'[2]Canary Islands(ES)'!$J749,""))</f>
        <v>88</v>
      </c>
      <c r="K130" s="47">
        <f>(IF('[2]Martinique-Guadeloupe(FR)'!$K749&gt;0,'[2]Martinique-Guadeloupe(FR)'!$K749,""))</f>
        <v>113.33333333333333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84</v>
      </c>
      <c r="V130" s="47">
        <v>0</v>
      </c>
      <c r="W130" s="47">
        <v>0</v>
      </c>
      <c r="X130" s="47">
        <f>(IF('[2]Madeira(PT)'!$X749&gt;0,'[2]Madeira(PT)'!$X749,""))</f>
        <v>155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8">
        <v>0</v>
      </c>
      <c r="AE130" s="45">
        <v>98.140174127176905</v>
      </c>
      <c r="AF130" s="46">
        <f t="shared" si="8"/>
        <v>97.283339060045421</v>
      </c>
      <c r="AG130" s="15">
        <f t="shared" si="29"/>
        <v>4.1753723692630708E-3</v>
      </c>
      <c r="AH130" s="32">
        <f t="shared" si="30"/>
        <v>95.542432919383842</v>
      </c>
      <c r="AI130" s="31">
        <f t="shared" si="31"/>
        <v>1.8221287520807736E-2</v>
      </c>
    </row>
    <row r="131" spans="1:35">
      <c r="A131" s="35">
        <v>23</v>
      </c>
      <c r="B131" s="13">
        <v>42533</v>
      </c>
      <c r="C131" s="47">
        <v>0</v>
      </c>
      <c r="D131" s="47">
        <v>0</v>
      </c>
      <c r="E131" s="47">
        <v>86.734879656264795</v>
      </c>
      <c r="F131" s="47">
        <v>0</v>
      </c>
      <c r="G131" s="47">
        <v>0</v>
      </c>
      <c r="H131" s="47">
        <v>0</v>
      </c>
      <c r="I131" s="47">
        <v>0</v>
      </c>
      <c r="J131" s="47">
        <f>(IF('[2]Canary Islands(ES)'!$J750&gt;0,'[2]Canary Islands(ES)'!$J750,""))</f>
        <v>86</v>
      </c>
      <c r="K131" s="47">
        <f>(IF('[2]Martinique-Guadeloupe(FR)'!$K750&gt;0,'[2]Martinique-Guadeloupe(FR)'!$K750,""))</f>
        <v>111.99999999999999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83</v>
      </c>
      <c r="V131" s="47">
        <v>0</v>
      </c>
      <c r="W131" s="47">
        <v>0</v>
      </c>
      <c r="X131" s="47">
        <f>(IF('[2]Madeira(PT)'!$X750&gt;0,'[2]Madeira(PT)'!$X750,""))</f>
        <v>140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8">
        <v>0</v>
      </c>
      <c r="AE131" s="45">
        <v>96.243008538026359</v>
      </c>
      <c r="AF131" s="46">
        <f t="shared" si="8"/>
        <v>97.177079877216826</v>
      </c>
      <c r="AG131" s="15">
        <f t="shared" si="29"/>
        <v>-1.0922649639216134E-3</v>
      </c>
      <c r="AH131" s="32">
        <f t="shared" si="30"/>
        <v>94.201200753345645</v>
      </c>
      <c r="AI131" s="31">
        <f t="shared" si="31"/>
        <v>3.1590670820249495E-2</v>
      </c>
    </row>
    <row r="132" spans="1:35">
      <c r="A132" s="35">
        <v>24</v>
      </c>
      <c r="B132" s="13">
        <v>42540</v>
      </c>
      <c r="C132" s="47">
        <v>0</v>
      </c>
      <c r="D132" s="47">
        <v>0</v>
      </c>
      <c r="E132" s="47">
        <v>90.657209353873441</v>
      </c>
      <c r="F132" s="47">
        <v>0</v>
      </c>
      <c r="G132" s="47">
        <v>0</v>
      </c>
      <c r="H132" s="47">
        <v>0</v>
      </c>
      <c r="I132" s="47">
        <v>0</v>
      </c>
      <c r="J132" s="47">
        <f>(IF('[2]Canary Islands(ES)'!$J751&gt;0,'[2]Canary Islands(ES)'!$J751,""))</f>
        <v>88</v>
      </c>
      <c r="K132" s="47">
        <f>(IF('[2]Martinique-Guadeloupe(FR)'!$K751&gt;0,'[2]Martinique-Guadeloupe(FR)'!$K751,""))</f>
        <v>111.99999999999999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84</v>
      </c>
      <c r="V132" s="47">
        <v>0</v>
      </c>
      <c r="W132" s="47">
        <v>0</v>
      </c>
      <c r="X132" s="47">
        <f>(IF('[2]Madeira(PT)'!$X751&gt;0,'[2]Madeira(PT)'!$X751,""))</f>
        <v>119</v>
      </c>
      <c r="Y132" s="47">
        <v>0</v>
      </c>
      <c r="Z132" s="47">
        <v>0</v>
      </c>
      <c r="AA132" s="47">
        <v>0</v>
      </c>
      <c r="AB132" s="47">
        <v>160</v>
      </c>
      <c r="AC132" s="47">
        <v>0</v>
      </c>
      <c r="AD132" s="48">
        <v>125</v>
      </c>
      <c r="AE132" s="45">
        <v>97.1480569664472</v>
      </c>
      <c r="AF132" s="46">
        <f t="shared" si="8"/>
        <v>93.510124772495871</v>
      </c>
      <c r="AG132" s="15">
        <f t="shared" si="29"/>
        <v>-3.7734773563417943E-2</v>
      </c>
      <c r="AH132" s="32">
        <f t="shared" si="30"/>
        <v>93.028360178974069</v>
      </c>
      <c r="AI132" s="31">
        <f t="shared" si="31"/>
        <v>5.1786852159379365E-3</v>
      </c>
    </row>
    <row r="133" spans="1:35">
      <c r="A133" s="35">
        <v>25</v>
      </c>
      <c r="B133" s="13">
        <v>42547</v>
      </c>
      <c r="C133" s="47">
        <v>0</v>
      </c>
      <c r="D133" s="47">
        <v>0</v>
      </c>
      <c r="E133" s="47">
        <v>91.355200531306508</v>
      </c>
      <c r="F133" s="47">
        <v>0</v>
      </c>
      <c r="G133" s="47">
        <v>0</v>
      </c>
      <c r="H133" s="47">
        <v>0</v>
      </c>
      <c r="I133" s="47">
        <v>0</v>
      </c>
      <c r="J133" s="47">
        <f>(IF('[2]Canary Islands(ES)'!$J752&gt;0,'[2]Canary Islands(ES)'!$J752,""))</f>
        <v>87</v>
      </c>
      <c r="K133" s="47">
        <f>(IF('[2]Martinique-Guadeloupe(FR)'!$K752&gt;0,'[2]Martinique-Guadeloupe(FR)'!$K752,""))</f>
        <v>111.33333333333333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85</v>
      </c>
      <c r="V133" s="47">
        <v>0</v>
      </c>
      <c r="W133" s="47">
        <v>0</v>
      </c>
      <c r="X133" s="47">
        <f>(IF('[2]Madeira(PT)'!$X752&gt;0,'[2]Madeira(PT)'!$X752,""))</f>
        <v>100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8">
        <v>0</v>
      </c>
      <c r="AE133" s="45">
        <v>87.13930881301404</v>
      </c>
      <c r="AF133" s="46">
        <f t="shared" ref="AF133:AF196" si="32">SUM(AE132:AE134)/3</f>
        <v>92.453985501724546</v>
      </c>
      <c r="AG133" s="15">
        <f t="shared" si="29"/>
        <v>-1.1294384146538616E-2</v>
      </c>
      <c r="AH133" s="32">
        <f t="shared" si="30"/>
        <v>88.796936647325353</v>
      </c>
      <c r="AI133" s="31">
        <f t="shared" si="31"/>
        <v>4.1184403341794185E-2</v>
      </c>
    </row>
    <row r="134" spans="1:35">
      <c r="A134" s="35">
        <v>26</v>
      </c>
      <c r="B134" s="13">
        <v>42554</v>
      </c>
      <c r="C134" s="47">
        <v>0</v>
      </c>
      <c r="D134" s="47">
        <v>0</v>
      </c>
      <c r="E134" s="47">
        <v>87.026180679459628</v>
      </c>
      <c r="F134" s="47">
        <v>0</v>
      </c>
      <c r="G134" s="47">
        <v>0</v>
      </c>
      <c r="H134" s="47">
        <v>0</v>
      </c>
      <c r="I134" s="47">
        <v>0</v>
      </c>
      <c r="J134" s="47">
        <f>(IF('[2]Canary Islands(ES)'!$J753&gt;0,'[2]Canary Islands(ES)'!$J753,""))</f>
        <v>83</v>
      </c>
      <c r="K134" s="47">
        <f>(IF('[2]Martinique-Guadeloupe(FR)'!$K753&gt;0,'[2]Martinique-Guadeloupe(FR)'!$K753,""))</f>
        <v>110.00000000000001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80</v>
      </c>
      <c r="V134" s="47">
        <v>0</v>
      </c>
      <c r="W134" s="47">
        <v>0</v>
      </c>
      <c r="X134" s="47">
        <f>(IF('[2]Madeira(PT)'!$X753&gt;0,'[2]Madeira(PT)'!$X753,""))</f>
        <v>90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8">
        <v>0</v>
      </c>
      <c r="AE134" s="45">
        <v>93.074590725712383</v>
      </c>
      <c r="AF134" s="46">
        <f t="shared" si="32"/>
        <v>91.323989610900298</v>
      </c>
      <c r="AG134" s="15">
        <f t="shared" si="29"/>
        <v>-1.2222251801174861E-2</v>
      </c>
      <c r="AH134" s="32">
        <f t="shared" si="30"/>
        <v>88.064615375121591</v>
      </c>
      <c r="AI134" s="31">
        <f t="shared" si="31"/>
        <v>3.7011167560262653E-2</v>
      </c>
    </row>
    <row r="135" spans="1:35">
      <c r="A135" s="35">
        <v>27</v>
      </c>
      <c r="B135" s="13">
        <v>42561</v>
      </c>
      <c r="C135" s="47">
        <v>0</v>
      </c>
      <c r="D135" s="47">
        <v>0</v>
      </c>
      <c r="E135" s="47">
        <v>88.773986818628686</v>
      </c>
      <c r="F135" s="47">
        <v>0</v>
      </c>
      <c r="G135" s="47">
        <v>0</v>
      </c>
      <c r="H135" s="47">
        <v>0</v>
      </c>
      <c r="I135" s="47">
        <v>0</v>
      </c>
      <c r="J135" s="47">
        <f>(IF('[2]Canary Islands(ES)'!$J754&gt;0,'[2]Canary Islands(ES)'!$J754,""))</f>
        <v>86</v>
      </c>
      <c r="K135" s="47">
        <f>(IF('[2]Martinique-Guadeloupe(FR)'!$K754&gt;0,'[2]Martinique-Guadeloupe(FR)'!$K754,""))</f>
        <v>107.33333333333333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80</v>
      </c>
      <c r="V135" s="47">
        <v>0</v>
      </c>
      <c r="W135" s="47">
        <v>0</v>
      </c>
      <c r="X135" s="47">
        <f>(IF('[2]Madeira(PT)'!$X754&gt;0,'[2]Madeira(PT)'!$X754,""))</f>
        <v>85</v>
      </c>
      <c r="Y135" s="47">
        <v>0</v>
      </c>
      <c r="Z135" s="47">
        <v>0</v>
      </c>
      <c r="AA135" s="47">
        <v>102</v>
      </c>
      <c r="AB135" s="47">
        <v>0</v>
      </c>
      <c r="AC135" s="47">
        <v>0</v>
      </c>
      <c r="AD135" s="48">
        <v>0</v>
      </c>
      <c r="AE135" s="45">
        <v>93.758069293974458</v>
      </c>
      <c r="AF135" s="46">
        <f t="shared" si="32"/>
        <v>93.938310058235047</v>
      </c>
      <c r="AG135" s="15">
        <f>(AF135-AF134)/AF134</f>
        <v>2.8626875134052474E-2</v>
      </c>
      <c r="AH135" s="32">
        <f>AF82</f>
        <v>87.087976046548263</v>
      </c>
      <c r="AI135" s="31">
        <f t="shared" si="31"/>
        <v>7.8659928989798775E-2</v>
      </c>
    </row>
    <row r="136" spans="1:35">
      <c r="A136" s="35">
        <v>28</v>
      </c>
      <c r="B136" s="13">
        <v>42568</v>
      </c>
      <c r="C136" s="47">
        <v>0</v>
      </c>
      <c r="D136" s="47">
        <v>0</v>
      </c>
      <c r="E136" s="47">
        <v>85.569675563485418</v>
      </c>
      <c r="F136" s="47">
        <v>0</v>
      </c>
      <c r="G136" s="47">
        <v>0</v>
      </c>
      <c r="H136" s="47">
        <v>0</v>
      </c>
      <c r="I136" s="47">
        <v>0</v>
      </c>
      <c r="J136" s="47">
        <f>(IF('[2]Canary Islands(ES)'!$J755&gt;0,'[2]Canary Islands(ES)'!$J755,""))</f>
        <v>88</v>
      </c>
      <c r="K136" s="47">
        <f>(IF('[2]Martinique-Guadeloupe(FR)'!$K755&gt;0,'[2]Martinique-Guadeloupe(FR)'!$K755,""))</f>
        <v>107.33333333333333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78</v>
      </c>
      <c r="V136" s="47">
        <v>0</v>
      </c>
      <c r="W136" s="47">
        <v>0</v>
      </c>
      <c r="X136" s="47">
        <f>(IF('[2]Madeira(PT)'!$X755&gt;0,'[2]Madeira(PT)'!$X755,""))</f>
        <v>80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8">
        <v>0</v>
      </c>
      <c r="AE136" s="45">
        <v>94.98227015501827</v>
      </c>
      <c r="AF136" s="46">
        <f t="shared" si="32"/>
        <v>91.563460196147062</v>
      </c>
      <c r="AG136" s="15">
        <f>(AF136-AF135)/AF135</f>
        <v>-2.528095151611464E-2</v>
      </c>
      <c r="AH136" s="32">
        <f>AF83</f>
        <v>89.642006503456983</v>
      </c>
      <c r="AI136" s="31">
        <f>(AF136-AF83)/AF83</f>
        <v>2.1434746584080306E-2</v>
      </c>
    </row>
    <row r="137" spans="1:35">
      <c r="A137" s="35">
        <v>29</v>
      </c>
      <c r="B137" s="13">
        <v>42575</v>
      </c>
      <c r="C137" s="47">
        <v>0</v>
      </c>
      <c r="D137" s="47">
        <v>0</v>
      </c>
      <c r="E137" s="47">
        <v>82.219713796744699</v>
      </c>
      <c r="F137" s="47">
        <v>0</v>
      </c>
      <c r="G137" s="47">
        <v>0</v>
      </c>
      <c r="H137" s="47">
        <v>0</v>
      </c>
      <c r="I137" s="47">
        <v>0</v>
      </c>
      <c r="J137" s="47">
        <f>(IF('[2]Canary Islands(ES)'!$J756&gt;0,'[2]Canary Islands(ES)'!$J756,""))</f>
        <v>75</v>
      </c>
      <c r="K137" s="47">
        <f>(IF('[2]Martinique-Guadeloupe(FR)'!$K756&gt;0,'[2]Martinique-Guadeloupe(FR)'!$K756,""))</f>
        <v>104.33333333333333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75</v>
      </c>
      <c r="V137" s="47">
        <v>0</v>
      </c>
      <c r="W137" s="47">
        <v>0</v>
      </c>
      <c r="X137" s="47">
        <f>(IF('[2]Madeira(PT)'!$X756&gt;0,'[2]Madeira(PT)'!$X756,""))</f>
        <v>80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8">
        <v>0</v>
      </c>
      <c r="AE137" s="45">
        <v>85.950041139448459</v>
      </c>
      <c r="AF137" s="46">
        <f t="shared" si="32"/>
        <v>91.519969562601389</v>
      </c>
      <c r="AG137" s="15">
        <f t="shared" ref="AG137:AG144" si="33">(AF137-AF136)/AF136</f>
        <v>-4.7497804749304485E-4</v>
      </c>
      <c r="AH137" s="32">
        <f t="shared" ref="AH137:AH144" si="34">AF84</f>
        <v>89.667307616245679</v>
      </c>
      <c r="AI137" s="31">
        <f t="shared" ref="AI137:AI144" si="35">(AF137-AF84)/AF84</f>
        <v>2.0661509703008517E-2</v>
      </c>
    </row>
    <row r="138" spans="1:35">
      <c r="A138" s="35">
        <v>30</v>
      </c>
      <c r="B138" s="13">
        <v>42582</v>
      </c>
      <c r="C138" s="47">
        <v>0</v>
      </c>
      <c r="D138" s="47">
        <v>0</v>
      </c>
      <c r="E138" s="47">
        <v>83.093616866329242</v>
      </c>
      <c r="F138" s="47">
        <v>0</v>
      </c>
      <c r="G138" s="47">
        <v>0</v>
      </c>
      <c r="H138" s="47">
        <v>0</v>
      </c>
      <c r="I138" s="47">
        <v>0</v>
      </c>
      <c r="J138" s="47">
        <f>(IF('[2]Canary Islands(ES)'!$J757&gt;0,'[2]Canary Islands(ES)'!$J757,""))</f>
        <v>88.666666666666671</v>
      </c>
      <c r="K138" s="47">
        <f>(IF('[2]Martinique-Guadeloupe(FR)'!$K757&gt;0,'[2]Martinique-Guadeloupe(FR)'!$K757,""))</f>
        <v>102.66666666666666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75</v>
      </c>
      <c r="V138" s="47">
        <v>0</v>
      </c>
      <c r="W138" s="47">
        <v>0</v>
      </c>
      <c r="X138" s="47">
        <f>(IF('[2]Madeira(PT)'!$X757&gt;0,'[2]Madeira(PT)'!$X757,""))</f>
        <v>80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8">
        <v>0</v>
      </c>
      <c r="AE138" s="45">
        <v>93.627597393337453</v>
      </c>
      <c r="AF138" s="46">
        <f t="shared" si="32"/>
        <v>88.087927418973322</v>
      </c>
      <c r="AG138" s="15">
        <f t="shared" si="33"/>
        <v>-3.7500472957221483E-2</v>
      </c>
      <c r="AH138" s="32">
        <f t="shared" si="34"/>
        <v>89.7404550967197</v>
      </c>
      <c r="AI138" s="31">
        <f t="shared" si="35"/>
        <v>-1.8414523037189084E-2</v>
      </c>
    </row>
    <row r="139" spans="1:35">
      <c r="A139" s="35">
        <v>31</v>
      </c>
      <c r="B139" s="13">
        <v>42589</v>
      </c>
      <c r="C139" s="47">
        <v>0</v>
      </c>
      <c r="D139" s="47">
        <v>0</v>
      </c>
      <c r="E139" s="47">
        <v>74.573061937880055</v>
      </c>
      <c r="F139" s="47">
        <v>0</v>
      </c>
      <c r="G139" s="47">
        <v>0</v>
      </c>
      <c r="H139" s="47">
        <v>0</v>
      </c>
      <c r="I139" s="47">
        <v>0</v>
      </c>
      <c r="J139" s="47">
        <f>(IF('[2]Canary Islands(ES)'!$J758&gt;0,'[2]Canary Islands(ES)'!$J758,""))</f>
        <v>88</v>
      </c>
      <c r="K139" s="47">
        <f>(IF('[2]Martinique-Guadeloupe(FR)'!$K758&gt;0,'[2]Martinique-Guadeloupe(FR)'!$K758,""))</f>
        <v>103.66666666666669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70</v>
      </c>
      <c r="V139" s="47">
        <v>0</v>
      </c>
      <c r="W139" s="47">
        <v>0</v>
      </c>
      <c r="X139" s="47">
        <f>(IF('[2]Madeira(PT)'!$X758&gt;0,'[2]Madeira(PT)'!$X758,""))</f>
        <v>75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8">
        <v>0</v>
      </c>
      <c r="AE139" s="45">
        <v>84.68614372413407</v>
      </c>
      <c r="AF139" s="46">
        <f t="shared" si="32"/>
        <v>88.654673650741373</v>
      </c>
      <c r="AG139" s="15">
        <f t="shared" si="33"/>
        <v>6.4338695253031734E-3</v>
      </c>
      <c r="AH139" s="32">
        <f t="shared" si="34"/>
        <v>87.942756970513528</v>
      </c>
      <c r="AI139" s="31">
        <f t="shared" si="35"/>
        <v>8.0952281319375055E-3</v>
      </c>
    </row>
    <row r="140" spans="1:35">
      <c r="A140" s="35">
        <v>32</v>
      </c>
      <c r="B140" s="13">
        <v>42596</v>
      </c>
      <c r="C140" s="47">
        <v>0</v>
      </c>
      <c r="D140" s="47">
        <v>0</v>
      </c>
      <c r="E140" s="47">
        <v>74.536649309980703</v>
      </c>
      <c r="F140" s="47">
        <v>0</v>
      </c>
      <c r="G140" s="47">
        <v>0</v>
      </c>
      <c r="H140" s="47">
        <v>0</v>
      </c>
      <c r="I140" s="47">
        <v>0</v>
      </c>
      <c r="J140" s="47">
        <f>(IF('[2]Canary Islands(ES)'!$J759&gt;0,'[2]Canary Islands(ES)'!$J759,""))</f>
        <v>77</v>
      </c>
      <c r="K140" s="47">
        <f>(IF('[2]Martinique-Guadeloupe(FR)'!$K759&gt;0,'[2]Martinique-Guadeloupe(FR)'!$K759,""))</f>
        <v>105.99999999999999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70</v>
      </c>
      <c r="V140" s="47">
        <v>0</v>
      </c>
      <c r="W140" s="47">
        <v>0</v>
      </c>
      <c r="X140" s="47">
        <f>(IF('[2]Madeira(PT)'!$X759&gt;0,'[2]Madeira(PT)'!$X759,""))</f>
        <v>75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8">
        <v>0</v>
      </c>
      <c r="AE140" s="45">
        <v>87.650279834752624</v>
      </c>
      <c r="AF140" s="46">
        <f t="shared" si="32"/>
        <v>85.887243253482993</v>
      </c>
      <c r="AG140" s="15">
        <f t="shared" si="33"/>
        <v>-3.1215843263501061E-2</v>
      </c>
      <c r="AH140" s="32">
        <f t="shared" si="34"/>
        <v>88.861750434157798</v>
      </c>
      <c r="AI140" s="31">
        <f t="shared" si="35"/>
        <v>-3.347342547431327E-2</v>
      </c>
    </row>
    <row r="141" spans="1:35">
      <c r="A141" s="35">
        <v>33</v>
      </c>
      <c r="B141" s="13">
        <v>42603</v>
      </c>
      <c r="C141" s="47">
        <v>0</v>
      </c>
      <c r="D141" s="47">
        <v>0</v>
      </c>
      <c r="E141" s="47">
        <v>75.847503914357489</v>
      </c>
      <c r="F141" s="47">
        <v>0</v>
      </c>
      <c r="G141" s="47">
        <v>0</v>
      </c>
      <c r="H141" s="47">
        <v>0</v>
      </c>
      <c r="I141" s="47">
        <v>0</v>
      </c>
      <c r="J141" s="47">
        <f>(IF('[2]Canary Islands(ES)'!$J760&gt;0,'[2]Canary Islands(ES)'!$J760,""))</f>
        <v>73</v>
      </c>
      <c r="K141" s="47">
        <f>(IF('[2]Martinique-Guadeloupe(FR)'!$K760&gt;0,'[2]Martinique-Guadeloupe(FR)'!$K760,""))</f>
        <v>106.5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70</v>
      </c>
      <c r="V141" s="47">
        <v>0</v>
      </c>
      <c r="W141" s="47">
        <v>0</v>
      </c>
      <c r="X141" s="47">
        <f>(IF('[2]Madeira(PT)'!$X760&gt;0,'[2]Madeira(PT)'!$X760,""))</f>
        <v>75</v>
      </c>
      <c r="Y141" s="47">
        <v>0</v>
      </c>
      <c r="Z141" s="47">
        <v>0</v>
      </c>
      <c r="AA141" s="47">
        <v>80</v>
      </c>
      <c r="AB141" s="47">
        <v>0</v>
      </c>
      <c r="AC141" s="47">
        <v>0</v>
      </c>
      <c r="AD141" s="48">
        <v>0</v>
      </c>
      <c r="AE141" s="45">
        <v>85.32530620156227</v>
      </c>
      <c r="AF141" s="46">
        <f t="shared" si="32"/>
        <v>87.67822871731299</v>
      </c>
      <c r="AG141" s="15">
        <f t="shared" si="33"/>
        <v>2.0852752934963571E-2</v>
      </c>
      <c r="AH141" s="32">
        <f t="shared" si="34"/>
        <v>87.51563842979688</v>
      </c>
      <c r="AI141" s="31">
        <f t="shared" si="35"/>
        <v>1.8578426717018881E-3</v>
      </c>
    </row>
    <row r="142" spans="1:35">
      <c r="A142" s="35">
        <v>34</v>
      </c>
      <c r="B142" s="13">
        <v>42610</v>
      </c>
      <c r="C142" s="47">
        <v>0</v>
      </c>
      <c r="D142" s="47">
        <v>0</v>
      </c>
      <c r="E142" s="47">
        <v>75.774678658558784</v>
      </c>
      <c r="F142" s="47">
        <v>0</v>
      </c>
      <c r="G142" s="47">
        <v>0</v>
      </c>
      <c r="H142" s="47">
        <v>0</v>
      </c>
      <c r="I142" s="47">
        <v>0</v>
      </c>
      <c r="J142" s="47">
        <f>(IF('[2]Canary Islands(ES)'!$J761&gt;0,'[2]Canary Islands(ES)'!$J761,""))</f>
        <v>81</v>
      </c>
      <c r="K142" s="47">
        <f>(IF('[2]Martinique-Guadeloupe(FR)'!$K761&gt;0,'[2]Martinique-Guadeloupe(FR)'!$K761,""))</f>
        <v>106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70</v>
      </c>
      <c r="V142" s="47">
        <v>0</v>
      </c>
      <c r="W142" s="47">
        <v>0</v>
      </c>
      <c r="X142" s="47">
        <f>(IF('[2]Madeira(PT)'!$X761&gt;0,'[2]Madeira(PT)'!$X761,""))</f>
        <v>73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8">
        <v>0</v>
      </c>
      <c r="AE142" s="45">
        <v>90.059100115624062</v>
      </c>
      <c r="AF142" s="46">
        <f t="shared" si="32"/>
        <v>89.075545335074949</v>
      </c>
      <c r="AG142" s="15">
        <f t="shared" si="33"/>
        <v>1.5936870967901341E-2</v>
      </c>
      <c r="AH142" s="32">
        <f t="shared" si="34"/>
        <v>88.733665606026491</v>
      </c>
      <c r="AI142" s="31">
        <f t="shared" si="35"/>
        <v>3.8528750808784159E-3</v>
      </c>
    </row>
    <row r="143" spans="1:35">
      <c r="A143" s="35">
        <v>35</v>
      </c>
      <c r="B143" s="13">
        <v>42617</v>
      </c>
      <c r="C143" s="47">
        <v>0</v>
      </c>
      <c r="D143" s="47">
        <v>0</v>
      </c>
      <c r="E143" s="47">
        <v>75.519790263263289</v>
      </c>
      <c r="F143" s="47">
        <v>0</v>
      </c>
      <c r="G143" s="47">
        <v>0</v>
      </c>
      <c r="H143" s="47">
        <v>0</v>
      </c>
      <c r="I143" s="47">
        <v>0</v>
      </c>
      <c r="J143" s="47">
        <f>(IF('[2]Canary Islands(ES)'!$J762&gt;0,'[2]Canary Islands(ES)'!$J762,""))</f>
        <v>84</v>
      </c>
      <c r="K143" s="47">
        <f>(IF('[2]Martinique-Guadeloupe(FR)'!$K762&gt;0,'[2]Martinique-Guadeloupe(FR)'!$K762,""))</f>
        <v>106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70</v>
      </c>
      <c r="V143" s="47">
        <v>0</v>
      </c>
      <c r="W143" s="47">
        <v>0</v>
      </c>
      <c r="X143" s="47">
        <f>(IF('[2]Madeira(PT)'!$X762&gt;0,'[2]Madeira(PT)'!$X762,""))</f>
        <v>70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8">
        <v>0</v>
      </c>
      <c r="AE143" s="45">
        <v>91.842229688038501</v>
      </c>
      <c r="AF143" s="46">
        <f t="shared" si="32"/>
        <v>90.433757344566331</v>
      </c>
      <c r="AG143" s="15">
        <f t="shared" si="33"/>
        <v>1.5247866340668517E-2</v>
      </c>
      <c r="AH143" s="32">
        <f t="shared" si="34"/>
        <v>88.234268333093738</v>
      </c>
      <c r="AI143" s="31">
        <f t="shared" si="35"/>
        <v>2.4927831929985395E-2</v>
      </c>
    </row>
    <row r="144" spans="1:35">
      <c r="A144" s="35">
        <v>36</v>
      </c>
      <c r="B144" s="13">
        <v>42624</v>
      </c>
      <c r="C144" s="47">
        <v>0</v>
      </c>
      <c r="D144" s="47">
        <v>0</v>
      </c>
      <c r="E144" s="47">
        <v>75.082838728471032</v>
      </c>
      <c r="F144" s="47">
        <v>0</v>
      </c>
      <c r="G144" s="47">
        <v>0</v>
      </c>
      <c r="H144" s="47">
        <v>0</v>
      </c>
      <c r="I144" s="47">
        <v>0</v>
      </c>
      <c r="J144" s="47">
        <f>(IF('[2]Canary Islands(ES)'!$J763&gt;0,'[2]Canary Islands(ES)'!$J763,""))</f>
        <v>79.400000000000006</v>
      </c>
      <c r="K144" s="47">
        <f>(IF('[2]Martinique-Guadeloupe(FR)'!$K763&gt;0,'[2]Martinique-Guadeloupe(FR)'!$K763,""))</f>
        <v>106.99999999999999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67</v>
      </c>
      <c r="V144" s="47">
        <v>0</v>
      </c>
      <c r="W144" s="47">
        <v>0</v>
      </c>
      <c r="X144" s="47">
        <f>(IF('[2]Madeira(PT)'!$X763&gt;0,'[2]Madeira(PT)'!$X763,""))</f>
        <v>70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8">
        <v>0</v>
      </c>
      <c r="AE144" s="45">
        <v>89.399942230036416</v>
      </c>
      <c r="AF144" s="46">
        <f t="shared" si="32"/>
        <v>91.32257328111011</v>
      </c>
      <c r="AG144" s="15">
        <f t="shared" si="33"/>
        <v>9.8283645691868704E-3</v>
      </c>
      <c r="AH144" s="32">
        <f t="shared" si="34"/>
        <v>90.590227111833713</v>
      </c>
      <c r="AI144" s="31">
        <f t="shared" si="35"/>
        <v>8.0841630783452505E-3</v>
      </c>
    </row>
    <row r="145" spans="1:35">
      <c r="A145" s="35">
        <v>37</v>
      </c>
      <c r="B145" s="13">
        <v>42631</v>
      </c>
      <c r="C145" s="47">
        <v>0</v>
      </c>
      <c r="D145" s="47">
        <v>0</v>
      </c>
      <c r="E145" s="47">
        <v>73.844809379892951</v>
      </c>
      <c r="F145" s="47">
        <v>0</v>
      </c>
      <c r="G145" s="47">
        <v>0</v>
      </c>
      <c r="H145" s="47">
        <v>0</v>
      </c>
      <c r="I145" s="47">
        <v>0</v>
      </c>
      <c r="J145" s="47">
        <f>(IF('[2]Canary Islands(ES)'!$J764&gt;0,'[2]Canary Islands(ES)'!$J764,""))</f>
        <v>86</v>
      </c>
      <c r="K145" s="47">
        <f>(IF('[2]Martinique-Guadeloupe(FR)'!$K764&gt;0,'[2]Martinique-Guadeloupe(FR)'!$K764,""))</f>
        <v>105.16666666666701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68</v>
      </c>
      <c r="V145" s="47">
        <v>0</v>
      </c>
      <c r="W145" s="47">
        <v>0</v>
      </c>
      <c r="X145" s="47">
        <f>(IF('[2]Madeira(PT)'!$X764&gt;0,'[2]Madeira(PT)'!$X764,""))</f>
        <v>70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8">
        <v>0</v>
      </c>
      <c r="AE145" s="45">
        <v>92.725547925255427</v>
      </c>
      <c r="AF145" s="46">
        <f t="shared" si="32"/>
        <v>91.64123886389973</v>
      </c>
      <c r="AG145" s="15">
        <f t="shared" ref="AG145:AG154" si="36">(AF145-AF144)/AF144</f>
        <v>3.4894503225254129E-3</v>
      </c>
      <c r="AH145" s="32">
        <f t="shared" ref="AH145:AH154" si="37">AF92</f>
        <v>93.568205542875717</v>
      </c>
      <c r="AI145" s="31">
        <f t="shared" ref="AI145:AI154" si="38">(AF145-AF92)/AF92</f>
        <v>-2.0594246387390571E-2</v>
      </c>
    </row>
    <row r="146" spans="1:35">
      <c r="A146" s="35">
        <v>38</v>
      </c>
      <c r="B146" s="13">
        <v>42638</v>
      </c>
      <c r="C146" s="47">
        <v>0</v>
      </c>
      <c r="D146" s="47">
        <v>0</v>
      </c>
      <c r="E146" s="47">
        <v>71.623639078032269</v>
      </c>
      <c r="F146" s="47">
        <v>0</v>
      </c>
      <c r="G146" s="47">
        <v>0</v>
      </c>
      <c r="H146" s="47">
        <v>0</v>
      </c>
      <c r="I146" s="47">
        <v>0</v>
      </c>
      <c r="J146" s="47">
        <f>(IF('[2]Canary Islands(ES)'!$J765&gt;0,'[2]Canary Islands(ES)'!$J765,""))</f>
        <v>86</v>
      </c>
      <c r="K146" s="47">
        <f>(IF('[2]Martinique-Guadeloupe(FR)'!$K765&gt;0,'[2]Martinique-Guadeloupe(FR)'!$K765,""))</f>
        <v>105.5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62</v>
      </c>
      <c r="V146" s="47">
        <v>0</v>
      </c>
      <c r="W146" s="47">
        <v>0</v>
      </c>
      <c r="X146" s="47">
        <f>(IF('[2]Madeira(PT)'!$X765&gt;0,'[2]Madeira(PT)'!$X765,""))</f>
        <v>70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8">
        <v>0</v>
      </c>
      <c r="AE146" s="45">
        <v>92.798226436407347</v>
      </c>
      <c r="AF146" s="46">
        <f t="shared" si="32"/>
        <v>92.430123901963896</v>
      </c>
      <c r="AG146" s="15">
        <f t="shared" si="36"/>
        <v>8.6084065192066211E-3</v>
      </c>
      <c r="AH146" s="32">
        <f t="shared" si="37"/>
        <v>96.603074325697079</v>
      </c>
      <c r="AI146" s="31">
        <f t="shared" si="38"/>
        <v>-4.3196869797995141E-2</v>
      </c>
    </row>
    <row r="147" spans="1:35">
      <c r="A147" s="35">
        <v>39</v>
      </c>
      <c r="B147" s="13">
        <v>42645</v>
      </c>
      <c r="C147" s="47">
        <v>0</v>
      </c>
      <c r="D147" s="47">
        <v>0</v>
      </c>
      <c r="E147" s="47">
        <v>65.397079707242469</v>
      </c>
      <c r="F147" s="47">
        <v>0</v>
      </c>
      <c r="G147" s="47">
        <v>0</v>
      </c>
      <c r="H147" s="47">
        <v>0</v>
      </c>
      <c r="I147" s="47">
        <v>0</v>
      </c>
      <c r="J147" s="47">
        <f>(IF('[2]Canary Islands(ES)'!$J766&gt;0,'[2]Canary Islands(ES)'!$J766,""))</f>
        <v>86</v>
      </c>
      <c r="K147" s="47">
        <f>(IF('[2]Martinique-Guadeloupe(FR)'!$K766&gt;0,'[2]Martinique-Guadeloupe(FR)'!$K766,""))</f>
        <v>103.49999999999999</v>
      </c>
      <c r="L147" s="47">
        <v>0</v>
      </c>
      <c r="M147" s="47">
        <v>0</v>
      </c>
      <c r="N147" s="47">
        <v>75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65</v>
      </c>
      <c r="V147" s="47">
        <v>0</v>
      </c>
      <c r="W147" s="47">
        <v>0</v>
      </c>
      <c r="X147" s="47">
        <f>(IF('[2]Madeira(PT)'!$X766&gt;0,'[2]Madeira(PT)'!$X766,""))</f>
        <v>70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8">
        <v>0</v>
      </c>
      <c r="AE147" s="45">
        <v>91.766597344228884</v>
      </c>
      <c r="AF147" s="46">
        <f t="shared" si="32"/>
        <v>90.316053203088543</v>
      </c>
      <c r="AG147" s="15">
        <f t="shared" si="36"/>
        <v>-2.2872096342937322E-2</v>
      </c>
      <c r="AH147" s="32">
        <f t="shared" si="37"/>
        <v>101.09009251193858</v>
      </c>
      <c r="AI147" s="31">
        <f t="shared" si="38"/>
        <v>-0.10657858788266159</v>
      </c>
    </row>
    <row r="148" spans="1:35">
      <c r="A148" s="35">
        <v>40</v>
      </c>
      <c r="B148" s="13">
        <v>42652</v>
      </c>
      <c r="C148" s="47">
        <v>0</v>
      </c>
      <c r="D148" s="47">
        <v>0</v>
      </c>
      <c r="E148" s="47">
        <v>64.486764009758588</v>
      </c>
      <c r="F148" s="47">
        <v>0</v>
      </c>
      <c r="G148" s="47">
        <v>0</v>
      </c>
      <c r="H148" s="47">
        <v>0</v>
      </c>
      <c r="I148" s="47">
        <v>0</v>
      </c>
      <c r="J148" s="47">
        <f>(IF('[2]Canary Islands(ES)'!$J767&gt;0,'[2]Canary Islands(ES)'!$J767,""))</f>
        <v>92</v>
      </c>
      <c r="K148" s="47">
        <f>(IF('[2]Martinique-Guadeloupe(FR)'!$K767&gt;0,'[2]Martinique-Guadeloupe(FR)'!$K767,""))</f>
        <v>102.49999999999999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68</v>
      </c>
      <c r="V148" s="47">
        <v>0</v>
      </c>
      <c r="W148" s="47">
        <v>0</v>
      </c>
      <c r="X148" s="47">
        <f>(IF('[2]Madeira(PT)'!$X767&gt;0,'[2]Madeira(PT)'!$X767,""))</f>
        <v>70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8">
        <v>0</v>
      </c>
      <c r="AE148" s="45">
        <v>86.383335828629384</v>
      </c>
      <c r="AF148" s="46">
        <f t="shared" si="32"/>
        <v>92.738896800799239</v>
      </c>
      <c r="AG148" s="15">
        <f t="shared" si="36"/>
        <v>2.6826278516207808E-2</v>
      </c>
      <c r="AH148" s="32">
        <f t="shared" si="37"/>
        <v>99.586480432032943</v>
      </c>
      <c r="AI148" s="31">
        <f t="shared" si="38"/>
        <v>-6.8760173083003279E-2</v>
      </c>
    </row>
    <row r="149" spans="1:35">
      <c r="A149" s="35">
        <v>41</v>
      </c>
      <c r="B149" s="13">
        <v>42659</v>
      </c>
      <c r="C149" s="47">
        <v>0</v>
      </c>
      <c r="D149" s="47">
        <v>0</v>
      </c>
      <c r="E149" s="47">
        <v>61.86505480100498</v>
      </c>
      <c r="F149" s="47">
        <v>0</v>
      </c>
      <c r="G149" s="47">
        <v>0</v>
      </c>
      <c r="H149" s="47">
        <v>0</v>
      </c>
      <c r="I149" s="47">
        <v>0</v>
      </c>
      <c r="J149" s="47">
        <f>(IF('[2]Canary Islands(ES)'!$J768&gt;0,'[2]Canary Islands(ES)'!$J768,""))</f>
        <v>98</v>
      </c>
      <c r="K149" s="47">
        <f>(IF('[2]Martinique-Guadeloupe(FR)'!$K768&gt;0,'[2]Martinique-Guadeloupe(FR)'!$K768,""))</f>
        <v>105.33333333333334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68</v>
      </c>
      <c r="V149" s="47">
        <v>0</v>
      </c>
      <c r="W149" s="47">
        <v>0</v>
      </c>
      <c r="X149" s="47">
        <f>(IF('[2]Madeira(PT)'!$X768&gt;0,'[2]Madeira(PT)'!$X768,""))</f>
        <v>75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8">
        <v>0</v>
      </c>
      <c r="AE149" s="45">
        <v>100.06675722953945</v>
      </c>
      <c r="AF149" s="46">
        <f t="shared" si="32"/>
        <v>95.386684211983507</v>
      </c>
      <c r="AG149" s="15">
        <f t="shared" si="36"/>
        <v>2.8550991035311182E-2</v>
      </c>
      <c r="AH149" s="32">
        <f t="shared" si="37"/>
        <v>99.985015850352013</v>
      </c>
      <c r="AI149" s="31">
        <f t="shared" si="38"/>
        <v>-4.5990207625219048E-2</v>
      </c>
    </row>
    <row r="150" spans="1:35">
      <c r="A150" s="35">
        <v>42</v>
      </c>
      <c r="B150" s="13">
        <v>42666</v>
      </c>
      <c r="C150" s="47">
        <v>0</v>
      </c>
      <c r="D150" s="47">
        <v>0</v>
      </c>
      <c r="E150" s="47">
        <v>70.713323380548374</v>
      </c>
      <c r="F150" s="47">
        <v>0</v>
      </c>
      <c r="G150" s="47">
        <v>0</v>
      </c>
      <c r="H150" s="47">
        <v>0</v>
      </c>
      <c r="I150" s="47">
        <v>0</v>
      </c>
      <c r="J150" s="47">
        <f>(IF('[2]Canary Islands(ES)'!$J769&gt;0,'[2]Canary Islands(ES)'!$J769,""))</f>
        <v>98</v>
      </c>
      <c r="K150" s="47">
        <f>(IF('[2]Martinique-Guadeloupe(FR)'!$K769&gt;0,'[2]Martinique-Guadeloupe(FR)'!$K769,""))</f>
        <v>105.33333333333334</v>
      </c>
      <c r="L150" s="47">
        <v>0</v>
      </c>
      <c r="M150" s="47">
        <v>0</v>
      </c>
      <c r="N150" s="47">
        <v>70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65</v>
      </c>
      <c r="V150" s="47">
        <v>0</v>
      </c>
      <c r="W150" s="47">
        <v>0</v>
      </c>
      <c r="X150" s="47">
        <f>(IF('[2]Madeira(PT)'!$X769&gt;0,'[2]Madeira(PT)'!$X769,""))</f>
        <v>75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8">
        <v>0</v>
      </c>
      <c r="AE150" s="45">
        <v>99.709959577781731</v>
      </c>
      <c r="AF150" s="46">
        <f t="shared" si="32"/>
        <v>98.41516687012404</v>
      </c>
      <c r="AG150" s="15">
        <f t="shared" si="36"/>
        <v>3.1749532790238892E-2</v>
      </c>
      <c r="AH150" s="32">
        <f t="shared" si="37"/>
        <v>101.94648282897195</v>
      </c>
      <c r="AI150" s="31">
        <f t="shared" si="38"/>
        <v>-3.4638918978422618E-2</v>
      </c>
    </row>
    <row r="151" spans="1:35">
      <c r="A151" s="35">
        <v>43</v>
      </c>
      <c r="B151" s="13">
        <v>42673</v>
      </c>
      <c r="C151" s="47">
        <v>0</v>
      </c>
      <c r="D151" s="47">
        <v>0</v>
      </c>
      <c r="E151" s="47">
        <v>67.581837381203798</v>
      </c>
      <c r="F151" s="47">
        <v>0</v>
      </c>
      <c r="G151" s="47">
        <v>0</v>
      </c>
      <c r="H151" s="47">
        <v>0</v>
      </c>
      <c r="I151" s="47">
        <v>0</v>
      </c>
      <c r="J151" s="47">
        <f>(IF('[2]Canary Islands(ES)'!$J770&gt;0,'[2]Canary Islands(ES)'!$J770,""))</f>
        <v>90</v>
      </c>
      <c r="K151" s="47">
        <f>(IF('[2]Martinique-Guadeloupe(FR)'!$K770&gt;0,'[2]Martinique-Guadeloupe(FR)'!$K770,""))</f>
        <v>106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65</v>
      </c>
      <c r="V151" s="47">
        <v>0</v>
      </c>
      <c r="W151" s="47">
        <v>0</v>
      </c>
      <c r="X151" s="47">
        <f>(IF('[2]Madeira(PT)'!$X770&gt;0,'[2]Madeira(PT)'!$X770,""))</f>
        <v>75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8">
        <v>0</v>
      </c>
      <c r="AE151" s="45">
        <v>95.46878380305094</v>
      </c>
      <c r="AF151" s="46">
        <f t="shared" si="32"/>
        <v>97.37092928797334</v>
      </c>
      <c r="AG151" s="15">
        <f t="shared" si="36"/>
        <v>-1.0610535096981072E-2</v>
      </c>
      <c r="AH151" s="32">
        <f t="shared" si="37"/>
        <v>108.06122829178072</v>
      </c>
      <c r="AI151" s="31">
        <f t="shared" si="38"/>
        <v>-9.8928164826537518E-2</v>
      </c>
    </row>
    <row r="152" spans="1:35">
      <c r="A152" s="35">
        <v>44</v>
      </c>
      <c r="B152" s="13">
        <v>42680</v>
      </c>
      <c r="C152" s="47">
        <v>0</v>
      </c>
      <c r="D152" s="47">
        <v>0</v>
      </c>
      <c r="E152" s="47">
        <v>63.722098823872116</v>
      </c>
      <c r="F152" s="47">
        <v>0</v>
      </c>
      <c r="G152" s="47">
        <v>0</v>
      </c>
      <c r="H152" s="47">
        <v>0</v>
      </c>
      <c r="I152" s="47">
        <v>0</v>
      </c>
      <c r="J152" s="47">
        <f>(IF('[2]Canary Islands(ES)'!$J771&gt;0,'[2]Canary Islands(ES)'!$J771,""))</f>
        <v>92</v>
      </c>
      <c r="K152" s="47">
        <f>(IF('[2]Martinique-Guadeloupe(FR)'!$K771&gt;0,'[2]Martinique-Guadeloupe(FR)'!$K771,""))</f>
        <v>106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65</v>
      </c>
      <c r="V152" s="47">
        <v>0</v>
      </c>
      <c r="W152" s="47">
        <v>0</v>
      </c>
      <c r="X152" s="47">
        <f>(IF('[2]Madeira(PT)'!$X771&gt;0,'[2]Madeira(PT)'!$X771,""))</f>
        <v>80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8">
        <v>0</v>
      </c>
      <c r="AE152" s="45">
        <v>96.934044483087334</v>
      </c>
      <c r="AF152" s="46">
        <f t="shared" si="32"/>
        <v>97.968079036577265</v>
      </c>
      <c r="AG152" s="15">
        <f t="shared" si="36"/>
        <v>6.1327313292642233E-3</v>
      </c>
      <c r="AH152" s="32">
        <f t="shared" si="37"/>
        <v>112.27782548314737</v>
      </c>
      <c r="AI152" s="31">
        <f t="shared" si="38"/>
        <v>-0.1274494441355026</v>
      </c>
    </row>
    <row r="153" spans="1:35">
      <c r="A153" s="35">
        <v>45</v>
      </c>
      <c r="B153" s="13">
        <v>42687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f>(IF('[2]Canary Islands(ES)'!$J772&gt;0,'[2]Canary Islands(ES)'!$J772,""))</f>
        <v>99</v>
      </c>
      <c r="K153" s="47">
        <f>(IF('[2]Martinique-Guadeloupe(FR)'!$K772&gt;0,'[2]Martinique-Guadeloupe(FR)'!$K772,""))</f>
        <v>106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f>(IF('[2]Madeira(PT)'!$X772&gt;0,'[2]Madeira(PT)'!$X772,""))</f>
        <v>89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8">
        <v>0</v>
      </c>
      <c r="AE153" s="45">
        <v>101.50140882359351</v>
      </c>
      <c r="AF153" s="46">
        <f t="shared" si="32"/>
        <v>98.381311807362366</v>
      </c>
      <c r="AG153" s="15">
        <f t="shared" si="36"/>
        <v>4.2180348420511162E-3</v>
      </c>
      <c r="AH153" s="32">
        <f t="shared" si="37"/>
        <v>113.69099177759294</v>
      </c>
      <c r="AI153" s="31">
        <f t="shared" si="38"/>
        <v>-0.13466044873792649</v>
      </c>
    </row>
    <row r="154" spans="1:35">
      <c r="A154" s="35">
        <v>46</v>
      </c>
      <c r="B154" s="13">
        <v>42694</v>
      </c>
      <c r="C154" s="47">
        <v>0</v>
      </c>
      <c r="D154" s="47">
        <v>0</v>
      </c>
      <c r="E154" s="47">
        <v>62.629719986891452</v>
      </c>
      <c r="F154" s="47">
        <v>0</v>
      </c>
      <c r="G154" s="47">
        <v>0</v>
      </c>
      <c r="H154" s="47">
        <v>0</v>
      </c>
      <c r="I154" s="47">
        <v>0</v>
      </c>
      <c r="J154" s="47">
        <f>(IF('[2]Canary Islands(ES)'!$J773&gt;0,'[2]Canary Islands(ES)'!$J773,""))</f>
        <v>108.25</v>
      </c>
      <c r="K154" s="47">
        <f>(IF('[2]Martinique-Guadeloupe(FR)'!$K773&gt;0,'[2]Martinique-Guadeloupe(FR)'!$K773,""))</f>
        <v>106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65</v>
      </c>
      <c r="V154" s="47">
        <v>0</v>
      </c>
      <c r="W154" s="47">
        <v>0</v>
      </c>
      <c r="X154" s="47">
        <f>(IF('[2]Madeira(PT)'!$X773&gt;0,'[2]Madeira(PT)'!$X773,""))</f>
        <v>93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8">
        <v>0</v>
      </c>
      <c r="AE154" s="45">
        <v>96.708482115406241</v>
      </c>
      <c r="AF154" s="46">
        <f t="shared" si="32"/>
        <v>101.29639109179551</v>
      </c>
      <c r="AG154" s="15">
        <f t="shared" si="36"/>
        <v>2.9630416904188887E-2</v>
      </c>
      <c r="AH154" s="32">
        <f t="shared" si="37"/>
        <v>110.61618790144468</v>
      </c>
      <c r="AI154" s="31">
        <f t="shared" si="38"/>
        <v>-8.4253462232424692E-2</v>
      </c>
    </row>
    <row r="155" spans="1:35">
      <c r="A155" s="35">
        <v>47</v>
      </c>
      <c r="B155" s="13">
        <v>42701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f>(IF('[2]Canary Islands(ES)'!$J774&gt;0,'[2]Canary Islands(ES)'!$J774,""))</f>
        <v>106.80000000000001</v>
      </c>
      <c r="K155" s="47">
        <f>(IF('[2]Martinique-Guadeloupe(FR)'!$K774&gt;0,'[2]Martinique-Guadeloupe(FR)'!$K774,""))</f>
        <v>105.99999999999999</v>
      </c>
      <c r="L155" s="47">
        <v>0</v>
      </c>
      <c r="M155" s="47">
        <v>0</v>
      </c>
      <c r="N155" s="47">
        <v>65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65</v>
      </c>
      <c r="V155" s="47">
        <v>0</v>
      </c>
      <c r="W155" s="47">
        <v>0</v>
      </c>
      <c r="X155" s="47">
        <f>(IF('[2]Madeira(PT)'!$X774&gt;0,'[2]Madeira(PT)'!$X774,""))</f>
        <v>105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8">
        <v>0</v>
      </c>
      <c r="AE155" s="45">
        <v>105.67928233638678</v>
      </c>
      <c r="AF155" s="46">
        <f t="shared" si="32"/>
        <v>102.35815962702571</v>
      </c>
      <c r="AG155" s="15">
        <f>(AF155-AF154)/AF154</f>
        <v>1.0481800227887864E-2</v>
      </c>
      <c r="AH155" s="32">
        <f>AF102</f>
        <v>112.82149994438338</v>
      </c>
      <c r="AI155" s="31">
        <f>(AF155-AF102)/AF102</f>
        <v>-9.2742432271470276E-2</v>
      </c>
    </row>
    <row r="156" spans="1:35">
      <c r="A156" s="35">
        <v>48</v>
      </c>
      <c r="B156" s="13">
        <v>42708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f>(IF('[2]Canary Islands(ES)'!$J775&gt;0,'[2]Canary Islands(ES)'!$J775,""))</f>
        <v>105</v>
      </c>
      <c r="K156" s="47">
        <f>(IF('[2]Martinique-Guadeloupe(FR)'!$K775&gt;0,'[2]Martinique-Guadeloupe(FR)'!$K775,""))</f>
        <v>106</v>
      </c>
      <c r="L156" s="47">
        <v>0</v>
      </c>
      <c r="M156" s="47">
        <v>0</v>
      </c>
      <c r="N156" s="47">
        <v>65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61</v>
      </c>
      <c r="V156" s="47">
        <v>0</v>
      </c>
      <c r="W156" s="47">
        <v>0</v>
      </c>
      <c r="X156" s="47">
        <f>(IF('[2]Madeira(PT)'!$X775&gt;0,'[2]Madeira(PT)'!$X775,""))</f>
        <v>114.99999999999999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8">
        <v>0</v>
      </c>
      <c r="AE156" s="45">
        <v>104.68671442928411</v>
      </c>
      <c r="AF156" s="46">
        <f t="shared" si="32"/>
        <v>107.74567391711436</v>
      </c>
      <c r="AG156" s="15">
        <f>(AF156-AF155)/AF155</f>
        <v>5.2633950334001277E-2</v>
      </c>
      <c r="AH156" s="32">
        <f>AF103</f>
        <v>115.56637652839289</v>
      </c>
      <c r="AI156" s="31">
        <f>(AF156-AF103)/AF103</f>
        <v>-6.7672820124780042E-2</v>
      </c>
    </row>
    <row r="157" spans="1:35">
      <c r="A157" s="35">
        <v>49</v>
      </c>
      <c r="B157" s="13">
        <v>42715</v>
      </c>
      <c r="C157" s="47">
        <v>0</v>
      </c>
      <c r="D157" s="47">
        <v>0</v>
      </c>
      <c r="E157" s="47">
        <v>61.901467428904347</v>
      </c>
      <c r="F157" s="47">
        <v>0</v>
      </c>
      <c r="G157" s="47">
        <v>0</v>
      </c>
      <c r="H157" s="47">
        <v>0</v>
      </c>
      <c r="I157" s="47">
        <v>0</v>
      </c>
      <c r="J157" s="47">
        <f>(IF('[2]Canary Islands(ES)'!$J776&gt;0,'[2]Canary Islands(ES)'!$J776,""))</f>
        <v>118</v>
      </c>
      <c r="K157" s="47">
        <f>(IF('[2]Martinique-Guadeloupe(FR)'!$K776&gt;0,'[2]Martinique-Guadeloupe(FR)'!$K776,""))</f>
        <v>106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61</v>
      </c>
      <c r="V157" s="47">
        <v>0</v>
      </c>
      <c r="W157" s="47">
        <v>0</v>
      </c>
      <c r="X157" s="47">
        <f>(IF('[2]Madeira(PT)'!$X776&gt;0,'[2]Madeira(PT)'!$X776,""))</f>
        <v>114.99999999999999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8">
        <v>0</v>
      </c>
      <c r="AE157" s="45">
        <v>112.87102498567221</v>
      </c>
      <c r="AF157" s="46">
        <f t="shared" si="32"/>
        <v>108.98077675212413</v>
      </c>
      <c r="AG157" s="15">
        <f>(AF157-AF156)/AF156</f>
        <v>1.1463131558858673E-2</v>
      </c>
      <c r="AH157" s="32">
        <f>AF104</f>
        <v>121.98290520101148</v>
      </c>
      <c r="AI157" s="31">
        <f>(AF157-AF104)/AF104</f>
        <v>-0.10658975884745148</v>
      </c>
    </row>
    <row r="158" spans="1:35">
      <c r="A158" s="35">
        <v>50</v>
      </c>
      <c r="B158" s="13">
        <v>42722</v>
      </c>
      <c r="C158" s="47">
        <v>0</v>
      </c>
      <c r="D158" s="47">
        <v>0</v>
      </c>
      <c r="E158" s="47">
        <v>61.173214870917235</v>
      </c>
      <c r="F158" s="47">
        <v>0</v>
      </c>
      <c r="G158" s="47">
        <v>0</v>
      </c>
      <c r="H158" s="47">
        <v>0</v>
      </c>
      <c r="I158" s="47">
        <v>0</v>
      </c>
      <c r="J158" s="47">
        <f>(IF('[2]Canary Islands(ES)'!$J777&gt;0,'[2]Canary Islands(ES)'!$J777,""))</f>
        <v>112.99999999999999</v>
      </c>
      <c r="K158" s="47">
        <f>(IF('[2]Martinique-Guadeloupe(FR)'!$K777&gt;0,'[2]Martinique-Guadeloupe(FR)'!$K777,""))</f>
        <v>106</v>
      </c>
      <c r="L158" s="47">
        <v>0</v>
      </c>
      <c r="M158" s="47">
        <v>0</v>
      </c>
      <c r="N158" s="47">
        <v>65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61</v>
      </c>
      <c r="V158" s="47">
        <v>0</v>
      </c>
      <c r="W158" s="47">
        <v>0</v>
      </c>
      <c r="X158" s="47">
        <f>(IF('[2]Madeira(PT)'!$X777&gt;0,'[2]Madeira(PT)'!$X777,""))</f>
        <v>125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8">
        <v>0</v>
      </c>
      <c r="AE158" s="45">
        <v>109.38459084141606</v>
      </c>
      <c r="AF158" s="46">
        <f t="shared" si="32"/>
        <v>110.66115559470272</v>
      </c>
      <c r="AG158" s="15">
        <f>(AF158-AF157)/AF157</f>
        <v>1.5419038959509334E-2</v>
      </c>
      <c r="AH158" s="32">
        <f>AF105</f>
        <v>122.52788346822321</v>
      </c>
      <c r="AI158" s="31">
        <f>(AF158-AF105)/AF105</f>
        <v>-9.6849203117085142E-2</v>
      </c>
    </row>
    <row r="159" spans="1:35">
      <c r="A159" s="35">
        <v>51</v>
      </c>
      <c r="B159" s="13">
        <v>42729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f>(IF('[2]Canary Islands(ES)'!$J778&gt;0,'[2]Canary Islands(ES)'!$J778,""))</f>
        <v>112.00000000000001</v>
      </c>
      <c r="K159" s="47">
        <f>(IF('[2]Martinique-Guadeloupe(FR)'!$K778&gt;0,'[2]Martinique-Guadeloupe(FR)'!$K778,""))</f>
        <v>106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65</v>
      </c>
      <c r="V159" s="47">
        <v>0</v>
      </c>
      <c r="W159" s="47">
        <v>0</v>
      </c>
      <c r="X159" s="47">
        <f>(IF('[2]Madeira(PT)'!$X778&gt;0,'[2]Madeira(PT)'!$X778,""))</f>
        <v>135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8">
        <v>0</v>
      </c>
      <c r="AE159" s="45">
        <v>109.72785095701985</v>
      </c>
      <c r="AF159" s="46">
        <f t="shared" si="32"/>
        <v>107.14548567656128</v>
      </c>
      <c r="AG159" s="15">
        <f>(AF159-AF158)/AF158</f>
        <v>-3.1769683763448194E-2</v>
      </c>
      <c r="AH159" s="32">
        <f>AF106</f>
        <v>122.4366531491542</v>
      </c>
      <c r="AI159" s="31">
        <f>(AF159-AF106)/AF106</f>
        <v>-0.12489043990744328</v>
      </c>
    </row>
    <row r="160" spans="1:35">
      <c r="A160" s="37">
        <v>52</v>
      </c>
      <c r="B160" s="38">
        <v>42736</v>
      </c>
      <c r="C160" s="49">
        <v>0</v>
      </c>
      <c r="D160" s="49">
        <v>0</v>
      </c>
      <c r="E160" s="49">
        <v>60.080836033936571</v>
      </c>
      <c r="F160" s="49">
        <v>0</v>
      </c>
      <c r="G160" s="49">
        <v>0</v>
      </c>
      <c r="H160" s="49">
        <v>0</v>
      </c>
      <c r="I160" s="49">
        <v>0</v>
      </c>
      <c r="J160" s="49">
        <f>(IF('[2]Canary Islands(ES)'!$J779&gt;0,'[2]Canary Islands(ES)'!$J779,""))</f>
        <v>100</v>
      </c>
      <c r="K160" s="49">
        <f>(IF('[2]Martinique-Guadeloupe(FR)'!$K779&gt;0,'[2]Martinique-Guadeloupe(FR)'!$K779,""))</f>
        <v>106</v>
      </c>
      <c r="L160" s="49">
        <v>0</v>
      </c>
      <c r="M160" s="49">
        <v>0</v>
      </c>
      <c r="N160" s="49">
        <v>0</v>
      </c>
      <c r="O160" s="49">
        <v>0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65</v>
      </c>
      <c r="V160" s="49">
        <v>0</v>
      </c>
      <c r="W160" s="49">
        <v>0</v>
      </c>
      <c r="X160" s="49">
        <f>(IF('[2]Madeira(PT)'!$X779&gt;0,'[2]Madeira(PT)'!$X779,""))</f>
        <v>145</v>
      </c>
      <c r="Y160" s="49">
        <v>0</v>
      </c>
      <c r="Z160" s="49">
        <v>0</v>
      </c>
      <c r="AA160" s="49">
        <v>0</v>
      </c>
      <c r="AB160" s="49">
        <v>0</v>
      </c>
      <c r="AC160" s="49">
        <v>0</v>
      </c>
      <c r="AD160" s="50">
        <v>0</v>
      </c>
      <c r="AE160" s="51">
        <v>102.32401523124794</v>
      </c>
      <c r="AF160" s="52">
        <f t="shared" si="32"/>
        <v>104.71386675630424</v>
      </c>
      <c r="AG160" s="39">
        <f t="shared" ref="AG160:AG166" si="39">(AF160-AF159)/AF159</f>
        <v>-2.2694553157352186E-2</v>
      </c>
      <c r="AH160" s="42">
        <f t="shared" ref="AH160:AH166" si="40">AF107</f>
        <v>123.02757031162918</v>
      </c>
      <c r="AI160" s="41">
        <f t="shared" ref="AI160:AI171" si="41">(AF160-AF107)/AF107</f>
        <v>-0.14885853235121424</v>
      </c>
    </row>
    <row r="161" spans="1:35">
      <c r="A161" s="35">
        <v>1</v>
      </c>
      <c r="B161" s="13">
        <v>42743</v>
      </c>
      <c r="C161" s="47">
        <v>0</v>
      </c>
      <c r="D161" s="47">
        <v>0</v>
      </c>
      <c r="E161" s="47">
        <v>63.722098823872116</v>
      </c>
      <c r="F161" s="47">
        <v>0</v>
      </c>
      <c r="G161" s="47">
        <v>0</v>
      </c>
      <c r="H161" s="47">
        <v>0</v>
      </c>
      <c r="I161" s="47">
        <v>0</v>
      </c>
      <c r="J161" s="47">
        <f>(IF('[2]Canary Islands(ES)'!$J780&gt;0,'[2]Canary Islands(ES)'!$J780,""))</f>
        <v>100</v>
      </c>
      <c r="K161" s="47">
        <f>(IF('[2]Martinique-Guadeloupe(FR)'!$K780&gt;0,'[2]Martinique-Guadeloupe(FR)'!$K780,""))</f>
        <v>105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65</v>
      </c>
      <c r="V161" s="47">
        <v>0</v>
      </c>
      <c r="W161" s="47">
        <v>0</v>
      </c>
      <c r="X161" s="47">
        <f>(IF('[2]Madeira(PT)'!$X780&gt;0,'[2]Madeira(PT)'!$X780,""))</f>
        <v>155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8">
        <v>0</v>
      </c>
      <c r="AE161" s="45">
        <v>102.08973408064489</v>
      </c>
      <c r="AF161" s="46">
        <f t="shared" si="32"/>
        <v>99.006923565494972</v>
      </c>
      <c r="AG161" s="15">
        <f t="shared" si="39"/>
        <v>-5.4500357666007845E-2</v>
      </c>
      <c r="AH161" s="32">
        <f t="shared" si="40"/>
        <v>114.85632541784763</v>
      </c>
      <c r="AI161" s="31">
        <f t="shared" si="41"/>
        <v>-0.13799328678409734</v>
      </c>
    </row>
    <row r="162" spans="1:35">
      <c r="A162" s="35">
        <v>2</v>
      </c>
      <c r="B162" s="13">
        <v>42750</v>
      </c>
      <c r="C162" s="47">
        <v>0</v>
      </c>
      <c r="D162" s="47">
        <v>0</v>
      </c>
      <c r="E162" s="47">
        <v>65.17860393984634</v>
      </c>
      <c r="F162" s="47">
        <v>0</v>
      </c>
      <c r="G162" s="47">
        <v>0</v>
      </c>
      <c r="H162" s="47">
        <v>0</v>
      </c>
      <c r="I162" s="47">
        <v>0</v>
      </c>
      <c r="J162" s="47">
        <f>(IF('[2]Canary Islands(ES)'!$J781&gt;0,'[2]Canary Islands(ES)'!$J781,""))</f>
        <v>100</v>
      </c>
      <c r="K162" s="47">
        <f>(IF('[2]Martinique-Guadeloupe(FR)'!$K781&gt;0,'[2]Martinique-Guadeloupe(FR)'!$K781,""))</f>
        <v>106</v>
      </c>
      <c r="L162" s="47">
        <v>0</v>
      </c>
      <c r="M162" s="47">
        <v>0</v>
      </c>
      <c r="N162" s="47">
        <v>60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70</v>
      </c>
      <c r="V162" s="47">
        <v>0</v>
      </c>
      <c r="W162" s="47">
        <v>0</v>
      </c>
      <c r="X162" s="47">
        <f>(IF('[2]Madeira(PT)'!$X781&gt;0,'[2]Madeira(PT)'!$X781,""))</f>
        <v>165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8">
        <v>0</v>
      </c>
      <c r="AE162" s="45">
        <v>92.607021384592088</v>
      </c>
      <c r="AF162" s="46">
        <f t="shared" si="32"/>
        <v>100.23024185769941</v>
      </c>
      <c r="AG162" s="15">
        <f t="shared" si="39"/>
        <v>1.2355886317336088E-2</v>
      </c>
      <c r="AH162" s="32">
        <f t="shared" si="40"/>
        <v>106.60816944870764</v>
      </c>
      <c r="AI162" s="31">
        <f t="shared" si="41"/>
        <v>-5.9825880361606257E-2</v>
      </c>
    </row>
    <row r="163" spans="1:35">
      <c r="A163" s="35">
        <v>3</v>
      </c>
      <c r="B163" s="13">
        <v>42757</v>
      </c>
      <c r="C163" s="47">
        <v>0</v>
      </c>
      <c r="D163" s="47">
        <v>0</v>
      </c>
      <c r="E163" s="47">
        <v>66.984937641093964</v>
      </c>
      <c r="F163" s="47">
        <v>0</v>
      </c>
      <c r="G163" s="47">
        <v>0</v>
      </c>
      <c r="H163" s="47">
        <v>0</v>
      </c>
      <c r="I163" s="47">
        <v>0</v>
      </c>
      <c r="J163" s="47">
        <f>(IF('[2]Canary Islands(ES)'!$J782&gt;0,'[2]Canary Islands(ES)'!$J782,""))</f>
        <v>103</v>
      </c>
      <c r="K163" s="47">
        <f>(IF('[2]Martinique-Guadeloupe(FR)'!$K782&gt;0,'[2]Martinique-Guadeloupe(FR)'!$K782,""))</f>
        <v>111.5</v>
      </c>
      <c r="L163" s="47">
        <v>0</v>
      </c>
      <c r="M163" s="47">
        <v>0</v>
      </c>
      <c r="N163" s="47">
        <v>60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78</v>
      </c>
      <c r="V163" s="47">
        <v>0</v>
      </c>
      <c r="W163" s="47">
        <v>0</v>
      </c>
      <c r="X163" s="47">
        <f>(IF('[2]Madeira(PT)'!$X782&gt;0,'[2]Madeira(PT)'!$X782,""))</f>
        <v>169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8">
        <v>0</v>
      </c>
      <c r="AE163" s="45">
        <v>105.99397010786123</v>
      </c>
      <c r="AF163" s="46">
        <f t="shared" si="32"/>
        <v>101.37850831615994</v>
      </c>
      <c r="AG163" s="15">
        <f t="shared" si="39"/>
        <v>1.1456287415636115E-2</v>
      </c>
      <c r="AH163" s="32">
        <f t="shared" si="40"/>
        <v>98.798575943539845</v>
      </c>
      <c r="AI163" s="31">
        <f t="shared" si="41"/>
        <v>2.6113052217416974E-2</v>
      </c>
    </row>
    <row r="164" spans="1:35">
      <c r="A164" s="35">
        <v>4</v>
      </c>
      <c r="B164" s="13">
        <v>42764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f>(IF('[2]Canary Islands(ES)'!$J783&gt;0,'[2]Canary Islands(ES)'!$J783,""))</f>
        <v>102</v>
      </c>
      <c r="K164" s="47">
        <f>(IF('[2]Martinique-Guadeloupe(FR)'!$K783&gt;0,'[2]Martinique-Guadeloupe(FR)'!$K783,""))</f>
        <v>111.5</v>
      </c>
      <c r="L164" s="47">
        <v>0</v>
      </c>
      <c r="M164" s="47">
        <v>0</v>
      </c>
      <c r="N164" s="47">
        <v>60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78</v>
      </c>
      <c r="V164" s="47">
        <v>0</v>
      </c>
      <c r="W164" s="47">
        <v>0</v>
      </c>
      <c r="X164" s="47">
        <f>(IF('[2]Madeira(PT)'!$X783&gt;0,'[2]Madeira(PT)'!$X783,""))</f>
        <v>165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8">
        <v>0</v>
      </c>
      <c r="AE164" s="45">
        <v>105.53453345602652</v>
      </c>
      <c r="AF164" s="46">
        <f t="shared" si="32"/>
        <v>106.28731758832983</v>
      </c>
      <c r="AG164" s="15">
        <f t="shared" si="39"/>
        <v>4.8420610578143772E-2</v>
      </c>
      <c r="AH164" s="32">
        <f t="shared" si="40"/>
        <v>99.140642570664554</v>
      </c>
      <c r="AI164" s="31">
        <f t="shared" si="41"/>
        <v>7.2086228537114161E-2</v>
      </c>
    </row>
    <row r="165" spans="1:35">
      <c r="A165" s="35">
        <v>5</v>
      </c>
      <c r="B165" s="13">
        <v>42771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f>(IF('[2]Canary Islands(ES)'!$J784&gt;0,'[2]Canary Islands(ES)'!$J784,""))</f>
        <v>105</v>
      </c>
      <c r="K165" s="47">
        <f>(IF('[2]Martinique-Guadeloupe(FR)'!$K784&gt;0,'[2]Martinique-Guadeloupe(FR)'!$K784,""))</f>
        <v>111.5</v>
      </c>
      <c r="L165" s="47">
        <v>0</v>
      </c>
      <c r="M165" s="47">
        <v>0</v>
      </c>
      <c r="N165" s="47">
        <v>60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77</v>
      </c>
      <c r="V165" s="47">
        <v>0</v>
      </c>
      <c r="W165" s="47">
        <v>0</v>
      </c>
      <c r="X165" s="47">
        <f>(IF('[2]Madeira(PT)'!$X784&gt;0,'[2]Madeira(PT)'!$X784,""))</f>
        <v>165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8">
        <v>0</v>
      </c>
      <c r="AE165" s="45">
        <v>107.33344920110173</v>
      </c>
      <c r="AF165" s="46">
        <f t="shared" si="32"/>
        <v>105.96169067140993</v>
      </c>
      <c r="AG165" s="15">
        <f t="shared" si="39"/>
        <v>-3.0636478961781123E-3</v>
      </c>
      <c r="AH165" s="32">
        <f t="shared" si="40"/>
        <v>99.886009807641869</v>
      </c>
      <c r="AI165" s="31">
        <f t="shared" si="41"/>
        <v>6.0826144476773675E-2</v>
      </c>
    </row>
    <row r="166" spans="1:35">
      <c r="A166" s="35">
        <v>6</v>
      </c>
      <c r="B166" s="13">
        <v>42778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f>(IF('[2]Canary Islands(ES)'!$J785&gt;0,'[2]Canary Islands(ES)'!$J785,""))</f>
        <v>104</v>
      </c>
      <c r="K166" s="47">
        <f>(IF('[2]Martinique-Guadeloupe(FR)'!$K785&gt;0,'[2]Martinique-Guadeloupe(FR)'!$K785,""))</f>
        <v>107</v>
      </c>
      <c r="L166" s="47">
        <v>0</v>
      </c>
      <c r="M166" s="47">
        <v>0</v>
      </c>
      <c r="N166" s="47">
        <v>60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79</v>
      </c>
      <c r="V166" s="47">
        <v>0</v>
      </c>
      <c r="W166" s="47">
        <v>0</v>
      </c>
      <c r="X166" s="47">
        <f>(IF('[2]Madeira(PT)'!$X785&gt;0,'[2]Madeira(PT)'!$X785,""))</f>
        <v>165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8">
        <v>0</v>
      </c>
      <c r="AE166" s="45">
        <v>105.01708935710147</v>
      </c>
      <c r="AF166" s="46">
        <f t="shared" si="32"/>
        <v>106.19690672043662</v>
      </c>
      <c r="AG166" s="15">
        <f t="shared" si="39"/>
        <v>2.2198215934105944E-3</v>
      </c>
      <c r="AH166" s="32">
        <f t="shared" si="40"/>
        <v>100.56439411716492</v>
      </c>
      <c r="AI166" s="31">
        <f t="shared" si="41"/>
        <v>5.600901445007863E-2</v>
      </c>
    </row>
    <row r="167" spans="1:35">
      <c r="A167" s="35">
        <v>7</v>
      </c>
      <c r="B167" s="13">
        <v>42785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f>(IF('[2]Canary Islands(ES)'!$J786&gt;0,'[2]Canary Islands(ES)'!$J786,""))</f>
        <v>105</v>
      </c>
      <c r="K167" s="47">
        <f>(IF('[2]Martinique-Guadeloupe(FR)'!$K786&gt;0,'[2]Martinique-Guadeloupe(FR)'!$K786,""))</f>
        <v>107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79</v>
      </c>
      <c r="V167" s="47">
        <v>0</v>
      </c>
      <c r="W167" s="47">
        <v>0</v>
      </c>
      <c r="X167" s="47">
        <f>(IF('[2]Madeira(PT)'!$X786&gt;0,'[2]Madeira(PT)'!$X786,""))</f>
        <v>168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8">
        <v>0</v>
      </c>
      <c r="AE167" s="45">
        <v>106.24018160310665</v>
      </c>
      <c r="AF167" s="46">
        <f t="shared" si="32"/>
        <v>105.86268016827954</v>
      </c>
      <c r="AG167" s="15">
        <f t="shared" ref="AG167:AG188" si="42">(AF167-AF166)/AF166</f>
        <v>-3.147234344941215E-3</v>
      </c>
      <c r="AH167" s="32">
        <f t="shared" ref="AH167:AH188" si="43">AF114</f>
        <v>101.41785820012399</v>
      </c>
      <c r="AI167" s="31">
        <f t="shared" si="41"/>
        <v>4.3826817554998586E-2</v>
      </c>
    </row>
    <row r="168" spans="1:35">
      <c r="A168" s="35">
        <v>8</v>
      </c>
      <c r="B168" s="13">
        <v>42792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f>(IF('[2]Canary Islands(ES)'!$J787&gt;0,'[2]Canary Islands(ES)'!$J787,""))</f>
        <v>105</v>
      </c>
      <c r="K168" s="47">
        <f>(IF('[2]Martinique-Guadeloupe(FR)'!$K787&gt;0,'[2]Martinique-Guadeloupe(FR)'!$K787,""))</f>
        <v>107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81</v>
      </c>
      <c r="V168" s="47">
        <v>0</v>
      </c>
      <c r="W168" s="47">
        <v>0</v>
      </c>
      <c r="X168" s="47">
        <f>(IF('[2]Madeira(PT)'!$X787&gt;0,'[2]Madeira(PT)'!$X787,""))</f>
        <v>168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8">
        <v>0</v>
      </c>
      <c r="AE168" s="45">
        <v>106.33076954463048</v>
      </c>
      <c r="AF168" s="46">
        <f t="shared" si="32"/>
        <v>105.31704949002373</v>
      </c>
      <c r="AG168" s="15">
        <f t="shared" si="42"/>
        <v>-5.1541362582967747E-3</v>
      </c>
      <c r="AH168" s="32">
        <f t="shared" si="43"/>
        <v>101.69463817904439</v>
      </c>
      <c r="AI168" s="31">
        <f t="shared" si="41"/>
        <v>3.5620474941871552E-2</v>
      </c>
    </row>
    <row r="169" spans="1:35">
      <c r="A169" s="35">
        <v>9</v>
      </c>
      <c r="B169" s="13">
        <v>42799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f>(IF('[2]Canary Islands(ES)'!$J788&gt;0,'[2]Canary Islands(ES)'!$J788,""))</f>
        <v>100</v>
      </c>
      <c r="K169" s="47">
        <f>(IF('[2]Martinique-Guadeloupe(FR)'!$K788&gt;0,'[2]Martinique-Guadeloupe(FR)'!$K788,""))</f>
        <v>107.33333333333334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77</v>
      </c>
      <c r="V169" s="47">
        <v>0</v>
      </c>
      <c r="W169" s="47">
        <v>0</v>
      </c>
      <c r="X169" s="47">
        <f>(IF('[2]Madeira(PT)'!$X788&gt;0,'[2]Madeira(PT)'!$X788,""))</f>
        <v>168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8">
        <v>0</v>
      </c>
      <c r="AE169" s="45">
        <v>103.38019732233406</v>
      </c>
      <c r="AF169" s="46">
        <f t="shared" si="32"/>
        <v>104.90640201128674</v>
      </c>
      <c r="AG169" s="15">
        <f t="shared" si="42"/>
        <v>-3.8991547971146826E-3</v>
      </c>
      <c r="AH169" s="32">
        <f t="shared" si="43"/>
        <v>101.11246925857095</v>
      </c>
      <c r="AI169" s="31">
        <f t="shared" si="41"/>
        <v>3.7521907837239285E-2</v>
      </c>
    </row>
    <row r="170" spans="1:35">
      <c r="A170" s="35">
        <v>10</v>
      </c>
      <c r="B170" s="13">
        <v>42806</v>
      </c>
      <c r="C170" s="47">
        <v>0</v>
      </c>
      <c r="D170" s="47">
        <v>0</v>
      </c>
      <c r="E170" s="47">
        <v>77.194771146633641</v>
      </c>
      <c r="F170" s="47">
        <v>0</v>
      </c>
      <c r="G170" s="47">
        <v>0</v>
      </c>
      <c r="H170" s="47">
        <v>0</v>
      </c>
      <c r="I170" s="47">
        <v>0</v>
      </c>
      <c r="J170" s="47">
        <f>(IF('[2]Canary Islands(ES)'!$J789&gt;0,'[2]Canary Islands(ES)'!$J789,""))</f>
        <v>103.60000000000001</v>
      </c>
      <c r="K170" s="47">
        <f>(IF('[2]Martinique-Guadeloupe(FR)'!$K789&gt;0,'[2]Martinique-Guadeloupe(FR)'!$K789,""))</f>
        <v>107.66666666666667</v>
      </c>
      <c r="L170" s="47">
        <v>0</v>
      </c>
      <c r="M170" s="47">
        <v>0</v>
      </c>
      <c r="N170" s="47">
        <v>65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79</v>
      </c>
      <c r="V170" s="47">
        <v>0</v>
      </c>
      <c r="W170" s="47">
        <v>0</v>
      </c>
      <c r="X170" s="47">
        <f>(IF('[2]Madeira(PT)'!$X789&gt;0,'[2]Madeira(PT)'!$X789,""))</f>
        <v>170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8">
        <v>0</v>
      </c>
      <c r="AE170" s="45">
        <v>105.00823916689566</v>
      </c>
      <c r="AF170" s="46">
        <f t="shared" si="32"/>
        <v>101.72396974301728</v>
      </c>
      <c r="AG170" s="15">
        <f t="shared" si="42"/>
        <v>-3.0335920470583595E-2</v>
      </c>
      <c r="AH170" s="32">
        <f t="shared" si="43"/>
        <v>97.944180120314329</v>
      </c>
      <c r="AI170" s="31">
        <f t="shared" si="41"/>
        <v>3.8591263085360129E-2</v>
      </c>
    </row>
    <row r="171" spans="1:35">
      <c r="A171" s="35">
        <v>11</v>
      </c>
      <c r="B171" s="13">
        <v>42813</v>
      </c>
      <c r="C171" s="47">
        <v>0</v>
      </c>
      <c r="D171" s="47">
        <v>0</v>
      </c>
      <c r="E171" s="47">
        <v>79.743655099588523</v>
      </c>
      <c r="F171" s="47">
        <v>0</v>
      </c>
      <c r="G171" s="47">
        <v>0</v>
      </c>
      <c r="H171" s="47">
        <v>0</v>
      </c>
      <c r="I171" s="47">
        <v>0</v>
      </c>
      <c r="J171" s="47">
        <f>(IF('[2]Canary Islands(ES)'!$J790&gt;0,'[2]Canary Islands(ES)'!$J790,""))</f>
        <v>105.80000000000001</v>
      </c>
      <c r="K171" s="47">
        <f>(IF('[2]Martinique-Guadeloupe(FR)'!$K790&gt;0,'[2]Martinique-Guadeloupe(FR)'!$K790,""))</f>
        <v>107.66666666666667</v>
      </c>
      <c r="L171" s="47">
        <v>0</v>
      </c>
      <c r="M171" s="47">
        <v>0</v>
      </c>
      <c r="N171" s="47">
        <v>85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79</v>
      </c>
      <c r="V171" s="47">
        <v>0</v>
      </c>
      <c r="W171" s="47">
        <v>0</v>
      </c>
      <c r="X171" s="47">
        <f>(IF('[2]Madeira(PT)'!$X790&gt;0,'[2]Madeira(PT)'!$X790,""))</f>
        <v>171.5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8">
        <v>0</v>
      </c>
      <c r="AE171" s="45">
        <v>96.783472739822102</v>
      </c>
      <c r="AF171" s="46">
        <f t="shared" si="32"/>
        <v>102.85001669420416</v>
      </c>
      <c r="AG171" s="15">
        <f t="shared" si="42"/>
        <v>1.106963239865278E-2</v>
      </c>
      <c r="AH171" s="32">
        <f t="shared" si="43"/>
        <v>97.976106459122775</v>
      </c>
      <c r="AI171" s="31">
        <f t="shared" si="41"/>
        <v>4.9745906540130343E-2</v>
      </c>
    </row>
    <row r="172" spans="1:35">
      <c r="A172" s="35">
        <v>12</v>
      </c>
      <c r="B172" s="13">
        <v>42820</v>
      </c>
      <c r="C172" s="47">
        <v>0</v>
      </c>
      <c r="D172" s="47">
        <v>0</v>
      </c>
      <c r="E172" s="47">
        <v>84.378816476074164</v>
      </c>
      <c r="F172" s="47">
        <v>0</v>
      </c>
      <c r="G172" s="47">
        <v>0</v>
      </c>
      <c r="H172" s="47">
        <v>0</v>
      </c>
      <c r="I172" s="47">
        <v>0</v>
      </c>
      <c r="J172" s="47">
        <f>(IF('[2]Canary Islands(ES)'!$J791&gt;0,'[2]Canary Islands(ES)'!$J791,""))</f>
        <v>105.60000000000001</v>
      </c>
      <c r="K172" s="47">
        <f>(IF('[2]Martinique-Guadeloupe(FR)'!$K791&gt;0,'[2]Martinique-Guadeloupe(FR)'!$K791,""))</f>
        <v>107.66666666666667</v>
      </c>
      <c r="L172" s="47">
        <v>0</v>
      </c>
      <c r="M172" s="47">
        <v>0</v>
      </c>
      <c r="N172" s="47">
        <v>90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85</v>
      </c>
      <c r="V172" s="47">
        <v>0</v>
      </c>
      <c r="W172" s="47">
        <v>0</v>
      </c>
      <c r="X172" s="47">
        <f>(IF('[2]Madeira(PT)'!$X791&gt;0,'[2]Madeira(PT)'!$X791,""))</f>
        <v>177.5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8">
        <v>0</v>
      </c>
      <c r="AE172" s="45">
        <v>106.75833817589474</v>
      </c>
      <c r="AF172" s="46">
        <f t="shared" si="32"/>
        <v>102.89296524895094</v>
      </c>
      <c r="AG172" s="15">
        <f t="shared" si="42"/>
        <v>4.1758432450703261E-4</v>
      </c>
      <c r="AH172" s="32">
        <f t="shared" si="43"/>
        <v>96.940745814130153</v>
      </c>
      <c r="AI172" s="31">
        <f t="shared" ref="AI172:AI188" si="44">(AF172-AF119)/AF119</f>
        <v>6.1400594608930589E-2</v>
      </c>
    </row>
    <row r="173" spans="1:35">
      <c r="A173" s="35">
        <v>13</v>
      </c>
      <c r="B173" s="13">
        <v>42827</v>
      </c>
      <c r="C173" s="47">
        <v>0</v>
      </c>
      <c r="D173" s="47">
        <v>0</v>
      </c>
      <c r="E173" s="47">
        <v>84.745762711864401</v>
      </c>
      <c r="F173" s="47">
        <v>0</v>
      </c>
      <c r="G173" s="47">
        <v>0</v>
      </c>
      <c r="H173" s="47">
        <v>0</v>
      </c>
      <c r="I173" s="47">
        <v>0</v>
      </c>
      <c r="J173" s="47">
        <f>(IF('[2]Canary Islands(ES)'!$J792&gt;0,'[2]Canary Islands(ES)'!$J792,""))</f>
        <v>102.60000000000001</v>
      </c>
      <c r="K173" s="47">
        <f>(IF('[2]Martinique-Guadeloupe(FR)'!$K792&gt;0,'[2]Martinique-Guadeloupe(FR)'!$K792,""))</f>
        <v>107.66666666666667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85</v>
      </c>
      <c r="V173" s="47">
        <v>0</v>
      </c>
      <c r="W173" s="47">
        <v>0</v>
      </c>
      <c r="X173" s="47">
        <f>(IF('[2]Madeira(PT)'!$X792&gt;0,'[2]Madeira(PT)'!$X792,""))</f>
        <v>176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8">
        <v>0</v>
      </c>
      <c r="AE173" s="45">
        <v>105.13708483113599</v>
      </c>
      <c r="AF173" s="46">
        <f t="shared" si="32"/>
        <v>104.93792321124522</v>
      </c>
      <c r="AG173" s="15">
        <f t="shared" si="42"/>
        <v>1.987461394806217E-2</v>
      </c>
      <c r="AH173" s="32">
        <f t="shared" si="43"/>
        <v>99.932853733772973</v>
      </c>
      <c r="AI173" s="31">
        <f t="shared" si="44"/>
        <v>5.0084324528608462E-2</v>
      </c>
    </row>
    <row r="174" spans="1:35">
      <c r="A174" s="35">
        <v>14</v>
      </c>
      <c r="B174" s="13">
        <v>42834</v>
      </c>
      <c r="C174" s="47">
        <v>0</v>
      </c>
      <c r="D174" s="47">
        <v>0</v>
      </c>
      <c r="E174" s="47">
        <v>89.210938353420971</v>
      </c>
      <c r="F174" s="47">
        <v>0</v>
      </c>
      <c r="G174" s="47">
        <v>0</v>
      </c>
      <c r="H174" s="47">
        <v>0</v>
      </c>
      <c r="I174" s="47">
        <v>0</v>
      </c>
      <c r="J174" s="47">
        <f>(IF('[2]Canary Islands(ES)'!$J793&gt;0,'[2]Canary Islands(ES)'!$J793,""))</f>
        <v>98.250000000000014</v>
      </c>
      <c r="K174" s="47">
        <f>(IF('[2]Martinique-Guadeloupe(FR)'!$K793&gt;0,'[2]Martinique-Guadeloupe(FR)'!$K793,""))</f>
        <v>108.66666666666667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91</v>
      </c>
      <c r="V174" s="47">
        <v>0</v>
      </c>
      <c r="W174" s="47">
        <v>0</v>
      </c>
      <c r="X174" s="47">
        <f>(IF('[2]Madeira(PT)'!$X793&gt;0,'[2]Madeira(PT)'!$X793,""))</f>
        <v>175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8">
        <v>0</v>
      </c>
      <c r="AE174" s="45">
        <v>102.91834662670496</v>
      </c>
      <c r="AF174" s="46">
        <f t="shared" si="32"/>
        <v>103.29396274661325</v>
      </c>
      <c r="AG174" s="15">
        <f t="shared" si="42"/>
        <v>-1.5666028203384585E-2</v>
      </c>
      <c r="AH174" s="32">
        <f t="shared" si="43"/>
        <v>99.500276649744066</v>
      </c>
      <c r="AI174" s="31">
        <f t="shared" si="44"/>
        <v>3.8127392451616247E-2</v>
      </c>
    </row>
    <row r="175" spans="1:35">
      <c r="A175" s="35">
        <v>15</v>
      </c>
      <c r="B175" s="13">
        <v>42841</v>
      </c>
      <c r="C175" s="47">
        <v>0</v>
      </c>
      <c r="D175" s="47">
        <v>0</v>
      </c>
      <c r="E175" s="47">
        <v>93.216327422350076</v>
      </c>
      <c r="F175" s="47">
        <v>0</v>
      </c>
      <c r="G175" s="47">
        <v>0</v>
      </c>
      <c r="H175" s="47">
        <v>0</v>
      </c>
      <c r="I175" s="47">
        <v>0</v>
      </c>
      <c r="J175" s="47">
        <f>(IF('[2]Canary Islands(ES)'!$J794&gt;0,'[2]Canary Islands(ES)'!$J794,""))</f>
        <v>96</v>
      </c>
      <c r="K175" s="47">
        <f>(IF('[2]Martinique-Guadeloupe(FR)'!$K794&gt;0,'[2]Martinique-Guadeloupe(FR)'!$K794,""))</f>
        <v>109.33333333333333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92</v>
      </c>
      <c r="V175" s="47">
        <v>0</v>
      </c>
      <c r="W175" s="47">
        <v>0</v>
      </c>
      <c r="X175" s="47">
        <f>(IF('[2]Madeira(PT)'!$X794&gt;0,'[2]Madeira(PT)'!$X794,""))</f>
        <v>175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8">
        <v>0</v>
      </c>
      <c r="AE175" s="45">
        <v>101.82645678199877</v>
      </c>
      <c r="AF175" s="46">
        <f t="shared" si="32"/>
        <v>101.7906116315949</v>
      </c>
      <c r="AG175" s="15">
        <f t="shared" si="42"/>
        <v>-1.4554104374000681E-2</v>
      </c>
      <c r="AH175" s="32">
        <f t="shared" si="43"/>
        <v>101.46386268583183</v>
      </c>
      <c r="AI175" s="31">
        <f t="shared" si="44"/>
        <v>3.2203479851225705E-3</v>
      </c>
    </row>
    <row r="176" spans="1:35">
      <c r="A176" s="35">
        <v>16</v>
      </c>
      <c r="B176" s="13">
        <v>42848</v>
      </c>
      <c r="C176" s="47">
        <v>0</v>
      </c>
      <c r="D176" s="47">
        <v>0</v>
      </c>
      <c r="E176" s="47">
        <v>94.672832538324286</v>
      </c>
      <c r="F176" s="47">
        <v>0</v>
      </c>
      <c r="G176" s="47">
        <v>0</v>
      </c>
      <c r="H176" s="47">
        <v>0</v>
      </c>
      <c r="I176" s="47">
        <v>0</v>
      </c>
      <c r="J176" s="47">
        <f>(IF('[2]Canary Islands(ES)'!$J795&gt;0,'[2]Canary Islands(ES)'!$J795,""))</f>
        <v>94</v>
      </c>
      <c r="K176" s="47">
        <f>(IF('[2]Martinique-Guadeloupe(FR)'!$K795&gt;0,'[2]Martinique-Guadeloupe(FR)'!$K795,""))</f>
        <v>109.33333333333333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93</v>
      </c>
      <c r="V176" s="47">
        <v>0</v>
      </c>
      <c r="W176" s="47">
        <v>0</v>
      </c>
      <c r="X176" s="47">
        <f>(IF('[2]Madeira(PT)'!$X795&gt;0,'[2]Madeira(PT)'!$X795,""))</f>
        <v>175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8">
        <v>0</v>
      </c>
      <c r="AE176" s="45">
        <v>100.62703148608098</v>
      </c>
      <c r="AF176" s="46">
        <f t="shared" si="32"/>
        <v>98.276588931102097</v>
      </c>
      <c r="AG176" s="15">
        <f t="shared" si="42"/>
        <v>-3.4522070789896706E-2</v>
      </c>
      <c r="AH176" s="32">
        <f t="shared" si="43"/>
        <v>97.898562959354408</v>
      </c>
      <c r="AI176" s="31">
        <f t="shared" si="44"/>
        <v>3.8614047062635491E-3</v>
      </c>
    </row>
    <row r="177" spans="1:35">
      <c r="A177" s="35">
        <v>17</v>
      </c>
      <c r="B177" s="13">
        <v>42855</v>
      </c>
      <c r="C177" s="47">
        <v>0</v>
      </c>
      <c r="D177" s="47">
        <v>0</v>
      </c>
      <c r="E177" s="47">
        <v>97.76790590976951</v>
      </c>
      <c r="F177" s="47">
        <v>0</v>
      </c>
      <c r="G177" s="47">
        <v>0</v>
      </c>
      <c r="H177" s="47">
        <v>0</v>
      </c>
      <c r="I177" s="47">
        <v>0</v>
      </c>
      <c r="J177" s="47">
        <f>(IF('[2]Canary Islands(ES)'!$J796&gt;0,'[2]Canary Islands(ES)'!$J796,""))</f>
        <v>96</v>
      </c>
      <c r="K177" s="47">
        <f>(IF('[2]Martinique-Guadeloupe(FR)'!$K796&gt;0,'[2]Martinique-Guadeloupe(FR)'!$K796,""))</f>
        <v>109.33333333333333</v>
      </c>
      <c r="L177" s="47">
        <v>0</v>
      </c>
      <c r="M177" s="47">
        <v>0</v>
      </c>
      <c r="N177" s="47">
        <v>100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92</v>
      </c>
      <c r="V177" s="47">
        <v>0</v>
      </c>
      <c r="W177" s="47">
        <v>0</v>
      </c>
      <c r="X177" s="47">
        <f>(IF('[2]Madeira(PT)'!$X796&gt;0,'[2]Madeira(PT)'!$X796,""))</f>
        <v>175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8">
        <v>0</v>
      </c>
      <c r="AE177" s="45">
        <v>92.376278525226539</v>
      </c>
      <c r="AF177" s="46">
        <f t="shared" si="32"/>
        <v>98.761268902273954</v>
      </c>
      <c r="AG177" s="15">
        <f t="shared" si="42"/>
        <v>4.9317948093583891E-3</v>
      </c>
      <c r="AH177" s="32">
        <f t="shared" si="43"/>
        <v>98.093470353354462</v>
      </c>
      <c r="AI177" s="31">
        <f t="shared" si="44"/>
        <v>6.8077777910592191E-3</v>
      </c>
    </row>
    <row r="178" spans="1:35">
      <c r="A178" s="35">
        <v>18</v>
      </c>
      <c r="B178" s="13">
        <v>42862</v>
      </c>
      <c r="C178" s="47">
        <v>0</v>
      </c>
      <c r="D178" s="47">
        <v>0</v>
      </c>
      <c r="E178" s="47">
        <v>92.85220114335651</v>
      </c>
      <c r="F178" s="47">
        <v>0</v>
      </c>
      <c r="G178" s="47">
        <v>0</v>
      </c>
      <c r="H178" s="47">
        <v>0</v>
      </c>
      <c r="I178" s="47">
        <v>0</v>
      </c>
      <c r="J178" s="47">
        <f>(IF('[2]Canary Islands(ES)'!$J797&gt;0,'[2]Canary Islands(ES)'!$J797,""))</f>
        <v>98.4</v>
      </c>
      <c r="K178" s="47">
        <f>(IF('[2]Martinique-Guadeloupe(FR)'!$K797&gt;0,'[2]Martinique-Guadeloupe(FR)'!$K797,""))</f>
        <v>109.33333333333333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92</v>
      </c>
      <c r="V178" s="47">
        <v>0</v>
      </c>
      <c r="W178" s="47">
        <v>0</v>
      </c>
      <c r="X178" s="47">
        <f>(IF('[2]Madeira(PT)'!$X797&gt;0,'[2]Madeira(PT)'!$X797,""))</f>
        <v>175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8">
        <v>0</v>
      </c>
      <c r="AE178" s="45">
        <v>103.28049669551433</v>
      </c>
      <c r="AF178" s="46">
        <f t="shared" si="32"/>
        <v>99.32378589526131</v>
      </c>
      <c r="AG178" s="15">
        <f t="shared" si="42"/>
        <v>5.6957246422580463E-3</v>
      </c>
      <c r="AH178" s="32">
        <f t="shared" si="43"/>
        <v>98.250610268046316</v>
      </c>
      <c r="AI178" s="31">
        <f t="shared" si="44"/>
        <v>1.092283930132512E-2</v>
      </c>
    </row>
    <row r="179" spans="1:35">
      <c r="A179" s="35">
        <v>19</v>
      </c>
      <c r="B179" s="13">
        <v>42869</v>
      </c>
      <c r="C179" s="47">
        <v>0</v>
      </c>
      <c r="D179" s="47">
        <v>0</v>
      </c>
      <c r="E179" s="47">
        <v>95.574954846478022</v>
      </c>
      <c r="F179" s="47">
        <v>0</v>
      </c>
      <c r="G179" s="47">
        <v>0</v>
      </c>
      <c r="H179" s="47">
        <v>0</v>
      </c>
      <c r="I179" s="47">
        <v>0</v>
      </c>
      <c r="J179" s="47">
        <f>(IF('[2]Canary Islands(ES)'!$J798&gt;0,'[2]Canary Islands(ES)'!$J798,""))</f>
        <v>97</v>
      </c>
      <c r="K179" s="47">
        <f>(IF('[2]Martinique-Guadeloupe(FR)'!$K798&gt;0,'[2]Martinique-Guadeloupe(FR)'!$K798,""))</f>
        <v>108.99999999999999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91</v>
      </c>
      <c r="V179" s="47">
        <v>0</v>
      </c>
      <c r="W179" s="47">
        <v>0</v>
      </c>
      <c r="X179" s="47">
        <f>(IF('[2]Madeira(PT)'!$X798&gt;0,'[2]Madeira(PT)'!$X798,""))</f>
        <v>175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8">
        <v>0</v>
      </c>
      <c r="AE179" s="45">
        <v>102.31458246504305</v>
      </c>
      <c r="AF179" s="46">
        <f t="shared" si="32"/>
        <v>101.79753123963275</v>
      </c>
      <c r="AG179" s="15">
        <f t="shared" si="42"/>
        <v>2.4905870452622953E-2</v>
      </c>
      <c r="AH179" s="32">
        <f t="shared" si="43"/>
        <v>100.71613677781909</v>
      </c>
      <c r="AI179" s="31">
        <f t="shared" si="44"/>
        <v>1.0737052635360974E-2</v>
      </c>
    </row>
    <row r="180" spans="1:35">
      <c r="A180" s="35">
        <v>20</v>
      </c>
      <c r="B180" s="13">
        <v>42876</v>
      </c>
      <c r="C180" s="47">
        <v>0</v>
      </c>
      <c r="D180" s="47">
        <v>0</v>
      </c>
      <c r="E180" s="47">
        <v>99.80002263894653</v>
      </c>
      <c r="F180" s="47">
        <v>0</v>
      </c>
      <c r="G180" s="47">
        <v>0</v>
      </c>
      <c r="H180" s="47">
        <v>0</v>
      </c>
      <c r="I180" s="47">
        <v>0</v>
      </c>
      <c r="J180" s="47">
        <f>(IF('[2]Canary Islands(ES)'!$J799&gt;0,'[2]Canary Islands(ES)'!$J799,""))</f>
        <v>93.399999999999991</v>
      </c>
      <c r="K180" s="47">
        <f>(IF('[2]Martinique-Guadeloupe(FR)'!$K799&gt;0,'[2]Martinique-Guadeloupe(FR)'!$K799,""))</f>
        <v>108.99999999999999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91</v>
      </c>
      <c r="V180" s="47">
        <v>0</v>
      </c>
      <c r="W180" s="47">
        <v>0</v>
      </c>
      <c r="X180" s="47">
        <f>(IF('[2]Madeira(PT)'!$X799&gt;0,'[2]Madeira(PT)'!$X799,""))</f>
        <v>145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8">
        <v>0</v>
      </c>
      <c r="AE180" s="45">
        <v>99.797514558340893</v>
      </c>
      <c r="AF180" s="46">
        <f t="shared" si="32"/>
        <v>101.21602934140599</v>
      </c>
      <c r="AG180" s="15">
        <f t="shared" si="42"/>
        <v>-5.7123379235779152E-3</v>
      </c>
      <c r="AH180" s="32">
        <f t="shared" si="43"/>
        <v>98.62664697562667</v>
      </c>
      <c r="AI180" s="31">
        <f t="shared" si="44"/>
        <v>2.6254389104591803E-2</v>
      </c>
    </row>
    <row r="181" spans="1:35">
      <c r="A181" s="35">
        <v>21</v>
      </c>
      <c r="B181" s="13">
        <v>42883</v>
      </c>
      <c r="C181" s="47">
        <v>0</v>
      </c>
      <c r="D181" s="47">
        <v>0</v>
      </c>
      <c r="E181" s="47">
        <v>99.988663416846151</v>
      </c>
      <c r="F181" s="47">
        <v>0</v>
      </c>
      <c r="G181" s="47">
        <v>0</v>
      </c>
      <c r="H181" s="47">
        <v>0</v>
      </c>
      <c r="I181" s="47">
        <v>0</v>
      </c>
      <c r="J181" s="47">
        <f>(IF('[2]Canary Islands(ES)'!$J800&gt;0,'[2]Canary Islands(ES)'!$J800,""))</f>
        <v>97.399999999999991</v>
      </c>
      <c r="K181" s="47">
        <f>(IF('[2]Martinique-Guadeloupe(FR)'!$K800&gt;0,'[2]Martinique-Guadeloupe(FR)'!$K800,""))</f>
        <v>108.99999999999999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85</v>
      </c>
      <c r="V181" s="47">
        <v>0</v>
      </c>
      <c r="W181" s="47">
        <v>0</v>
      </c>
      <c r="X181" s="47">
        <f>(IF('[2]Madeira(PT)'!$X800&gt;0,'[2]Madeira(PT)'!$X800,""))</f>
        <v>90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8">
        <v>0</v>
      </c>
      <c r="AE181" s="45">
        <v>101.53599100083402</v>
      </c>
      <c r="AF181" s="46">
        <f t="shared" si="32"/>
        <v>100.22203126436001</v>
      </c>
      <c r="AG181" s="15">
        <f t="shared" si="42"/>
        <v>-9.8205598808186276E-3</v>
      </c>
      <c r="AH181" s="32">
        <f t="shared" si="43"/>
        <v>96.861461488177383</v>
      </c>
      <c r="AI181" s="31">
        <f t="shared" si="44"/>
        <v>3.4694601181428697E-2</v>
      </c>
    </row>
    <row r="182" spans="1:35">
      <c r="A182" s="35">
        <v>22</v>
      </c>
      <c r="B182" s="13">
        <v>42890</v>
      </c>
      <c r="C182" s="47">
        <v>0</v>
      </c>
      <c r="D182" s="47">
        <v>0</v>
      </c>
      <c r="E182" s="47">
        <v>100.45523520485584</v>
      </c>
      <c r="F182" s="47">
        <v>0</v>
      </c>
      <c r="G182" s="47">
        <v>0</v>
      </c>
      <c r="H182" s="47">
        <v>0</v>
      </c>
      <c r="I182" s="47">
        <v>0</v>
      </c>
      <c r="J182" s="47">
        <f>(IF('[2]Canary Islands(ES)'!$J801&gt;0,'[2]Canary Islands(ES)'!$J801,""))</f>
        <v>94</v>
      </c>
      <c r="K182" s="47">
        <f>(IF('[2]Martinique-Guadeloupe(FR)'!$K801&gt;0,'[2]Martinique-Guadeloupe(FR)'!$K801,""))</f>
        <v>108.66666666666667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82</v>
      </c>
      <c r="V182" s="47">
        <v>0</v>
      </c>
      <c r="W182" s="47">
        <v>0</v>
      </c>
      <c r="X182" s="47">
        <f>(IF('[2]Madeira(PT)'!$X801&gt;0,'[2]Madeira(PT)'!$X801,""))</f>
        <v>90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8">
        <v>0</v>
      </c>
      <c r="AE182" s="45">
        <v>99.332588233905156</v>
      </c>
      <c r="AF182" s="46">
        <f t="shared" si="32"/>
        <v>99.624793062448717</v>
      </c>
      <c r="AG182" s="15">
        <f t="shared" si="42"/>
        <v>-5.9591508411552191E-3</v>
      </c>
      <c r="AH182" s="32">
        <f t="shared" si="43"/>
        <v>96.878833854004981</v>
      </c>
      <c r="AI182" s="31">
        <f t="shared" si="44"/>
        <v>2.8344263645677832E-2</v>
      </c>
    </row>
    <row r="183" spans="1:35">
      <c r="A183" s="35">
        <v>23</v>
      </c>
      <c r="B183" s="13">
        <v>42897</v>
      </c>
      <c r="C183" s="47">
        <v>0</v>
      </c>
      <c r="D183" s="47">
        <v>0</v>
      </c>
      <c r="E183" s="47">
        <v>94.090230491934605</v>
      </c>
      <c r="F183" s="47">
        <v>0</v>
      </c>
      <c r="G183" s="47">
        <v>0</v>
      </c>
      <c r="H183" s="47">
        <v>0</v>
      </c>
      <c r="I183" s="47">
        <v>0</v>
      </c>
      <c r="J183" s="47">
        <f>(IF('[2]Canary Islands(ES)'!$J802&gt;0,'[2]Canary Islands(ES)'!$J802,""))</f>
        <v>93</v>
      </c>
      <c r="K183" s="47">
        <f>(IF('[2]Martinique-Guadeloupe(FR)'!$K802&gt;0,'[2]Martinique-Guadeloupe(FR)'!$K802,""))</f>
        <v>107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80</v>
      </c>
      <c r="V183" s="47">
        <v>0</v>
      </c>
      <c r="W183" s="47">
        <v>0</v>
      </c>
      <c r="X183" s="47">
        <f>(IF('[2]Madeira(PT)'!$X802&gt;0,'[2]Madeira(PT)'!$X802,""))</f>
        <v>85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8">
        <v>0</v>
      </c>
      <c r="AE183" s="45">
        <v>98.005799952607006</v>
      </c>
      <c r="AF183" s="46">
        <f t="shared" si="32"/>
        <v>98.083674646253414</v>
      </c>
      <c r="AG183" s="15">
        <f t="shared" si="42"/>
        <v>-1.5469225770228398E-2</v>
      </c>
      <c r="AH183" s="32">
        <f t="shared" si="43"/>
        <v>97.283339060045421</v>
      </c>
      <c r="AI183" s="31">
        <f t="shared" si="44"/>
        <v>8.2268515240210664E-3</v>
      </c>
    </row>
    <row r="184" spans="1:35">
      <c r="A184" s="35">
        <v>24</v>
      </c>
      <c r="B184" s="13">
        <v>42904</v>
      </c>
      <c r="C184" s="47">
        <v>0</v>
      </c>
      <c r="D184" s="47">
        <v>0</v>
      </c>
      <c r="E184" s="47">
        <v>88.701161562829995</v>
      </c>
      <c r="F184" s="47">
        <v>0</v>
      </c>
      <c r="G184" s="47">
        <v>0</v>
      </c>
      <c r="H184" s="47">
        <v>0</v>
      </c>
      <c r="I184" s="47">
        <v>0</v>
      </c>
      <c r="J184" s="47">
        <f>(IF('[2]Canary Islands(ES)'!$J803&gt;0,'[2]Canary Islands(ES)'!$J803,""))</f>
        <v>91.8</v>
      </c>
      <c r="K184" s="47">
        <f>(IF('[2]Martinique-Guadeloupe(FR)'!$K803&gt;0,'[2]Martinique-Guadeloupe(FR)'!$K803,""))</f>
        <v>106.33333333333333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75</v>
      </c>
      <c r="V184" s="47">
        <v>0</v>
      </c>
      <c r="W184" s="47">
        <v>0</v>
      </c>
      <c r="X184" s="47">
        <f>(IF('[2]Madeira(PT)'!$X803&gt;0,'[2]Madeira(PT)'!$X803,""))</f>
        <v>80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8">
        <v>0</v>
      </c>
      <c r="AE184" s="45">
        <v>96.912635752248065</v>
      </c>
      <c r="AF184" s="46">
        <f t="shared" si="32"/>
        <v>96.516056819475423</v>
      </c>
      <c r="AG184" s="15">
        <f t="shared" si="42"/>
        <v>-1.5982454087611713E-2</v>
      </c>
      <c r="AH184" s="32">
        <f t="shared" si="43"/>
        <v>97.177079877216826</v>
      </c>
      <c r="AI184" s="31">
        <f t="shared" si="44"/>
        <v>-6.8022527387796086E-3</v>
      </c>
    </row>
    <row r="185" spans="1:35">
      <c r="A185" s="35">
        <v>25</v>
      </c>
      <c r="B185" s="13">
        <v>42911</v>
      </c>
      <c r="C185" s="47">
        <v>0</v>
      </c>
      <c r="D185" s="47">
        <v>0</v>
      </c>
      <c r="E185" s="47">
        <v>83.239267377926666</v>
      </c>
      <c r="F185" s="47">
        <v>0</v>
      </c>
      <c r="G185" s="47">
        <v>0</v>
      </c>
      <c r="H185" s="47">
        <v>0</v>
      </c>
      <c r="I185" s="47">
        <v>0</v>
      </c>
      <c r="J185" s="47">
        <f>(IF('[2]Canary Islands(ES)'!$J804&gt;0,'[2]Canary Islands(ES)'!$J804,""))</f>
        <v>88.600000000000009</v>
      </c>
      <c r="K185" s="47">
        <f>(IF('[2]Martinique-Guadeloupe(FR)'!$K804&gt;0,'[2]Martinique-Guadeloupe(FR)'!$K804,""))</f>
        <v>106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55.000000000000007</v>
      </c>
      <c r="V185" s="47">
        <v>0</v>
      </c>
      <c r="W185" s="47">
        <v>0</v>
      </c>
      <c r="X185" s="47">
        <f>(IF('[2]Madeira(PT)'!$X804&gt;0,'[2]Madeira(PT)'!$X804,""))</f>
        <v>75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8">
        <v>0</v>
      </c>
      <c r="AE185" s="45">
        <v>94.629734753571228</v>
      </c>
      <c r="AF185" s="46">
        <f t="shared" si="32"/>
        <v>93.004282977960088</v>
      </c>
      <c r="AG185" s="15">
        <f t="shared" si="42"/>
        <v>-3.6385384538489711E-2</v>
      </c>
      <c r="AH185" s="32">
        <f t="shared" si="43"/>
        <v>93.510124772495871</v>
      </c>
      <c r="AI185" s="31">
        <f t="shared" si="44"/>
        <v>-5.4094868953117508E-3</v>
      </c>
    </row>
    <row r="186" spans="1:35">
      <c r="A186" s="35">
        <v>26</v>
      </c>
      <c r="B186" s="13">
        <v>42918</v>
      </c>
      <c r="C186" s="47">
        <v>0</v>
      </c>
      <c r="D186" s="47">
        <v>0</v>
      </c>
      <c r="E186" s="47">
        <v>77.850198448822056</v>
      </c>
      <c r="F186" s="47">
        <v>0</v>
      </c>
      <c r="G186" s="47">
        <v>0</v>
      </c>
      <c r="H186" s="47">
        <v>0</v>
      </c>
      <c r="I186" s="47">
        <v>0</v>
      </c>
      <c r="J186" s="47">
        <f>(IF('[2]Canary Islands(ES)'!$J805&gt;0,'[2]Canary Islands(ES)'!$J805,""))</f>
        <v>93</v>
      </c>
      <c r="K186" s="47">
        <f>(IF('[2]Martinique-Guadeloupe(FR)'!$K805&gt;0,'[2]Martinique-Guadeloupe(FR)'!$K805,""))</f>
        <v>104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55.000000000000007</v>
      </c>
      <c r="V186" s="47">
        <v>0</v>
      </c>
      <c r="W186" s="47">
        <v>0</v>
      </c>
      <c r="X186" s="47">
        <f>(IF('[2]Madeira(PT)'!$X805&gt;0,'[2]Madeira(PT)'!$X805,""))</f>
        <v>75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8">
        <v>0</v>
      </c>
      <c r="AE186" s="45">
        <v>87.470478428060972</v>
      </c>
      <c r="AF186" s="46">
        <f t="shared" si="32"/>
        <v>92.567496331607785</v>
      </c>
      <c r="AG186" s="15">
        <f t="shared" si="42"/>
        <v>-4.6964143194976457E-3</v>
      </c>
      <c r="AH186" s="32">
        <f t="shared" si="43"/>
        <v>92.453985501724546</v>
      </c>
      <c r="AI186" s="31">
        <f t="shared" si="44"/>
        <v>1.2277548584546626E-3</v>
      </c>
    </row>
    <row r="187" spans="1:35">
      <c r="A187" s="35">
        <v>27</v>
      </c>
      <c r="B187" s="13">
        <v>42925</v>
      </c>
      <c r="C187" s="47">
        <v>0</v>
      </c>
      <c r="D187" s="47">
        <v>0</v>
      </c>
      <c r="E187" s="47">
        <v>75.410552379565232</v>
      </c>
      <c r="F187" s="47">
        <v>0</v>
      </c>
      <c r="G187" s="47">
        <v>0</v>
      </c>
      <c r="H187" s="47">
        <v>0</v>
      </c>
      <c r="I187" s="47">
        <v>0</v>
      </c>
      <c r="J187" s="47">
        <f>(IF('[2]Canary Islands(ES)'!$J806&gt;0,'[2]Canary Islands(ES)'!$J806,""))</f>
        <v>92.100000000000009</v>
      </c>
      <c r="K187" s="47">
        <f>(IF('[2]Martinique-Guadeloupe(FR)'!$K806&gt;0,'[2]Martinique-Guadeloupe(FR)'!$K806,""))</f>
        <v>103.33333333333334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45</v>
      </c>
      <c r="V187" s="47">
        <v>0</v>
      </c>
      <c r="W187" s="47">
        <v>0</v>
      </c>
      <c r="X187" s="47">
        <f>(IF('[2]Madeira(PT)'!$X806&gt;0,'[2]Madeira(PT)'!$X806,""))</f>
        <v>70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8">
        <v>0</v>
      </c>
      <c r="AE187" s="45">
        <v>95.602275813191127</v>
      </c>
      <c r="AF187" s="46">
        <f t="shared" si="32"/>
        <v>91.502144021847286</v>
      </c>
      <c r="AG187" s="15">
        <f t="shared" si="42"/>
        <v>-1.1508924319871956E-2</v>
      </c>
      <c r="AH187" s="32">
        <f t="shared" si="43"/>
        <v>91.323989610900298</v>
      </c>
      <c r="AI187" s="31">
        <f t="shared" si="44"/>
        <v>1.9507953135429318E-3</v>
      </c>
    </row>
    <row r="188" spans="1:35">
      <c r="A188" s="35">
        <v>28</v>
      </c>
      <c r="B188" s="13">
        <v>42932</v>
      </c>
      <c r="C188" s="47">
        <v>0</v>
      </c>
      <c r="D188" s="47">
        <v>0</v>
      </c>
      <c r="E188" s="47">
        <v>54.254815570039696</v>
      </c>
      <c r="F188" s="47">
        <v>0</v>
      </c>
      <c r="G188" s="47">
        <v>0</v>
      </c>
      <c r="H188" s="47">
        <v>0</v>
      </c>
      <c r="I188" s="47">
        <v>0</v>
      </c>
      <c r="J188" s="47">
        <f>(IF('[2]Canary Islands(ES)'!$J807&gt;0,'[2]Canary Islands(ES)'!$J807,""))</f>
        <v>85.600000000000009</v>
      </c>
      <c r="K188" s="47">
        <f>(IF('[2]Martinique-Guadeloupe(FR)'!$K807&gt;0,'[2]Martinique-Guadeloupe(FR)'!$K807,""))</f>
        <v>103.33333333333334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50</v>
      </c>
      <c r="V188" s="47">
        <v>0</v>
      </c>
      <c r="W188" s="47">
        <v>0</v>
      </c>
      <c r="X188" s="47">
        <f>(IF('[2]Madeira(PT)'!$X807&gt;0,'[2]Madeira(PT)'!$X807,""))</f>
        <v>65</v>
      </c>
      <c r="Y188" s="47">
        <v>0</v>
      </c>
      <c r="Z188" s="47">
        <v>0</v>
      </c>
      <c r="AA188" s="47">
        <v>103</v>
      </c>
      <c r="AB188" s="47">
        <v>0</v>
      </c>
      <c r="AC188" s="47">
        <v>0</v>
      </c>
      <c r="AD188" s="48">
        <v>0</v>
      </c>
      <c r="AE188" s="45">
        <v>91.433677824289788</v>
      </c>
      <c r="AF188" s="46">
        <f t="shared" si="32"/>
        <v>92.813118625986974</v>
      </c>
      <c r="AG188" s="15">
        <f t="shared" si="42"/>
        <v>1.4327255586783582E-2</v>
      </c>
      <c r="AH188" s="32">
        <f t="shared" si="43"/>
        <v>93.938310058235047</v>
      </c>
      <c r="AI188" s="31">
        <f t="shared" si="44"/>
        <v>-1.1977982481806778E-2</v>
      </c>
    </row>
    <row r="189" spans="1:35">
      <c r="A189" s="35">
        <v>29</v>
      </c>
      <c r="B189" s="13">
        <v>42939</v>
      </c>
      <c r="C189" s="47">
        <v>0</v>
      </c>
      <c r="D189" s="47">
        <v>0</v>
      </c>
      <c r="E189" s="47">
        <v>52.798310454065465</v>
      </c>
      <c r="F189" s="47">
        <v>0</v>
      </c>
      <c r="G189" s="47">
        <v>0</v>
      </c>
      <c r="H189" s="47">
        <v>0</v>
      </c>
      <c r="I189" s="47">
        <v>0</v>
      </c>
      <c r="J189" s="47">
        <f>(IF('[2]Canary Islands(ES)'!$J808&gt;0,'[2]Canary Islands(ES)'!$J808,""))</f>
        <v>85.5</v>
      </c>
      <c r="K189" s="47">
        <f>(IF('[2]Martinique-Guadeloupe(FR)'!$K808&gt;0,'[2]Martinique-Guadeloupe(FR)'!$K808,""))</f>
        <v>103.33333333333334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50</v>
      </c>
      <c r="V189" s="47">
        <v>0</v>
      </c>
      <c r="W189" s="47">
        <v>0</v>
      </c>
      <c r="X189" s="47">
        <f>(IF('[2]Madeira(PT)'!$X808&gt;0,'[2]Madeira(PT)'!$X808,""))</f>
        <v>60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8">
        <v>0</v>
      </c>
      <c r="AE189" s="45">
        <v>91.403402240480006</v>
      </c>
      <c r="AF189" s="46">
        <f t="shared" si="32"/>
        <v>90.163169197698309</v>
      </c>
      <c r="AG189" s="15">
        <f t="shared" ref="AG189:AG194" si="45">(AF189-AF188)/AF188</f>
        <v>-2.8551453366924131E-2</v>
      </c>
      <c r="AH189" s="32">
        <f t="shared" ref="AH189:AH194" si="46">AF136</f>
        <v>91.563460196147062</v>
      </c>
      <c r="AI189" s="31">
        <f t="shared" ref="AI189:AI194" si="47">(AF189-AF136)/AF136</f>
        <v>-1.5293120153487565E-2</v>
      </c>
    </row>
    <row r="190" spans="1:35">
      <c r="A190" s="35">
        <v>30</v>
      </c>
      <c r="B190" s="13">
        <v>42946</v>
      </c>
      <c r="C190" s="47">
        <v>0</v>
      </c>
      <c r="D190" s="47">
        <v>0</v>
      </c>
      <c r="E190" s="47">
        <v>50.686378035902848</v>
      </c>
      <c r="F190" s="47">
        <v>0</v>
      </c>
      <c r="G190" s="47">
        <v>0</v>
      </c>
      <c r="H190" s="47">
        <v>0</v>
      </c>
      <c r="I190" s="47">
        <v>0</v>
      </c>
      <c r="J190" s="47">
        <f>(IF('[2]Canary Islands(ES)'!$J809&gt;0,'[2]Canary Islands(ES)'!$J809,""))</f>
        <v>79.333333333333329</v>
      </c>
      <c r="K190" s="47">
        <f>(IF('[2]Martinique-Guadeloupe(FR)'!$K809&gt;0,'[2]Martinique-Guadeloupe(FR)'!$K809,""))</f>
        <v>103.33333333333334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50</v>
      </c>
      <c r="V190" s="47">
        <v>0</v>
      </c>
      <c r="W190" s="47">
        <v>0</v>
      </c>
      <c r="X190" s="47">
        <f>(IF('[2]Madeira(PT)'!$X809&gt;0,'[2]Madeira(PT)'!$X809,""))</f>
        <v>60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8">
        <v>0</v>
      </c>
      <c r="AE190" s="45">
        <v>87.652427528325148</v>
      </c>
      <c r="AF190" s="46">
        <f t="shared" si="32"/>
        <v>88.835375549516812</v>
      </c>
      <c r="AG190" s="15">
        <f t="shared" si="45"/>
        <v>-1.4726563628992242E-2</v>
      </c>
      <c r="AH190" s="32">
        <f t="shared" si="46"/>
        <v>91.519969562601389</v>
      </c>
      <c r="AI190" s="31">
        <f t="shared" si="47"/>
        <v>-2.9333423360114477E-2</v>
      </c>
    </row>
    <row r="191" spans="1:35">
      <c r="A191" s="35">
        <v>31</v>
      </c>
      <c r="B191" s="13">
        <v>42953</v>
      </c>
      <c r="C191" s="47">
        <v>0</v>
      </c>
      <c r="D191" s="47">
        <v>0</v>
      </c>
      <c r="E191" s="47">
        <v>50.7</v>
      </c>
      <c r="F191" s="47">
        <v>0</v>
      </c>
      <c r="G191" s="47">
        <v>0</v>
      </c>
      <c r="H191" s="47">
        <v>0</v>
      </c>
      <c r="I191" s="47">
        <v>0</v>
      </c>
      <c r="J191" s="47">
        <f>(IF('[2]Canary Islands(ES)'!$J810&gt;0,'[2]Canary Islands(ES)'!$J810,""))</f>
        <v>79</v>
      </c>
      <c r="K191" s="47">
        <f>(IF('[2]Martinique-Guadeloupe(FR)'!$K810&gt;0,'[2]Martinique-Guadeloupe(FR)'!$K810,""))</f>
        <v>103.33333333333334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50</v>
      </c>
      <c r="V191" s="47">
        <v>0</v>
      </c>
      <c r="W191" s="47">
        <v>0</v>
      </c>
      <c r="X191" s="47">
        <f>(IF('[2]Madeira(PT)'!$X810&gt;0,'[2]Madeira(PT)'!$X810,""))</f>
        <v>60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8">
        <v>0</v>
      </c>
      <c r="AE191" s="45">
        <v>87.450296879745267</v>
      </c>
      <c r="AF191" s="46">
        <f t="shared" si="32"/>
        <v>88.03476648074718</v>
      </c>
      <c r="AG191" s="15">
        <f t="shared" si="45"/>
        <v>-9.0122776407172631E-3</v>
      </c>
      <c r="AH191" s="32">
        <f t="shared" si="46"/>
        <v>88.087927418973322</v>
      </c>
      <c r="AI191" s="31">
        <f t="shared" si="47"/>
        <v>-6.0349856993788047E-4</v>
      </c>
    </row>
    <row r="192" spans="1:35">
      <c r="A192" s="35">
        <v>32</v>
      </c>
      <c r="B192" s="13">
        <v>42960</v>
      </c>
      <c r="C192" s="47">
        <v>0</v>
      </c>
      <c r="D192" s="47">
        <v>0</v>
      </c>
      <c r="E192" s="47">
        <v>50.577140152204777</v>
      </c>
      <c r="F192" s="47">
        <v>0</v>
      </c>
      <c r="G192" s="47">
        <v>0</v>
      </c>
      <c r="H192" s="47">
        <v>0</v>
      </c>
      <c r="I192" s="47">
        <v>0</v>
      </c>
      <c r="J192" s="47">
        <f>(IF('[2]Canary Islands(ES)'!$J811&gt;0,'[2]Canary Islands(ES)'!$J811,""))</f>
        <v>81.5</v>
      </c>
      <c r="K192" s="47">
        <f>(IF('[2]Martinique-Guadeloupe(FR)'!$K811&gt;0,'[2]Martinique-Guadeloupe(FR)'!$K811,""))</f>
        <v>103.33333333333334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50</v>
      </c>
      <c r="V192" s="47">
        <v>0</v>
      </c>
      <c r="W192" s="47">
        <v>0</v>
      </c>
      <c r="X192" s="47">
        <f>(IF('[2]Madeira(PT)'!$X811&gt;0,'[2]Madeira(PT)'!$X811,""))</f>
        <v>63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8">
        <v>0</v>
      </c>
      <c r="AE192" s="45">
        <v>89.001575034171111</v>
      </c>
      <c r="AF192" s="46">
        <f t="shared" si="32"/>
        <v>89.580342635972173</v>
      </c>
      <c r="AG192" s="15">
        <f t="shared" si="45"/>
        <v>1.7556429317762811E-2</v>
      </c>
      <c r="AH192" s="32">
        <f t="shared" si="46"/>
        <v>88.654673650741373</v>
      </c>
      <c r="AI192" s="31">
        <f t="shared" si="47"/>
        <v>1.0441288057497227E-2</v>
      </c>
    </row>
    <row r="193" spans="1:35">
      <c r="A193" s="35">
        <v>33</v>
      </c>
      <c r="B193" s="13">
        <v>42967</v>
      </c>
      <c r="C193" s="47">
        <v>0</v>
      </c>
      <c r="D193" s="47">
        <v>0</v>
      </c>
      <c r="E193" s="47">
        <v>50.577140152204777</v>
      </c>
      <c r="F193" s="47">
        <v>0</v>
      </c>
      <c r="G193" s="47">
        <v>0</v>
      </c>
      <c r="H193" s="47">
        <v>0</v>
      </c>
      <c r="I193" s="47">
        <v>0</v>
      </c>
      <c r="J193" s="47">
        <f>(IF('[2]Canary Islands(ES)'!$J812&gt;0,'[2]Canary Islands(ES)'!$J812,""))</f>
        <v>87</v>
      </c>
      <c r="K193" s="47">
        <f>(IF('[2]Martinique-Guadeloupe(FR)'!$K812&gt;0,'[2]Martinique-Guadeloupe(FR)'!$K812,""))</f>
        <v>103.33333333333334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48</v>
      </c>
      <c r="V193" s="47">
        <v>0</v>
      </c>
      <c r="W193" s="47">
        <v>0</v>
      </c>
      <c r="X193" s="47">
        <f>(IF('[2]Madeira(PT)'!$X812&gt;0,'[2]Madeira(PT)'!$X812,""))</f>
        <v>60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8">
        <v>0</v>
      </c>
      <c r="AE193" s="45">
        <v>92.289155994000168</v>
      </c>
      <c r="AF193" s="46">
        <f t="shared" si="32"/>
        <v>89.414788278660012</v>
      </c>
      <c r="AG193" s="15">
        <f t="shared" si="45"/>
        <v>-1.8481103380562419E-3</v>
      </c>
      <c r="AH193" s="32">
        <f t="shared" si="46"/>
        <v>85.887243253482993</v>
      </c>
      <c r="AI193" s="31">
        <f t="shared" si="47"/>
        <v>4.1071815691720512E-2</v>
      </c>
    </row>
    <row r="194" spans="1:35">
      <c r="A194" s="35">
        <v>34</v>
      </c>
      <c r="B194" s="13">
        <v>42974</v>
      </c>
      <c r="C194" s="47">
        <v>0</v>
      </c>
      <c r="D194" s="47">
        <v>0</v>
      </c>
      <c r="E194" s="47">
        <v>50.577140152204777</v>
      </c>
      <c r="F194" s="47">
        <v>0</v>
      </c>
      <c r="G194" s="47">
        <v>0</v>
      </c>
      <c r="H194" s="47">
        <v>0</v>
      </c>
      <c r="I194" s="47">
        <v>0</v>
      </c>
      <c r="J194" s="47">
        <f>(IF('[2]Canary Islands(ES)'!$J813&gt;0,'[2]Canary Islands(ES)'!$J813,""))</f>
        <v>78</v>
      </c>
      <c r="K194" s="47">
        <f>(IF('[2]Martinique-Guadeloupe(FR)'!$K813&gt;0,'[2]Martinique-Guadeloupe(FR)'!$K813,""))</f>
        <v>103.66666666666669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47</v>
      </c>
      <c r="V194" s="47">
        <v>0</v>
      </c>
      <c r="W194" s="47">
        <v>0</v>
      </c>
      <c r="X194" s="47">
        <f>(IF('[2]Madeira(PT)'!$X813&gt;0,'[2]Madeira(PT)'!$X813,""))</f>
        <v>60.6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8">
        <v>0</v>
      </c>
      <c r="AE194" s="45">
        <v>86.953633807808743</v>
      </c>
      <c r="AF194" s="46">
        <f t="shared" si="32"/>
        <v>86.816582622070428</v>
      </c>
      <c r="AG194" s="15">
        <f t="shared" si="45"/>
        <v>-2.9057896424160966E-2</v>
      </c>
      <c r="AH194" s="32">
        <f t="shared" si="46"/>
        <v>87.67822871731299</v>
      </c>
      <c r="AI194" s="31">
        <f t="shared" si="47"/>
        <v>-9.8273665863008192E-3</v>
      </c>
    </row>
    <row r="195" spans="1:35">
      <c r="A195" s="35">
        <v>35</v>
      </c>
      <c r="B195" s="13">
        <v>42981</v>
      </c>
      <c r="C195" s="47">
        <v>0</v>
      </c>
      <c r="D195" s="47">
        <v>0</v>
      </c>
      <c r="E195" s="47">
        <v>50.613552780104143</v>
      </c>
      <c r="F195" s="47">
        <v>0</v>
      </c>
      <c r="G195" s="47">
        <v>0</v>
      </c>
      <c r="H195" s="47">
        <v>0</v>
      </c>
      <c r="I195" s="47">
        <v>0</v>
      </c>
      <c r="J195" s="47">
        <f>(IF('[2]Canary Islands(ES)'!$J814&gt;0,'[2]Canary Islands(ES)'!$J814,""))</f>
        <v>82</v>
      </c>
      <c r="K195" s="47">
        <f>(IF('[2]Martinique-Guadeloupe(FR)'!$K814&gt;0,'[2]Martinique-Guadeloupe(FR)'!$K814,""))</f>
        <v>104.33333333333334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47</v>
      </c>
      <c r="V195" s="47">
        <v>0</v>
      </c>
      <c r="W195" s="47">
        <v>0</v>
      </c>
      <c r="X195" s="47">
        <f>(IF('[2]Madeira(PT)'!$X814&gt;0,'[2]Madeira(PT)'!$X814,""))</f>
        <v>60</v>
      </c>
      <c r="Y195" s="47">
        <v>0</v>
      </c>
      <c r="Z195" s="47">
        <v>0</v>
      </c>
      <c r="AA195" s="47">
        <v>0</v>
      </c>
      <c r="AB195" s="47">
        <v>0</v>
      </c>
      <c r="AC195" s="47">
        <v>0</v>
      </c>
      <c r="AD195" s="48">
        <v>0</v>
      </c>
      <c r="AE195" s="45">
        <v>81.206958064402372</v>
      </c>
      <c r="AF195" s="46">
        <f t="shared" si="32"/>
        <v>87.21877734830052</v>
      </c>
      <c r="AG195" s="15">
        <f>(AF195-AF194)/AF194</f>
        <v>4.6326947465891973E-3</v>
      </c>
      <c r="AH195" s="32">
        <f>AF142</f>
        <v>89.075545335074949</v>
      </c>
      <c r="AI195" s="31">
        <f>(AF195-AF142)/AF142</f>
        <v>-2.0844868025110999E-2</v>
      </c>
    </row>
    <row r="196" spans="1:35">
      <c r="A196" s="35">
        <v>36</v>
      </c>
      <c r="B196" s="13">
        <v>42988</v>
      </c>
      <c r="C196" s="47">
        <v>0</v>
      </c>
      <c r="D196" s="47">
        <v>0</v>
      </c>
      <c r="E196" s="47">
        <v>52.798310454065465</v>
      </c>
      <c r="F196" s="47">
        <v>0</v>
      </c>
      <c r="G196" s="47">
        <v>0</v>
      </c>
      <c r="H196" s="47">
        <v>0</v>
      </c>
      <c r="I196" s="47">
        <v>0</v>
      </c>
      <c r="J196" s="47">
        <f>(IF('[2]Canary Islands(ES)'!$J815&gt;0,'[2]Canary Islands(ES)'!$J815,""))</f>
        <v>88.25</v>
      </c>
      <c r="K196" s="47">
        <f>(IF('[2]Martinique-Guadeloupe(FR)'!$K815&gt;0,'[2]Martinique-Guadeloupe(FR)'!$K815,""))</f>
        <v>105</v>
      </c>
      <c r="L196" s="47">
        <v>0</v>
      </c>
      <c r="M196" s="47">
        <v>0</v>
      </c>
      <c r="N196" s="47">
        <v>80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47</v>
      </c>
      <c r="V196" s="47">
        <v>0</v>
      </c>
      <c r="W196" s="47">
        <v>0</v>
      </c>
      <c r="X196" s="47">
        <f>(IF('[2]Madeira(PT)'!$X815&gt;0,'[2]Madeira(PT)'!$X815,""))</f>
        <v>60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8">
        <v>0</v>
      </c>
      <c r="AE196" s="45">
        <v>93.495740172690432</v>
      </c>
      <c r="AF196" s="46">
        <f t="shared" si="32"/>
        <v>89.801544286627518</v>
      </c>
      <c r="AG196" s="15">
        <f t="shared" ref="AG196:AG202" si="48">(AF196-AF195)/AF195</f>
        <v>2.9612510251238046E-2</v>
      </c>
      <c r="AH196" s="32">
        <f t="shared" ref="AH196:AH202" si="49">AF143</f>
        <v>90.433757344566331</v>
      </c>
      <c r="AI196" s="31">
        <f t="shared" ref="AI196:AI202" si="50">(AF196-AF143)/AF143</f>
        <v>-6.9908967237752306E-3</v>
      </c>
    </row>
    <row r="197" spans="1:35">
      <c r="A197" s="35">
        <v>37</v>
      </c>
      <c r="B197" s="13">
        <v>42995</v>
      </c>
      <c r="C197" s="47">
        <v>0</v>
      </c>
      <c r="D197" s="47">
        <v>0</v>
      </c>
      <c r="E197" s="47">
        <v>54.254815570039696</v>
      </c>
      <c r="F197" s="47">
        <v>0</v>
      </c>
      <c r="G197" s="47">
        <v>0</v>
      </c>
      <c r="H197" s="47">
        <v>0</v>
      </c>
      <c r="I197" s="47">
        <v>0</v>
      </c>
      <c r="J197" s="47">
        <f>(IF('[2]Canary Islands(ES)'!$J816&gt;0,'[2]Canary Islands(ES)'!$J816,""))</f>
        <v>91</v>
      </c>
      <c r="K197" s="47">
        <f>(IF('[2]Martinique-Guadeloupe(FR)'!$K816&gt;0,'[2]Martinique-Guadeloupe(FR)'!$K816,""))</f>
        <v>103.66666666666669</v>
      </c>
      <c r="L197" s="47">
        <v>0</v>
      </c>
      <c r="M197" s="47">
        <v>0</v>
      </c>
      <c r="N197" s="47">
        <v>80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53</v>
      </c>
      <c r="V197" s="47">
        <v>0</v>
      </c>
      <c r="W197" s="47">
        <v>0</v>
      </c>
      <c r="X197" s="47">
        <f>(IF('[2]Madeira(PT)'!$X816&gt;0,'[2]Madeira(PT)'!$X816,""))</f>
        <v>60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8">
        <v>0</v>
      </c>
      <c r="AE197" s="45">
        <v>94.701934622789736</v>
      </c>
      <c r="AF197" s="46">
        <f t="shared" ref="AF197:AF260" si="51">SUM(AE196:AE198)/3</f>
        <v>93.689640216022099</v>
      </c>
      <c r="AG197" s="15">
        <f t="shared" si="48"/>
        <v>4.3296537495887619E-2</v>
      </c>
      <c r="AH197" s="32">
        <f t="shared" si="49"/>
        <v>91.32257328111011</v>
      </c>
      <c r="AI197" s="31">
        <f t="shared" si="50"/>
        <v>2.5919844895584125E-2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57.896078359975235</v>
      </c>
      <c r="F198" s="47">
        <v>0</v>
      </c>
      <c r="G198" s="47">
        <v>0</v>
      </c>
      <c r="H198" s="47">
        <v>0</v>
      </c>
      <c r="I198" s="47">
        <v>0</v>
      </c>
      <c r="J198" s="47">
        <f>(IF('[2]Canary Islands(ES)'!$J817&gt;0,'[2]Canary Islands(ES)'!$J817,""))</f>
        <v>87</v>
      </c>
      <c r="K198" s="47">
        <f>(IF('[2]Martinique-Guadeloupe(FR)'!$K817&gt;0,'[2]Martinique-Guadeloupe(FR)'!$K817,""))</f>
        <v>104.66666666666666</v>
      </c>
      <c r="L198" s="47">
        <v>0</v>
      </c>
      <c r="M198" s="47">
        <v>0</v>
      </c>
      <c r="N198" s="47">
        <v>80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63</v>
      </c>
      <c r="V198" s="47">
        <v>0</v>
      </c>
      <c r="W198" s="47">
        <v>0</v>
      </c>
      <c r="X198" s="47">
        <f>(IF('[2]Madeira(PT)'!$X817&gt;0,'[2]Madeira(PT)'!$X817,""))</f>
        <v>70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8">
        <v>0</v>
      </c>
      <c r="AE198" s="45">
        <v>92.871245852586128</v>
      </c>
      <c r="AF198" s="46">
        <f t="shared" si="51"/>
        <v>93.643273437947229</v>
      </c>
      <c r="AG198" s="15">
        <f t="shared" si="48"/>
        <v>-4.9489759986227411E-4</v>
      </c>
      <c r="AH198" s="32">
        <f t="shared" si="49"/>
        <v>91.64123886389973</v>
      </c>
      <c r="AI198" s="31">
        <f t="shared" si="50"/>
        <v>2.184643724667238E-2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f>(IF('[2]Canary Islands(ES)'!$J818&gt;0,'[2]Canary Islands(ES)'!$J818,""))</f>
        <v>86</v>
      </c>
      <c r="K199" s="47">
        <f>(IF('[2]Martinique-Guadeloupe(FR)'!$K818&gt;0,'[2]Martinique-Guadeloupe(FR)'!$K818,""))</f>
        <v>106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f>(IF('[2]Madeira(PT)'!$X818&gt;0,'[2]Madeira(PT)'!$X818,""))</f>
        <v>75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8">
        <v>0</v>
      </c>
      <c r="AE199" s="45">
        <v>93.356639838465782</v>
      </c>
      <c r="AF199" s="46">
        <f t="shared" si="51"/>
        <v>96.99929103917826</v>
      </c>
      <c r="AG199" s="15">
        <f t="shared" si="48"/>
        <v>3.58383200204433E-2</v>
      </c>
      <c r="AH199" s="32">
        <f t="shared" si="49"/>
        <v>92.430123901963896</v>
      </c>
      <c r="AI199" s="31">
        <f t="shared" si="50"/>
        <v>4.9433744588081002E-2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72.461129519717431</v>
      </c>
      <c r="F200" s="47">
        <v>0</v>
      </c>
      <c r="G200" s="47">
        <v>0</v>
      </c>
      <c r="H200" s="47">
        <v>0</v>
      </c>
      <c r="I200" s="47">
        <v>0</v>
      </c>
      <c r="J200" s="47">
        <f>(IF('[2]Canary Islands(ES)'!$J819&gt;0,'[2]Canary Islands(ES)'!$J819,""))</f>
        <v>105</v>
      </c>
      <c r="K200" s="47">
        <f>(IF('[2]Martinique-Guadeloupe(FR)'!$K819&gt;0,'[2]Martinique-Guadeloupe(FR)'!$K819,""))</f>
        <v>106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67</v>
      </c>
      <c r="V200" s="47">
        <v>0</v>
      </c>
      <c r="W200" s="47">
        <v>0</v>
      </c>
      <c r="X200" s="47">
        <f>(IF('[2]Madeira(PT)'!$X819&gt;0,'[2]Madeira(PT)'!$X819,""))</f>
        <v>89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8">
        <v>0</v>
      </c>
      <c r="AE200" s="45">
        <v>104.76998742648284</v>
      </c>
      <c r="AF200" s="46">
        <f t="shared" si="51"/>
        <v>102.64077000398744</v>
      </c>
      <c r="AG200" s="15">
        <f t="shared" si="48"/>
        <v>5.8160002040948663E-2</v>
      </c>
      <c r="AH200" s="32">
        <f t="shared" si="49"/>
        <v>90.316053203088543</v>
      </c>
      <c r="AI200" s="31">
        <f t="shared" si="50"/>
        <v>0.13646208358092235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f>(IF('[2]Canary Islands(ES)'!$J820&gt;0,'[2]Canary Islands(ES)'!$J820,""))</f>
        <v>113.99999999999999</v>
      </c>
      <c r="K201" s="47">
        <f>(IF('[2]Martinique-Guadeloupe(FR)'!$K820&gt;0,'[2]Martinique-Guadeloupe(FR)'!$K820,""))</f>
        <v>105.33333333333334</v>
      </c>
      <c r="L201" s="47">
        <v>0</v>
      </c>
      <c r="M201" s="47">
        <v>0</v>
      </c>
      <c r="N201" s="47">
        <v>80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67</v>
      </c>
      <c r="V201" s="47">
        <v>0</v>
      </c>
      <c r="W201" s="47">
        <v>0</v>
      </c>
      <c r="X201" s="47">
        <f>(IF('[2]Madeira(PT)'!$X820&gt;0,'[2]Madeira(PT)'!$X820,""))</f>
        <v>90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8">
        <v>0</v>
      </c>
      <c r="AE201" s="45">
        <v>109.79568274701369</v>
      </c>
      <c r="AF201" s="46">
        <f t="shared" si="51"/>
        <v>109.05436795157186</v>
      </c>
      <c r="AG201" s="15">
        <f t="shared" si="48"/>
        <v>6.2485871329056301E-2</v>
      </c>
      <c r="AH201" s="32">
        <f t="shared" si="49"/>
        <v>92.738896800799239</v>
      </c>
      <c r="AI201" s="31">
        <f t="shared" si="50"/>
        <v>0.17592910540889692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f>(IF('[2]Canary Islands(ES)'!$J821&gt;0,'[2]Canary Islands(ES)'!$J821,""))</f>
        <v>113.99999999999999</v>
      </c>
      <c r="K202" s="47">
        <f>(IF('[2]Martinique-Guadeloupe(FR)'!$K821&gt;0,'[2]Martinique-Guadeloupe(FR)'!$K821,""))</f>
        <v>111.5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68</v>
      </c>
      <c r="V202" s="47">
        <v>0</v>
      </c>
      <c r="W202" s="47">
        <v>0</v>
      </c>
      <c r="X202" s="47">
        <f>(IF('[2]Madeira(PT)'!$X821&gt;0,'[2]Madeira(PT)'!$X821,""))</f>
        <v>100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8">
        <v>0</v>
      </c>
      <c r="AE202" s="45">
        <v>112.59743368121904</v>
      </c>
      <c r="AF202" s="46">
        <f t="shared" si="51"/>
        <v>110.62914790433007</v>
      </c>
      <c r="AG202" s="15">
        <f t="shared" si="48"/>
        <v>1.444031983622631E-2</v>
      </c>
      <c r="AH202" s="32">
        <f t="shared" si="49"/>
        <v>95.386684211983507</v>
      </c>
      <c r="AI202" s="31">
        <f t="shared" si="50"/>
        <v>0.15979655670253015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f>(IF('[2]Canary Islands(ES)'!$J822&gt;0,'[2]Canary Islands(ES)'!$J822,""))</f>
        <v>110.00000000000001</v>
      </c>
      <c r="K203" s="47">
        <f>(IF('[2]Martinique-Guadeloupe(FR)'!$K822&gt;0,'[2]Martinique-Guadeloupe(FR)'!$K822,""))</f>
        <v>111.00000000000001</v>
      </c>
      <c r="L203" s="47">
        <v>0</v>
      </c>
      <c r="M203" s="47">
        <v>0</v>
      </c>
      <c r="N203" s="47">
        <v>80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65</v>
      </c>
      <c r="V203" s="47">
        <v>0</v>
      </c>
      <c r="W203" s="47">
        <v>0</v>
      </c>
      <c r="X203" s="47">
        <f>(IF('[2]Madeira(PT)'!$X822&gt;0,'[2]Madeira(PT)'!$X822,""))</f>
        <v>100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8">
        <v>0</v>
      </c>
      <c r="AE203" s="45">
        <v>109.49432728475746</v>
      </c>
      <c r="AF203" s="46">
        <f t="shared" si="51"/>
        <v>107.47957348621982</v>
      </c>
      <c r="AG203" s="15">
        <f t="shared" ref="AG203:AG208" si="52">(AF203-AF202)/AF202</f>
        <v>-2.8469661728154488E-2</v>
      </c>
      <c r="AH203" s="32">
        <f t="shared" ref="AH203:AH208" si="53">AF150</f>
        <v>98.41516687012404</v>
      </c>
      <c r="AI203" s="31">
        <f t="shared" ref="AI203:AI208" si="54">(AF203-AF150)/AF150</f>
        <v>9.2103757016007953E-2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f>(IF('[2]Canary Islands(ES)'!$J823&gt;0,'[2]Canary Islands(ES)'!$J823,""))</f>
        <v>112.00000000000001</v>
      </c>
      <c r="K204" s="47">
        <f>(IF('[2]Martinique-Guadeloupe(FR)'!$K823&gt;0,'[2]Martinique-Guadeloupe(FR)'!$K823,""))</f>
        <v>110.00000000000001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64</v>
      </c>
      <c r="V204" s="47">
        <v>0</v>
      </c>
      <c r="W204" s="47">
        <v>0</v>
      </c>
      <c r="X204" s="47">
        <f>(IF('[2]Madeira(PT)'!$X823&gt;0,'[2]Madeira(PT)'!$X823,""))</f>
        <v>100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8">
        <v>0</v>
      </c>
      <c r="AE204" s="45">
        <v>100.34695949268297</v>
      </c>
      <c r="AF204" s="46">
        <f t="shared" si="51"/>
        <v>105.34376259396713</v>
      </c>
      <c r="AG204" s="15">
        <f t="shared" si="52"/>
        <v>-1.9871784218854657E-2</v>
      </c>
      <c r="AH204" s="32">
        <f t="shared" si="53"/>
        <v>97.37092928797334</v>
      </c>
      <c r="AI204" s="31">
        <f t="shared" si="54"/>
        <v>8.1881043595817299E-2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f>(IF('[2]Canary Islands(ES)'!$J824&gt;0,'[2]Canary Islands(ES)'!$J824,""))</f>
        <v>105</v>
      </c>
      <c r="K205" s="47">
        <f>(IF('[2]Martinique-Guadeloupe(FR)'!$K824&gt;0,'[2]Martinique-Guadeloupe(FR)'!$K824,""))</f>
        <v>110.00000000000001</v>
      </c>
      <c r="L205" s="47">
        <v>0</v>
      </c>
      <c r="M205" s="47">
        <v>0</v>
      </c>
      <c r="N205" s="47">
        <v>80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64</v>
      </c>
      <c r="V205" s="47">
        <v>0</v>
      </c>
      <c r="W205" s="47">
        <v>0</v>
      </c>
      <c r="X205" s="47">
        <f>(IF('[2]Madeira(PT)'!$X824&gt;0,'[2]Madeira(PT)'!$X824,""))</f>
        <v>100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8">
        <v>0</v>
      </c>
      <c r="AE205" s="45">
        <v>106.19000100446098</v>
      </c>
      <c r="AF205" s="46">
        <f t="shared" si="51"/>
        <v>104.80714914342354</v>
      </c>
      <c r="AG205" s="15">
        <f t="shared" si="52"/>
        <v>-5.0939271327518996E-3</v>
      </c>
      <c r="AH205" s="32">
        <f t="shared" si="53"/>
        <v>97.968079036577265</v>
      </c>
      <c r="AI205" s="31">
        <f t="shared" si="54"/>
        <v>6.9809168191333537E-2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f>(IF('[2]Canary Islands(ES)'!$J825&gt;0,'[2]Canary Islands(ES)'!$J825,""))</f>
        <v>107</v>
      </c>
      <c r="K206" s="47">
        <f>(IF('[2]Martinique-Guadeloupe(FR)'!$K825&gt;0,'[2]Martinique-Guadeloupe(FR)'!$K825,""))</f>
        <v>110.00000000000001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67</v>
      </c>
      <c r="V206" s="47">
        <v>0</v>
      </c>
      <c r="W206" s="47">
        <v>0</v>
      </c>
      <c r="X206" s="47">
        <f>(IF('[2]Madeira(PT)'!$X825&gt;0,'[2]Madeira(PT)'!$X825,""))</f>
        <v>110.00000000000001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8">
        <v>0</v>
      </c>
      <c r="AE206" s="45">
        <v>107.88448693312665</v>
      </c>
      <c r="AF206" s="46">
        <f t="shared" si="51"/>
        <v>105.64457595967896</v>
      </c>
      <c r="AG206" s="15">
        <f t="shared" si="52"/>
        <v>7.9901688300808328E-3</v>
      </c>
      <c r="AH206" s="32">
        <f t="shared" si="53"/>
        <v>98.381311807362366</v>
      </c>
      <c r="AI206" s="31">
        <f t="shared" si="54"/>
        <v>7.382768148628252E-2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f>(IF('[2]Canary Islands(ES)'!$J826&gt;0,'[2]Canary Islands(ES)'!$J826,""))</f>
        <v>99</v>
      </c>
      <c r="K207" s="47">
        <f>(IF('[2]Martinique-Guadeloupe(FR)'!$K826&gt;0,'[2]Martinique-Guadeloupe(FR)'!$K826,""))</f>
        <v>110.00000000000001</v>
      </c>
      <c r="L207" s="47">
        <v>0</v>
      </c>
      <c r="M207" s="47">
        <v>0</v>
      </c>
      <c r="N207" s="47">
        <v>80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71</v>
      </c>
      <c r="V207" s="47">
        <v>0</v>
      </c>
      <c r="W207" s="47">
        <v>0</v>
      </c>
      <c r="X207" s="47">
        <f>(IF('[2]Madeira(PT)'!$X826&gt;0,'[2]Madeira(PT)'!$X826,""))</f>
        <v>120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8">
        <v>0</v>
      </c>
      <c r="AE207" s="45">
        <v>102.85923994144926</v>
      </c>
      <c r="AF207" s="46">
        <f t="shared" si="51"/>
        <v>105.34993710737501</v>
      </c>
      <c r="AG207" s="15">
        <f t="shared" si="52"/>
        <v>-2.7889633672854275E-3</v>
      </c>
      <c r="AH207" s="32">
        <f t="shared" si="53"/>
        <v>101.29639109179551</v>
      </c>
      <c r="AI207" s="31">
        <f t="shared" si="54"/>
        <v>4.0016687385300301E-2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f>(IF('[2]Canary Islands(ES)'!$J827&gt;0,'[2]Canary Islands(ES)'!$J827,""))</f>
        <v>103</v>
      </c>
      <c r="K208" s="47">
        <f>(IF('[2]Martinique-Guadeloupe(FR)'!$K827&gt;0,'[2]Martinique-Guadeloupe(FR)'!$K827,""))</f>
        <v>110.00000000000001</v>
      </c>
      <c r="L208" s="47">
        <v>0</v>
      </c>
      <c r="M208" s="47">
        <v>0</v>
      </c>
      <c r="N208" s="47">
        <v>80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77</v>
      </c>
      <c r="V208" s="47">
        <v>0</v>
      </c>
      <c r="W208" s="47">
        <v>0</v>
      </c>
      <c r="X208" s="47">
        <f>(IF('[2]Madeira(PT)'!$X827&gt;0,'[2]Madeira(PT)'!$X827,""))</f>
        <v>120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8">
        <v>0</v>
      </c>
      <c r="AE208" s="45">
        <v>105.30608444754913</v>
      </c>
      <c r="AF208" s="46">
        <f t="shared" si="51"/>
        <v>100.98102443599915</v>
      </c>
      <c r="AG208" s="15">
        <f t="shared" si="52"/>
        <v>-4.1470482008194968E-2</v>
      </c>
      <c r="AH208" s="32">
        <f t="shared" si="53"/>
        <v>102.35815962702571</v>
      </c>
      <c r="AI208" s="31">
        <f t="shared" si="54"/>
        <v>-1.3454083153161359E-2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f>(IF('[2]Canary Islands(ES)'!$J828&gt;0,'[2]Canary Islands(ES)'!$J828,""))</f>
        <v>85</v>
      </c>
      <c r="K209" s="47">
        <f>(IF('[2]Martinique-Guadeloupe(FR)'!$K828&gt;0,'[2]Martinique-Guadeloupe(FR)'!$K828,""))</f>
        <v>110.00000000000001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f>(IF('[2]Madeira(PT)'!$X828&gt;0,'[2]Madeira(PT)'!$X828,""))</f>
        <v>120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8">
        <v>0</v>
      </c>
      <c r="AE209" s="45">
        <v>94.777748918999066</v>
      </c>
      <c r="AF209" s="46">
        <f t="shared" si="51"/>
        <v>101.84799025963984</v>
      </c>
      <c r="AG209" s="15">
        <f t="shared" ref="AG209:AG214" si="55">(AF209-AF208)/AF208</f>
        <v>8.5854330403448472E-3</v>
      </c>
      <c r="AH209" s="32">
        <f t="shared" ref="AH209:AH214" si="56">AF156</f>
        <v>107.74567391711436</v>
      </c>
      <c r="AI209" s="31">
        <f t="shared" ref="AI209:AI214" si="57">(AF209-AF156)/AF156</f>
        <v>-5.4737080785363448E-2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f>(IF('[2]Canary Islands(ES)'!$J829&gt;0,'[2]Canary Islands(ES)'!$J829,""))</f>
        <v>100</v>
      </c>
      <c r="K210" s="47">
        <f>(IF('[2]Martinique-Guadeloupe(FR)'!$K829&gt;0,'[2]Martinique-Guadeloupe(FR)'!$K829,""))</f>
        <v>114.99999999999999</v>
      </c>
      <c r="L210" s="47">
        <v>0</v>
      </c>
      <c r="M210" s="47">
        <v>0</v>
      </c>
      <c r="N210" s="47">
        <v>80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78</v>
      </c>
      <c r="V210" s="47">
        <v>0</v>
      </c>
      <c r="W210" s="47">
        <v>0</v>
      </c>
      <c r="X210" s="47">
        <f>(IF('[2]Madeira(PT)'!$X829&gt;0,'[2]Madeira(PT)'!$X829,""))</f>
        <v>130</v>
      </c>
      <c r="Y210" s="47">
        <v>0</v>
      </c>
      <c r="Z210" s="47">
        <v>0</v>
      </c>
      <c r="AA210" s="47">
        <v>0</v>
      </c>
      <c r="AB210" s="47">
        <v>0</v>
      </c>
      <c r="AC210" s="47">
        <v>0</v>
      </c>
      <c r="AD210" s="48">
        <v>0</v>
      </c>
      <c r="AE210" s="45">
        <v>105.46013741237135</v>
      </c>
      <c r="AF210" s="46">
        <f t="shared" si="51"/>
        <v>101.76574792093554</v>
      </c>
      <c r="AG210" s="15">
        <f t="shared" si="55"/>
        <v>-8.0750084998874438E-4</v>
      </c>
      <c r="AH210" s="32">
        <f t="shared" si="56"/>
        <v>108.98077675212413</v>
      </c>
      <c r="AI210" s="31">
        <f t="shared" si="57"/>
        <v>-6.6204600904975319E-2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f>(IF('[2]Canary Islands(ES)'!$J830&gt;0,'[2]Canary Islands(ES)'!$J830,""))</f>
        <v>99</v>
      </c>
      <c r="K211" s="47">
        <f>(IF('[2]Martinique-Guadeloupe(FR)'!$K830&gt;0,'[2]Martinique-Guadeloupe(FR)'!$K830,""))</f>
        <v>114.99999999999999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78</v>
      </c>
      <c r="V211" s="47">
        <v>0</v>
      </c>
      <c r="W211" s="47">
        <v>0</v>
      </c>
      <c r="X211" s="47">
        <f>(IF('[2]Madeira(PT)'!$X830&gt;0,'[2]Madeira(PT)'!$X830,""))</f>
        <v>120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8">
        <v>0</v>
      </c>
      <c r="AE211" s="45">
        <v>105.0593574314362</v>
      </c>
      <c r="AF211" s="46">
        <f t="shared" si="51"/>
        <v>105.23247675481844</v>
      </c>
      <c r="AG211" s="15">
        <f t="shared" si="55"/>
        <v>3.4065772666224479E-2</v>
      </c>
      <c r="AH211" s="32">
        <f t="shared" si="56"/>
        <v>110.66115559470272</v>
      </c>
      <c r="AI211" s="31">
        <f t="shared" si="57"/>
        <v>-4.9056769836805791E-2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f>(IF('[2]Canary Islands(ES)'!$J831&gt;0,'[2]Canary Islands(ES)'!$J831,""))</f>
        <v>99</v>
      </c>
      <c r="K212" s="49">
        <f>(IF('[2]Martinique-Guadeloupe(FR)'!$K831&gt;0,'[2]Martinique-Guadeloupe(FR)'!$K831,""))</f>
        <v>114.99999999999999</v>
      </c>
      <c r="L212" s="49">
        <v>0</v>
      </c>
      <c r="M212" s="49">
        <v>0</v>
      </c>
      <c r="N212" s="49">
        <v>0</v>
      </c>
      <c r="O212" s="49">
        <v>0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78</v>
      </c>
      <c r="V212" s="49">
        <v>0</v>
      </c>
      <c r="W212" s="49">
        <v>0</v>
      </c>
      <c r="X212" s="49">
        <f>(IF('[2]Madeira(PT)'!$X831&gt;0,'[2]Madeira(PT)'!$X831,""))</f>
        <v>130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50">
        <v>0</v>
      </c>
      <c r="AE212" s="51">
        <v>105.17793542064774</v>
      </c>
      <c r="AF212" s="52">
        <f t="shared" si="51"/>
        <v>105.30318310549266</v>
      </c>
      <c r="AG212" s="39">
        <f t="shared" si="55"/>
        <v>6.7190617245441924E-4</v>
      </c>
      <c r="AH212" s="42">
        <f t="shared" si="56"/>
        <v>107.14548567656128</v>
      </c>
      <c r="AI212" s="41">
        <f t="shared" si="57"/>
        <v>-1.7194402166694638E-2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f>(IF('[2]Canary Islands(ES)'!$J832&gt;0,'[2]Canary Islands(ES)'!$J832,""))</f>
        <v>99</v>
      </c>
      <c r="K213" s="47">
        <f>(IF('[2]Martinique-Guadeloupe(FR)'!$K832&gt;0,'[2]Martinique-Guadeloupe(FR)'!$K832,""))</f>
        <v>114.99999999999999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81</v>
      </c>
      <c r="V213" s="47">
        <v>0</v>
      </c>
      <c r="W213" s="47">
        <v>0</v>
      </c>
      <c r="X213" s="47">
        <f>(IF('[2]Madeira(PT)'!$X832&gt;0,'[2]Madeira(PT)'!$X832,""))</f>
        <v>170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8">
        <v>0</v>
      </c>
      <c r="AE213" s="45">
        <v>105.67225646439402</v>
      </c>
      <c r="AF213" s="46">
        <f t="shared" si="51"/>
        <v>103.10031982325087</v>
      </c>
      <c r="AG213" s="15">
        <f t="shared" si="55"/>
        <v>-2.0919246857286036E-2</v>
      </c>
      <c r="AH213" s="32">
        <f t="shared" si="56"/>
        <v>104.71386675630424</v>
      </c>
      <c r="AI213" s="31">
        <f t="shared" si="57"/>
        <v>-1.5409104668138216E-2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f>(IF('[2]Canary Islands(ES)'!$J833&gt;0,'[2]Canary Islands(ES)'!$J833,""))</f>
        <v>87</v>
      </c>
      <c r="K214" s="47">
        <f>(IF('[2]Martinique-Guadeloupe(FR)'!$K833&gt;0,'[2]Martinique-Guadeloupe(FR)'!$K833,""))</f>
        <v>114.99999999999999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95</v>
      </c>
      <c r="V214" s="47">
        <v>0</v>
      </c>
      <c r="W214" s="47">
        <v>0</v>
      </c>
      <c r="X214" s="47">
        <f>(IF('[2]Madeira(PT)'!$X833&gt;0,'[2]Madeira(PT)'!$X833,""))</f>
        <v>170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8">
        <v>0</v>
      </c>
      <c r="AE214" s="45">
        <v>98.450767584710846</v>
      </c>
      <c r="AF214" s="46">
        <f t="shared" si="51"/>
        <v>102.38254522885772</v>
      </c>
      <c r="AG214" s="15">
        <f t="shared" si="55"/>
        <v>-6.9619046344730935E-3</v>
      </c>
      <c r="AH214" s="32">
        <f t="shared" si="56"/>
        <v>99.006923565494972</v>
      </c>
      <c r="AI214" s="31">
        <f t="shared" si="57"/>
        <v>3.4094804098520566E-2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f>(IF('[2]Canary Islands(ES)'!$J834&gt;0,'[2]Canary Islands(ES)'!$J834,""))</f>
        <v>93</v>
      </c>
      <c r="K215" s="47">
        <f>(IF('[2]Martinique-Guadeloupe(FR)'!$K834&gt;0,'[2]Martinique-Guadeloupe(FR)'!$K834,""))</f>
        <v>117.49999999999999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93</v>
      </c>
      <c r="V215" s="47">
        <v>0</v>
      </c>
      <c r="W215" s="47">
        <v>0</v>
      </c>
      <c r="X215" s="47">
        <f>(IF('[2]Madeira(PT)'!$X834&gt;0,'[2]Madeira(PT)'!$X834,""))</f>
        <v>170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8">
        <v>0</v>
      </c>
      <c r="AE215" s="45">
        <v>103.0246116374683</v>
      </c>
      <c r="AF215" s="46">
        <f t="shared" si="51"/>
        <v>101.71652702833121</v>
      </c>
      <c r="AG215" s="15">
        <f t="shared" ref="AG215:AG223" si="58">(AF215-AF214)/AF214</f>
        <v>-6.5051928435432517E-3</v>
      </c>
      <c r="AH215" s="32">
        <f t="shared" ref="AH215:AH223" si="59">AF162</f>
        <v>100.23024185769941</v>
      </c>
      <c r="AI215" s="31">
        <f t="shared" ref="AI215:AI223" si="60">(AF215-AF162)/AF162</f>
        <v>1.4828709809380053E-2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f>(IF('[2]Canary Islands(ES)'!$J835&gt;0,'[2]Canary Islands(ES)'!$J835,""))</f>
        <v>94</v>
      </c>
      <c r="K216" s="47">
        <f>(IF('[2]Martinique-Guadeloupe(FR)'!$K835&gt;0,'[2]Martinique-Guadeloupe(FR)'!$K835,""))</f>
        <v>117.49999999999999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99</v>
      </c>
      <c r="V216" s="47">
        <v>0</v>
      </c>
      <c r="W216" s="47">
        <v>0</v>
      </c>
      <c r="X216" s="47">
        <f>(IF('[2]Madeira(PT)'!$X835&gt;0,'[2]Madeira(PT)'!$X835,""))</f>
        <v>170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8">
        <v>0</v>
      </c>
      <c r="AE216" s="45">
        <v>103.67420186281451</v>
      </c>
      <c r="AF216" s="46">
        <f t="shared" si="51"/>
        <v>102.86366175414486</v>
      </c>
      <c r="AG216" s="15">
        <f t="shared" si="58"/>
        <v>1.1277761434915396E-2</v>
      </c>
      <c r="AH216" s="32">
        <f t="shared" si="59"/>
        <v>101.37850831615994</v>
      </c>
      <c r="AI216" s="31">
        <f t="shared" si="60"/>
        <v>1.4649588582950016E-2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f>(IF('[2]Canary Islands(ES)'!$J836&gt;0,'[2]Canary Islands(ES)'!$J836,""))</f>
        <v>91</v>
      </c>
      <c r="K217" s="47">
        <f>(IF('[2]Martinique-Guadeloupe(FR)'!$K836&gt;0,'[2]Martinique-Guadeloupe(FR)'!$K836,""))</f>
        <v>117.49999999999999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106</v>
      </c>
      <c r="V217" s="47">
        <v>0</v>
      </c>
      <c r="W217" s="47">
        <v>0</v>
      </c>
      <c r="X217" s="47">
        <f>(IF('[2]Madeira(PT)'!$X836&gt;0,'[2]Madeira(PT)'!$X836,""))</f>
        <v>170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8">
        <v>0</v>
      </c>
      <c r="AE217" s="45">
        <v>101.89217176215176</v>
      </c>
      <c r="AF217" s="46">
        <f t="shared" si="51"/>
        <v>98.863581719138281</v>
      </c>
      <c r="AG217" s="15">
        <f t="shared" si="58"/>
        <v>-3.8887202407466251E-2</v>
      </c>
      <c r="AH217" s="32">
        <f t="shared" si="59"/>
        <v>106.28731758832983</v>
      </c>
      <c r="AI217" s="31">
        <f t="shared" si="60"/>
        <v>-6.9845923649564948E-2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f>(IF('[2]Canary Islands(ES)'!$J837&gt;0,'[2]Canary Islands(ES)'!$J837,""))</f>
        <v>88.75</v>
      </c>
      <c r="K218" s="47">
        <f>(IF('[2]Martinique-Guadeloupe(FR)'!$K837&gt;0,'[2]Martinique-Guadeloupe(FR)'!$K837,""))</f>
        <v>117.49999999999999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103</v>
      </c>
      <c r="V218" s="47">
        <v>0</v>
      </c>
      <c r="W218" s="47">
        <v>0</v>
      </c>
      <c r="X218" s="47">
        <f>(IF('[2]Madeira(PT)'!$X837&gt;0,'[2]Madeira(PT)'!$X837,""))</f>
        <v>170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8">
        <v>0</v>
      </c>
      <c r="AE218" s="45">
        <v>91.024371532448555</v>
      </c>
      <c r="AF218" s="46">
        <f t="shared" si="51"/>
        <v>98.360300465221997</v>
      </c>
      <c r="AG218" s="15">
        <f t="shared" si="58"/>
        <v>-5.0906637728952335E-3</v>
      </c>
      <c r="AH218" s="32">
        <f t="shared" si="59"/>
        <v>105.96169067140993</v>
      </c>
      <c r="AI218" s="31">
        <f t="shared" si="60"/>
        <v>-7.1737154796444755E-2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f>(IF('[2]Canary Islands(ES)'!$J838&gt;0,'[2]Canary Islands(ES)'!$J838,""))</f>
        <v>92</v>
      </c>
      <c r="K219" s="47">
        <f>(IF('[2]Martinique-Guadeloupe(FR)'!$K838&gt;0,'[2]Martinique-Guadeloupe(FR)'!$K838,""))</f>
        <v>117.49999999999999</v>
      </c>
      <c r="L219" s="47">
        <v>0</v>
      </c>
      <c r="M219" s="47">
        <v>0</v>
      </c>
      <c r="N219" s="47">
        <v>78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102</v>
      </c>
      <c r="V219" s="47">
        <v>0</v>
      </c>
      <c r="W219" s="47">
        <v>0</v>
      </c>
      <c r="X219" s="47">
        <f>(IF('[2]Madeira(PT)'!$X838&gt;0,'[2]Madeira(PT)'!$X838,""))</f>
        <v>170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8">
        <v>0</v>
      </c>
      <c r="AE219" s="45">
        <v>102.16435810106564</v>
      </c>
      <c r="AF219" s="46">
        <f t="shared" si="51"/>
        <v>97.679852682334584</v>
      </c>
      <c r="AG219" s="15">
        <f t="shared" si="58"/>
        <v>-6.9179107797459789E-3</v>
      </c>
      <c r="AH219" s="32">
        <f t="shared" si="59"/>
        <v>106.19690672043662</v>
      </c>
      <c r="AI219" s="31">
        <f t="shared" si="60"/>
        <v>-8.020058494286636E-2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f>(IF('[2]Canary Islands(ES)'!$J839&gt;0,'[2]Canary Islands(ES)'!$J839,""))</f>
        <v>88</v>
      </c>
      <c r="K220" s="47">
        <f>(IF('[2]Martinique-Guadeloupe(FR)'!$K839&gt;0,'[2]Martinique-Guadeloupe(FR)'!$K839,""))</f>
        <v>117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102</v>
      </c>
      <c r="V220" s="47">
        <v>0</v>
      </c>
      <c r="W220" s="47">
        <v>0</v>
      </c>
      <c r="X220" s="47">
        <f>(IF('[2]Madeira(PT)'!$X839&gt;0,'[2]Madeira(PT)'!$X839,""))</f>
        <v>170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8">
        <v>0</v>
      </c>
      <c r="AE220" s="45">
        <v>99.85082841348958</v>
      </c>
      <c r="AF220" s="46">
        <f t="shared" si="51"/>
        <v>101.39344543875394</v>
      </c>
      <c r="AG220" s="15">
        <f t="shared" si="58"/>
        <v>3.8018001199247954E-2</v>
      </c>
      <c r="AH220" s="32">
        <f t="shared" si="59"/>
        <v>105.86268016827954</v>
      </c>
      <c r="AI220" s="31">
        <f t="shared" si="60"/>
        <v>-4.2217283016274393E-2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f>(IF('[2]Canary Islands(ES)'!$J840&gt;0,'[2]Canary Islands(ES)'!$J840,""))</f>
        <v>92</v>
      </c>
      <c r="K221" s="47">
        <f>(IF('[2]Martinique-Guadeloupe(FR)'!$K840&gt;0,'[2]Martinique-Guadeloupe(FR)'!$K840,""))</f>
        <v>116.66666666666667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102</v>
      </c>
      <c r="V221" s="47">
        <v>0</v>
      </c>
      <c r="W221" s="47">
        <v>0</v>
      </c>
      <c r="X221" s="47">
        <f>(IF('[2]Madeira(PT)'!$X840&gt;0,'[2]Madeira(PT)'!$X840,""))</f>
        <v>170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8">
        <v>0</v>
      </c>
      <c r="AE221" s="45">
        <v>102.1651498017066</v>
      </c>
      <c r="AF221" s="46">
        <f t="shared" si="51"/>
        <v>101.29994863426759</v>
      </c>
      <c r="AG221" s="15">
        <f t="shared" si="58"/>
        <v>-9.2211882219571774E-4</v>
      </c>
      <c r="AH221" s="32">
        <f t="shared" si="59"/>
        <v>105.31704949002373</v>
      </c>
      <c r="AI221" s="31">
        <f t="shared" si="60"/>
        <v>-3.8142930087845507E-2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f>(IF('[2]Canary Islands(ES)'!$J841&gt;0,'[2]Canary Islands(ES)'!$J841,""))</f>
        <v>92</v>
      </c>
      <c r="K222" s="47">
        <f>(IF('[2]Martinique-Guadeloupe(FR)'!$K841&gt;0,'[2]Martinique-Guadeloupe(FR)'!$K841,""))</f>
        <v>115.99999999999999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97</v>
      </c>
      <c r="V222" s="47">
        <v>0</v>
      </c>
      <c r="W222" s="47">
        <v>0</v>
      </c>
      <c r="X222" s="47">
        <f>(IF('[2]Madeira(PT)'!$X841&gt;0,'[2]Madeira(PT)'!$X841,""))</f>
        <v>170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8">
        <v>0</v>
      </c>
      <c r="AE222" s="45">
        <v>101.88386768760662</v>
      </c>
      <c r="AF222" s="46">
        <f t="shared" si="51"/>
        <v>98.846225708941788</v>
      </c>
      <c r="AG222" s="15">
        <f t="shared" si="58"/>
        <v>-2.4222351130548988E-2</v>
      </c>
      <c r="AH222" s="32">
        <f t="shared" si="59"/>
        <v>104.90640201128674</v>
      </c>
      <c r="AI222" s="31">
        <f t="shared" si="60"/>
        <v>-5.7767459241362125E-2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f>(IF('[2]Canary Islands(ES)'!$J842&gt;0,'[2]Canary Islands(ES)'!$J842,""))</f>
        <v>92</v>
      </c>
      <c r="K223" s="47">
        <f>(IF('[2]Martinique-Guadeloupe(FR)'!$K842&gt;0,'[2]Martinique-Guadeloupe(FR)'!$K842,""))</f>
        <v>116.66666666666667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95</v>
      </c>
      <c r="V223" s="47">
        <v>0</v>
      </c>
      <c r="W223" s="47">
        <v>0</v>
      </c>
      <c r="X223" s="47">
        <f>(IF('[2]Madeira(PT)'!$X842&gt;0,'[2]Madeira(PT)'!$X842,""))</f>
        <v>170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8">
        <v>0</v>
      </c>
      <c r="AE223" s="45">
        <v>92.489659637512119</v>
      </c>
      <c r="AF223" s="46">
        <f t="shared" si="51"/>
        <v>100.9083386606946</v>
      </c>
      <c r="AG223" s="15">
        <f t="shared" si="58"/>
        <v>2.0861827924768876E-2</v>
      </c>
      <c r="AH223" s="32">
        <f t="shared" si="59"/>
        <v>101.72396974301728</v>
      </c>
      <c r="AI223" s="31">
        <f t="shared" si="60"/>
        <v>-8.0180815237862833E-3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f>(IF('[2]Canary Islands(ES)'!$J843&gt;0,'[2]Canary Islands(ES)'!$J843,""))</f>
        <v>102</v>
      </c>
      <c r="K224" s="47">
        <f>(IF('[2]Martinique-Guadeloupe(FR)'!$K843&gt;0,'[2]Martinique-Guadeloupe(FR)'!$K843,""))</f>
        <v>117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97</v>
      </c>
      <c r="V224" s="47">
        <v>0</v>
      </c>
      <c r="W224" s="47">
        <v>0</v>
      </c>
      <c r="X224" s="47">
        <f>(IF('[2]Madeira(PT)'!$X843&gt;0,'[2]Madeira(PT)'!$X843,""))</f>
        <v>170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8">
        <v>0</v>
      </c>
      <c r="AE224" s="45">
        <v>108.35148865696506</v>
      </c>
      <c r="AF224" s="46">
        <f t="shared" si="51"/>
        <v>101.02375419959084</v>
      </c>
      <c r="AG224" s="15">
        <f t="shared" ref="AG224:AG230" si="61">(AF224-AF223)/AF223</f>
        <v>1.1437661191145926E-3</v>
      </c>
      <c r="AH224" s="32">
        <f t="shared" ref="AH224:AH230" si="62">AF171</f>
        <v>102.85001669420416</v>
      </c>
      <c r="AI224" s="31">
        <f t="shared" ref="AI224:AI230" si="63">(AF224-AF171)/AF171</f>
        <v>-1.7756560021212241E-2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f>(IF('[2]Canary Islands(ES)'!$J844&gt;0,'[2]Canary Islands(ES)'!$J844,""))</f>
        <v>93.2</v>
      </c>
      <c r="K225" s="47">
        <f>(IF('[2]Martinique-Guadeloupe(FR)'!$K844&gt;0,'[2]Martinique-Guadeloupe(FR)'!$K844,""))</f>
        <v>115.00000000000001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95</v>
      </c>
      <c r="V225" s="47">
        <v>0</v>
      </c>
      <c r="W225" s="47">
        <v>0</v>
      </c>
      <c r="X225" s="47">
        <f>(IF('[2]Madeira(PT)'!$X844&gt;0,'[2]Madeira(PT)'!$X844,""))</f>
        <v>170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8">
        <v>0</v>
      </c>
      <c r="AE225" s="45">
        <v>102.23011430429536</v>
      </c>
      <c r="AF225" s="46">
        <f t="shared" si="51"/>
        <v>104.27512553691156</v>
      </c>
      <c r="AG225" s="15">
        <f t="shared" si="61"/>
        <v>3.2184226007846067E-2</v>
      </c>
      <c r="AH225" s="32">
        <f t="shared" si="62"/>
        <v>102.89296524895094</v>
      </c>
      <c r="AI225" s="31">
        <f t="shared" si="63"/>
        <v>1.3432991114761443E-2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f>(IF('[2]Canary Islands(ES)'!$J845&gt;0,'[2]Canary Islands(ES)'!$J845,""))</f>
        <v>94.199999999999989</v>
      </c>
      <c r="K226" s="47">
        <f>(IF('[2]Martinique-Guadeloupe(FR)'!$K845&gt;0,'[2]Martinique-Guadeloupe(FR)'!$K845,""))</f>
        <v>113.66666666666667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80</v>
      </c>
      <c r="V226" s="47">
        <v>0</v>
      </c>
      <c r="W226" s="47">
        <v>0</v>
      </c>
      <c r="X226" s="47">
        <f>(IF('[2]Madeira(PT)'!$X845&gt;0,'[2]Madeira(PT)'!$X845,""))</f>
        <v>170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8">
        <v>0</v>
      </c>
      <c r="AE226" s="45">
        <v>102.24377364947428</v>
      </c>
      <c r="AF226" s="46">
        <f t="shared" si="51"/>
        <v>104.10652241816467</v>
      </c>
      <c r="AG226" s="15">
        <f t="shared" si="61"/>
        <v>-1.6169064086832914E-3</v>
      </c>
      <c r="AH226" s="32">
        <f t="shared" si="62"/>
        <v>104.93792321124522</v>
      </c>
      <c r="AI226" s="31">
        <f t="shared" si="63"/>
        <v>-7.9227868023164175E-3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f>(IF('[2]Canary Islands(ES)'!$J846&gt;0,'[2]Canary Islands(ES)'!$J846,""))</f>
        <v>104</v>
      </c>
      <c r="K227" s="47">
        <f>(IF('[2]Martinique-Guadeloupe(FR)'!$K846&gt;0,'[2]Martinique-Guadeloupe(FR)'!$K846,""))</f>
        <v>112.66666666666667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f>(IF('[2]Madeira(PT)'!$X846&gt;0,'[2]Madeira(PT)'!$X846,""))</f>
        <v>170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8">
        <v>0</v>
      </c>
      <c r="AE227" s="45">
        <v>107.84567930072441</v>
      </c>
      <c r="AF227" s="46">
        <f t="shared" si="51"/>
        <v>103.95395348264064</v>
      </c>
      <c r="AG227" s="15">
        <f t="shared" si="61"/>
        <v>-1.4655079430201945E-3</v>
      </c>
      <c r="AH227" s="32">
        <f t="shared" si="62"/>
        <v>103.29396274661325</v>
      </c>
      <c r="AI227" s="31">
        <f t="shared" si="63"/>
        <v>6.3894415363499593E-3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f>(IF('[2]Canary Islands(ES)'!$J847&gt;0,'[2]Canary Islands(ES)'!$J847,""))</f>
        <v>112.00000000000001</v>
      </c>
      <c r="K228" s="47">
        <f>(IF('[2]Martinique-Guadeloupe(FR)'!$K847&gt;0,'[2]Martinique-Guadeloupe(FR)'!$K847,""))</f>
        <v>112.00000000000001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64</v>
      </c>
      <c r="V228" s="47">
        <v>0</v>
      </c>
      <c r="W228" s="47">
        <v>0</v>
      </c>
      <c r="X228" s="47">
        <f>(IF('[2]Madeira(PT)'!$X847&gt;0,'[2]Madeira(PT)'!$X847,""))</f>
        <v>170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8">
        <v>0</v>
      </c>
      <c r="AE228" s="45">
        <v>101.77240749772326</v>
      </c>
      <c r="AF228" s="46">
        <f t="shared" si="51"/>
        <v>106.49379980710744</v>
      </c>
      <c r="AG228" s="15">
        <f t="shared" si="61"/>
        <v>2.4432416847820267E-2</v>
      </c>
      <c r="AH228" s="32">
        <f t="shared" si="62"/>
        <v>101.7906116315949</v>
      </c>
      <c r="AI228" s="31">
        <f t="shared" si="63"/>
        <v>4.6204537924720644E-2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f>(IF('[2]Canary Islands(ES)'!$J848&gt;0,'[2]Canary Islands(ES)'!$J848,""))</f>
        <v>108</v>
      </c>
      <c r="K229" s="47">
        <f>(IF('[2]Martinique-Guadeloupe(FR)'!$K848&gt;0,'[2]Martinique-Guadeloupe(FR)'!$K848,""))</f>
        <v>111.00000000000001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f>(IF('[2]Madeira(PT)'!$X848&gt;0,'[2]Madeira(PT)'!$X848,""))</f>
        <v>170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8">
        <v>0</v>
      </c>
      <c r="AE229" s="45">
        <v>109.86331262287464</v>
      </c>
      <c r="AF229" s="46">
        <f t="shared" si="51"/>
        <v>106.67059113300184</v>
      </c>
      <c r="AG229" s="15">
        <f t="shared" si="61"/>
        <v>1.6601090975683266E-3</v>
      </c>
      <c r="AH229" s="32">
        <f t="shared" si="62"/>
        <v>98.276588931102097</v>
      </c>
      <c r="AI229" s="31">
        <f t="shared" si="63"/>
        <v>8.5412022264879858E-2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f>(IF('[2]Canary Islands(ES)'!$J849&gt;0,'[2]Canary Islands(ES)'!$J849,""))</f>
        <v>107</v>
      </c>
      <c r="K230" s="47">
        <f>(IF('[2]Martinique-Guadeloupe(FR)'!$K849&gt;0,'[2]Martinique-Guadeloupe(FR)'!$K849,""))</f>
        <v>108.66666666666667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f>(IF('[2]Madeira(PT)'!$X849&gt;0,'[2]Madeira(PT)'!$X849,""))</f>
        <v>170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8">
        <v>0</v>
      </c>
      <c r="AE230" s="45">
        <v>108.37605327840758</v>
      </c>
      <c r="AF230" s="46">
        <f t="shared" si="51"/>
        <v>108.46269638630592</v>
      </c>
      <c r="AG230" s="15">
        <f t="shared" si="61"/>
        <v>1.6800368632715335E-2</v>
      </c>
      <c r="AH230" s="32">
        <f t="shared" si="62"/>
        <v>98.761268902273954</v>
      </c>
      <c r="AI230" s="31">
        <f t="shared" si="63"/>
        <v>9.8231093948698694E-2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f>(IF('[2]Canary Islands(ES)'!$J850&gt;0,'[2]Canary Islands(ES)'!$J850,""))</f>
        <v>105</v>
      </c>
      <c r="K231" s="47">
        <f>(IF('[2]Martinique-Guadeloupe(FR)'!$K850&gt;0,'[2]Martinique-Guadeloupe(FR)'!$K850,""))</f>
        <v>108.66666666666667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f>(IF('[2]Madeira(PT)'!$X850&gt;0,'[2]Madeira(PT)'!$X850,""))</f>
        <v>170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8">
        <v>0</v>
      </c>
      <c r="AE231" s="45">
        <v>107.14872325763554</v>
      </c>
      <c r="AF231" s="46">
        <f t="shared" si="51"/>
        <v>111.60733360360537</v>
      </c>
      <c r="AG231" s="15">
        <f t="shared" ref="AG231:AG236" si="64">(AF231-AF230)/AF230</f>
        <v>2.8992799571378503E-2</v>
      </c>
      <c r="AH231" s="32">
        <f t="shared" ref="AH231:AH236" si="65">AF178</f>
        <v>99.32378589526131</v>
      </c>
      <c r="AI231" s="31">
        <f t="shared" ref="AI231:AI236" si="66">(AF231-AF178)/AF178</f>
        <v>0.1236717629883468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f>(IF('[2]Canary Islands(ES)'!$J851&gt;0,'[2]Canary Islands(ES)'!$J851,""))</f>
        <v>125</v>
      </c>
      <c r="K232" s="47">
        <f>(IF('[2]Martinique-Guadeloupe(FR)'!$K851&gt;0,'[2]Martinique-Guadeloupe(FR)'!$K851,""))</f>
        <v>108.33333333333333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f>(IF('[2]Madeira(PT)'!$X851&gt;0,'[2]Madeira(PT)'!$X851,""))</f>
        <v>170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8">
        <v>0</v>
      </c>
      <c r="AE232" s="45">
        <v>119.29722427477296</v>
      </c>
      <c r="AF232" s="46">
        <f t="shared" si="51"/>
        <v>115.8402207236964</v>
      </c>
      <c r="AG232" s="15">
        <f t="shared" si="64"/>
        <v>3.7926603776100749E-2</v>
      </c>
      <c r="AH232" s="32">
        <f t="shared" si="65"/>
        <v>101.79753123963275</v>
      </c>
      <c r="AI232" s="31">
        <f t="shared" si="66"/>
        <v>0.13794724992894944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61.646579033608852</v>
      </c>
      <c r="F233" s="47">
        <v>0</v>
      </c>
      <c r="G233" s="47">
        <v>0</v>
      </c>
      <c r="H233" s="47">
        <v>0</v>
      </c>
      <c r="I233" s="47">
        <v>0</v>
      </c>
      <c r="J233" s="47">
        <f>(IF('[2]Canary Islands(ES)'!$J852&gt;0,'[2]Canary Islands(ES)'!$J852,""))</f>
        <v>129</v>
      </c>
      <c r="K233" s="47">
        <f>(IF('[2]Martinique-Guadeloupe(FR)'!$K852&gt;0,'[2]Martinique-Guadeloupe(FR)'!$K852,""))</f>
        <v>108.33333333333333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64</v>
      </c>
      <c r="V233" s="47">
        <v>0</v>
      </c>
      <c r="W233" s="47">
        <v>0</v>
      </c>
      <c r="X233" s="47">
        <f>(IF('[2]Madeira(PT)'!$X852&gt;0,'[2]Madeira(PT)'!$X852,""))</f>
        <v>170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8">
        <v>0</v>
      </c>
      <c r="AE233" s="45">
        <v>121.07471463868073</v>
      </c>
      <c r="AF233" s="46">
        <f t="shared" si="51"/>
        <v>125.13127100763661</v>
      </c>
      <c r="AG233" s="15">
        <f t="shared" si="64"/>
        <v>8.0205737056573315E-2</v>
      </c>
      <c r="AH233" s="32">
        <f t="shared" si="65"/>
        <v>101.21602934140599</v>
      </c>
      <c r="AI233" s="31">
        <f t="shared" si="66"/>
        <v>0.23627919235562481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60.736263336124964</v>
      </c>
      <c r="F234" s="47">
        <v>0</v>
      </c>
      <c r="G234" s="47">
        <v>0</v>
      </c>
      <c r="H234" s="47">
        <v>0</v>
      </c>
      <c r="I234" s="47">
        <v>0</v>
      </c>
      <c r="J234" s="47">
        <f>(IF('[2]Canary Islands(ES)'!$J853&gt;0,'[2]Canary Islands(ES)'!$J853,""))</f>
        <v>152</v>
      </c>
      <c r="K234" s="47">
        <f>(IF('[2]Martinique-Guadeloupe(FR)'!$K853&gt;0,'[2]Martinique-Guadeloupe(FR)'!$K853,""))</f>
        <v>108.33333333333333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64</v>
      </c>
      <c r="V234" s="47">
        <v>0</v>
      </c>
      <c r="W234" s="47">
        <v>0</v>
      </c>
      <c r="X234" s="47">
        <f>(IF('[2]Madeira(PT)'!$X853&gt;0,'[2]Madeira(PT)'!$X853,""))</f>
        <v>170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8">
        <v>0</v>
      </c>
      <c r="AE234" s="45">
        <v>135.02187410945615</v>
      </c>
      <c r="AF234" s="46">
        <f t="shared" si="51"/>
        <v>128.07935707226432</v>
      </c>
      <c r="AG234" s="15">
        <f t="shared" si="64"/>
        <v>2.3559946613566998E-2</v>
      </c>
      <c r="AH234" s="32">
        <f t="shared" si="65"/>
        <v>100.22203126436001</v>
      </c>
      <c r="AI234" s="31">
        <f t="shared" si="66"/>
        <v>0.27795610861671544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52.324946291373841</v>
      </c>
      <c r="F235" s="47">
        <v>0</v>
      </c>
      <c r="G235" s="47">
        <v>0</v>
      </c>
      <c r="H235" s="47">
        <v>0</v>
      </c>
      <c r="I235" s="47">
        <v>0</v>
      </c>
      <c r="J235" s="47">
        <f>(IF('[2]Canary Islands(ES)'!$J854&gt;0,'[2]Canary Islands(ES)'!$J854,""))</f>
        <v>142</v>
      </c>
      <c r="K235" s="47">
        <f>(IF('[2]Martinique-Guadeloupe(FR)'!$K854&gt;0,'[2]Martinique-Guadeloupe(FR)'!$K854,""))</f>
        <v>106.33333333333333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59</v>
      </c>
      <c r="V235" s="47">
        <v>0</v>
      </c>
      <c r="W235" s="47">
        <v>0</v>
      </c>
      <c r="X235" s="47">
        <f>(IF('[2]Madeira(PT)'!$X854&gt;0,'[2]Madeira(PT)'!$X854,""))</f>
        <v>170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8">
        <v>0</v>
      </c>
      <c r="AE235" s="45">
        <v>128.14148246865611</v>
      </c>
      <c r="AF235" s="46">
        <f t="shared" si="51"/>
        <v>134.10516381490362</v>
      </c>
      <c r="AG235" s="15">
        <f t="shared" si="64"/>
        <v>4.7047446835944473E-2</v>
      </c>
      <c r="AH235" s="32">
        <f t="shared" si="65"/>
        <v>99.624793062448717</v>
      </c>
      <c r="AI235" s="31">
        <f t="shared" si="66"/>
        <v>0.34610230739291231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48</v>
      </c>
      <c r="F236" s="47">
        <v>0</v>
      </c>
      <c r="G236" s="47">
        <v>0</v>
      </c>
      <c r="H236" s="47">
        <v>0</v>
      </c>
      <c r="I236" s="47">
        <v>0</v>
      </c>
      <c r="J236" s="47">
        <f>(IF('[2]Canary Islands(ES)'!$J855&gt;0,'[2]Canary Islands(ES)'!$J855,""))</f>
        <v>161</v>
      </c>
      <c r="K236" s="47">
        <f>(IF('[2]Martinique-Guadeloupe(FR)'!$K855&gt;0,'[2]Martinique-Guadeloupe(FR)'!$K855,""))</f>
        <v>105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59</v>
      </c>
      <c r="V236" s="47">
        <v>0</v>
      </c>
      <c r="W236" s="47">
        <v>0</v>
      </c>
      <c r="X236" s="47">
        <f>(IF('[2]Madeira(PT)'!$X855&gt;0,'[2]Madeira(PT)'!$X855,""))</f>
        <v>170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8">
        <v>0</v>
      </c>
      <c r="AE236" s="45">
        <v>139.1521348665986</v>
      </c>
      <c r="AF236" s="46">
        <f t="shared" si="51"/>
        <v>128.98249477485609</v>
      </c>
      <c r="AG236" s="15">
        <f t="shared" si="64"/>
        <v>-3.8198894765290349E-2</v>
      </c>
      <c r="AH236" s="32">
        <f t="shared" si="65"/>
        <v>98.083674646253414</v>
      </c>
      <c r="AI236" s="31">
        <f t="shared" si="66"/>
        <v>0.31502510728764738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61</v>
      </c>
      <c r="F237" s="47">
        <v>0</v>
      </c>
      <c r="G237" s="47">
        <v>0</v>
      </c>
      <c r="H237" s="47">
        <v>0</v>
      </c>
      <c r="I237" s="47">
        <v>0</v>
      </c>
      <c r="J237" s="47">
        <f>(IF('[2]Canary Islands(ES)'!$J856&gt;0,'[2]Canary Islands(ES)'!$J856,""))</f>
        <v>150</v>
      </c>
      <c r="K237" s="47">
        <f>(IF('[2]Martinique-Guadeloupe(FR)'!$K856&gt;0,'[2]Martinique-Guadeloupe(FR)'!$K856,""))</f>
        <v>103.66666666666666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59</v>
      </c>
      <c r="V237" s="47">
        <v>0</v>
      </c>
      <c r="W237" s="47">
        <v>0</v>
      </c>
      <c r="X237" s="47">
        <f>(IF('[2]Madeira(PT)'!$X856&gt;0,'[2]Madeira(PT)'!$X856,""))</f>
        <v>170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8">
        <v>0</v>
      </c>
      <c r="AE237" s="45">
        <v>119.6538669893136</v>
      </c>
      <c r="AF237" s="46">
        <f t="shared" si="51"/>
        <v>129.36916379640124</v>
      </c>
      <c r="AG237" s="15">
        <f t="shared" ref="AG237:AG245" si="67">(AF237-AF236)/AF236</f>
        <v>2.9978410808388476E-3</v>
      </c>
      <c r="AH237" s="32">
        <f t="shared" ref="AH237:AH245" si="68">AF184</f>
        <v>96.516056819475423</v>
      </c>
      <c r="AI237" s="31">
        <f t="shared" ref="AI237:AI245" si="69">(AF237-AF184)/AF184</f>
        <v>0.34039006627026408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57.422714197283618</v>
      </c>
      <c r="F238" s="47">
        <v>0</v>
      </c>
      <c r="G238" s="47">
        <v>0</v>
      </c>
      <c r="H238" s="47">
        <v>84</v>
      </c>
      <c r="I238" s="47">
        <v>0</v>
      </c>
      <c r="J238" s="47">
        <f>(IF('[2]Canary Islands(ES)'!$J857&gt;0,'[2]Canary Islands(ES)'!$J857,""))</f>
        <v>146.80000000000001</v>
      </c>
      <c r="K238" s="47">
        <f>(IF('[2]Martinique-Guadeloupe(FR)'!$K857&gt;0,'[2]Martinique-Guadeloupe(FR)'!$K857,""))</f>
        <v>101.66666666666669</v>
      </c>
      <c r="L238" s="47">
        <v>0</v>
      </c>
      <c r="M238" s="47">
        <v>0</v>
      </c>
      <c r="N238" s="47">
        <v>0</v>
      </c>
      <c r="O238" s="47">
        <v>42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53</v>
      </c>
      <c r="V238" s="47">
        <v>0</v>
      </c>
      <c r="W238" s="47">
        <v>0</v>
      </c>
      <c r="X238" s="47">
        <f>(IF('[2]Madeira(PT)'!$X857&gt;0,'[2]Madeira(PT)'!$X857,""))</f>
        <v>170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8">
        <v>0</v>
      </c>
      <c r="AE238" s="45">
        <v>129.30148953329146</v>
      </c>
      <c r="AF238" s="46">
        <f t="shared" si="51"/>
        <v>126.81347092336114</v>
      </c>
      <c r="AG238" s="15">
        <f t="shared" si="67"/>
        <v>-1.9755038975610931E-2</v>
      </c>
      <c r="AH238" s="32">
        <f t="shared" si="68"/>
        <v>93.004282977960088</v>
      </c>
      <c r="AI238" s="31">
        <f t="shared" si="69"/>
        <v>0.36352291381476554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57.422714197283618</v>
      </c>
      <c r="F239" s="47">
        <v>0</v>
      </c>
      <c r="G239" s="47">
        <v>0</v>
      </c>
      <c r="H239" s="47">
        <v>84</v>
      </c>
      <c r="I239" s="47">
        <v>0</v>
      </c>
      <c r="J239" s="47">
        <f>(IF('[2]Canary Islands(ES)'!$J858&gt;0,'[2]Canary Islands(ES)'!$J858,""))</f>
        <v>150.4</v>
      </c>
      <c r="K239" s="47">
        <f>(IF('[2]Martinique-Guadeloupe(FR)'!$K858&gt;0,'[2]Martinique-Guadeloupe(FR)'!$K858,""))</f>
        <v>101.66666666666669</v>
      </c>
      <c r="L239" s="47">
        <v>0</v>
      </c>
      <c r="M239" s="47">
        <v>0</v>
      </c>
      <c r="N239" s="47">
        <v>0</v>
      </c>
      <c r="O239" s="47">
        <v>42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53</v>
      </c>
      <c r="V239" s="47">
        <v>0</v>
      </c>
      <c r="W239" s="47">
        <v>0</v>
      </c>
      <c r="X239" s="47">
        <f>(IF('[2]Madeira(PT)'!$X858&gt;0,'[2]Madeira(PT)'!$X858,""))</f>
        <v>170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8">
        <v>0</v>
      </c>
      <c r="AE239" s="45">
        <v>131.48505624747838</v>
      </c>
      <c r="AF239" s="46">
        <f t="shared" si="51"/>
        <v>129.59611294248688</v>
      </c>
      <c r="AG239" s="15">
        <f t="shared" si="67"/>
        <v>2.1942795184648926E-2</v>
      </c>
      <c r="AH239" s="32">
        <f t="shared" si="68"/>
        <v>92.567496331607785</v>
      </c>
      <c r="AI239" s="31">
        <f t="shared" si="69"/>
        <v>0.40001747998271647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60</v>
      </c>
      <c r="F240" s="47">
        <v>0</v>
      </c>
      <c r="G240" s="47">
        <v>0</v>
      </c>
      <c r="H240" s="47">
        <v>0</v>
      </c>
      <c r="I240" s="47">
        <v>0</v>
      </c>
      <c r="J240" s="47">
        <f>(IF('[2]Canary Islands(ES)'!$J859&gt;0,'[2]Canary Islands(ES)'!$J859,""))</f>
        <v>143.80000000000001</v>
      </c>
      <c r="K240" s="47">
        <f>(IF('[2]Martinique-Guadeloupe(FR)'!$K859&gt;0,'[2]Martinique-Guadeloupe(FR)'!$K859,""))</f>
        <v>101.66666666666669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f>(IF('[2]Madeira(PT)'!$X859&gt;0,'[2]Madeira(PT)'!$X859,""))</f>
        <v>170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8">
        <v>0</v>
      </c>
      <c r="AE240" s="45">
        <v>128.00179304669072</v>
      </c>
      <c r="AF240" s="46">
        <f t="shared" si="51"/>
        <v>127.94255769542225</v>
      </c>
      <c r="AG240" s="15">
        <f t="shared" si="67"/>
        <v>-1.2759296629509696E-2</v>
      </c>
      <c r="AH240" s="32">
        <f t="shared" si="68"/>
        <v>91.502144021847286</v>
      </c>
      <c r="AI240" s="31">
        <f t="shared" si="69"/>
        <v>0.39824655545638754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</v>
      </c>
      <c r="F241" s="47">
        <v>0</v>
      </c>
      <c r="G241" s="47">
        <v>0</v>
      </c>
      <c r="H241" s="47">
        <v>0</v>
      </c>
      <c r="I241" s="47">
        <v>0</v>
      </c>
      <c r="J241" s="47">
        <f>(IF('[2]Canary Islands(ES)'!$J860&gt;0,'[2]Canary Islands(ES)'!$J860,""))</f>
        <v>139</v>
      </c>
      <c r="K241" s="47">
        <f>(IF('[2]Martinique-Guadeloupe(FR)'!$K860&gt;0,'[2]Martinique-Guadeloupe(FR)'!$K860,""))</f>
        <v>99.666666666666671</v>
      </c>
      <c r="L241" s="47">
        <v>0</v>
      </c>
      <c r="M241" s="47">
        <v>0</v>
      </c>
      <c r="N241" s="47">
        <v>0</v>
      </c>
      <c r="O241" s="47">
        <v>60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f>(IF('[2]Madeira(PT)'!$X860&gt;0,'[2]Madeira(PT)'!$X860,""))</f>
        <v>170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8">
        <v>0</v>
      </c>
      <c r="AE241" s="45">
        <v>124.34082379209765</v>
      </c>
      <c r="AF241" s="46">
        <f t="shared" si="51"/>
        <v>123.2591345097992</v>
      </c>
      <c r="AG241" s="15">
        <f t="shared" si="67"/>
        <v>-3.6605671091649805E-2</v>
      </c>
      <c r="AH241" s="32">
        <f t="shared" si="68"/>
        <v>92.813118625986974</v>
      </c>
      <c r="AI241" s="31">
        <f t="shared" si="69"/>
        <v>0.3280356951101045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64</v>
      </c>
      <c r="F242" s="47">
        <v>0</v>
      </c>
      <c r="G242" s="47">
        <v>0</v>
      </c>
      <c r="H242" s="47">
        <v>0</v>
      </c>
      <c r="I242" s="47">
        <v>0</v>
      </c>
      <c r="J242" s="47">
        <f>(IF('[2]Canary Islands(ES)'!$J861&gt;0,'[2]Canary Islands(ES)'!$J861,""))</f>
        <v>149</v>
      </c>
      <c r="K242" s="47">
        <f>(IF('[2]Martinique-Guadeloupe(FR)'!$K861&gt;0,'[2]Martinique-Guadeloupe(FR)'!$K861,""))</f>
        <v>98.666666666666671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57.999999999999993</v>
      </c>
      <c r="V242" s="47">
        <v>0</v>
      </c>
      <c r="W242" s="47">
        <v>0</v>
      </c>
      <c r="X242" s="47">
        <f>(IF('[2]Madeira(PT)'!$X861&gt;0,'[2]Madeira(PT)'!$X861,""))</f>
        <v>170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8">
        <v>0</v>
      </c>
      <c r="AE242" s="45">
        <v>117.4347866906092</v>
      </c>
      <c r="AF242" s="46">
        <f t="shared" si="51"/>
        <v>119.96088539098344</v>
      </c>
      <c r="AG242" s="15">
        <f t="shared" si="67"/>
        <v>-2.6758658755254749E-2</v>
      </c>
      <c r="AH242" s="32">
        <f t="shared" si="68"/>
        <v>90.163169197698309</v>
      </c>
      <c r="AI242" s="31">
        <f t="shared" si="69"/>
        <v>0.33048656628238621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</v>
      </c>
      <c r="F243" s="47">
        <v>0</v>
      </c>
      <c r="G243" s="47">
        <v>0</v>
      </c>
      <c r="H243" s="47">
        <v>0</v>
      </c>
      <c r="I243" s="47">
        <v>0</v>
      </c>
      <c r="J243" s="47">
        <f>(IF('[2]Canary Islands(ES)'!$J862&gt;0,'[2]Canary Islands(ES)'!$J862,""))</f>
        <v>129</v>
      </c>
      <c r="K243" s="47">
        <f>(IF('[2]Martinique-Guadeloupe(FR)'!$K862&gt;0,'[2]Martinique-Guadeloupe(FR)'!$K862,""))</f>
        <v>100.33333333333334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59</v>
      </c>
      <c r="V243" s="47">
        <v>0</v>
      </c>
      <c r="W243" s="47">
        <v>0</v>
      </c>
      <c r="X243" s="47">
        <f>(IF('[2]Madeira(PT)'!$X862&gt;0,'[2]Madeira(PT)'!$X862,""))</f>
        <v>170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8">
        <v>0</v>
      </c>
      <c r="AE243" s="45">
        <v>118.10704569024344</v>
      </c>
      <c r="AF243" s="46">
        <f t="shared" si="51"/>
        <v>120.75333499423232</v>
      </c>
      <c r="AG243" s="15">
        <f t="shared" si="67"/>
        <v>6.6058999203455846E-3</v>
      </c>
      <c r="AH243" s="32">
        <f t="shared" si="68"/>
        <v>88.835375549516812</v>
      </c>
      <c r="AI243" s="31">
        <f t="shared" si="69"/>
        <v>0.35929334735489971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69</v>
      </c>
      <c r="F244" s="47">
        <v>0</v>
      </c>
      <c r="G244" s="47">
        <v>0</v>
      </c>
      <c r="H244" s="47">
        <v>0</v>
      </c>
      <c r="I244" s="47">
        <v>0</v>
      </c>
      <c r="J244" s="47">
        <f>(IF('[2]Canary Islands(ES)'!$J863&gt;0,'[2]Canary Islands(ES)'!$J863,""))</f>
        <v>144.4</v>
      </c>
      <c r="K244" s="47">
        <f>(IF('[2]Martinique-Guadeloupe(FR)'!$K863&gt;0,'[2]Martinique-Guadeloupe(FR)'!$K863,""))</f>
        <v>98.333333333333343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59</v>
      </c>
      <c r="V244" s="47">
        <v>0</v>
      </c>
      <c r="W244" s="47">
        <v>0</v>
      </c>
      <c r="X244" s="47">
        <f>(IF('[2]Madeira(PT)'!$X863&gt;0,'[2]Madeira(PT)'!$X863,""))</f>
        <v>170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8">
        <v>0</v>
      </c>
      <c r="AE244" s="45">
        <v>126.71817260184433</v>
      </c>
      <c r="AF244" s="46">
        <f t="shared" si="51"/>
        <v>123.29508872171967</v>
      </c>
      <c r="AG244" s="15">
        <f t="shared" si="67"/>
        <v>2.1049138954288522E-2</v>
      </c>
      <c r="AH244" s="32">
        <f t="shared" si="68"/>
        <v>88.03476648074718</v>
      </c>
      <c r="AI244" s="31">
        <f t="shared" si="69"/>
        <v>0.40052724225359038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71</v>
      </c>
      <c r="F245" s="47">
        <v>0</v>
      </c>
      <c r="G245" s="47">
        <v>0</v>
      </c>
      <c r="H245" s="47">
        <v>0</v>
      </c>
      <c r="I245" s="47">
        <v>0</v>
      </c>
      <c r="J245" s="47">
        <f>(IF('[2]Canary Islands(ES)'!$J864&gt;0,'[2]Canary Islands(ES)'!$J864,""))</f>
        <v>141</v>
      </c>
      <c r="K245" s="47">
        <f>(IF('[2]Martinique-Guadeloupe(FR)'!$K864&gt;0,'[2]Martinique-Guadeloupe(FR)'!$K864,""))</f>
        <v>101.66666666666669</v>
      </c>
      <c r="L245" s="47">
        <v>0</v>
      </c>
      <c r="M245" s="47">
        <v>0</v>
      </c>
      <c r="N245" s="47">
        <v>60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57.999999999999993</v>
      </c>
      <c r="V245" s="47">
        <v>0</v>
      </c>
      <c r="W245" s="47">
        <v>0</v>
      </c>
      <c r="X245" s="47">
        <f>(IF('[2]Madeira(PT)'!$X864&gt;0,'[2]Madeira(PT)'!$X864,""))</f>
        <v>170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8">
        <v>0</v>
      </c>
      <c r="AE245" s="45">
        <v>125.06004787307128</v>
      </c>
      <c r="AF245" s="46">
        <f t="shared" si="51"/>
        <v>125.87245144724216</v>
      </c>
      <c r="AG245" s="15">
        <f t="shared" si="67"/>
        <v>2.0904017769431741E-2</v>
      </c>
      <c r="AH245" s="32">
        <f t="shared" si="68"/>
        <v>89.580342635972173</v>
      </c>
      <c r="AI245" s="31">
        <f t="shared" si="69"/>
        <v>0.40513473986977594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</v>
      </c>
      <c r="F246" s="47">
        <v>0</v>
      </c>
      <c r="G246" s="47">
        <v>0</v>
      </c>
      <c r="H246" s="47">
        <v>0</v>
      </c>
      <c r="I246" s="47">
        <v>0</v>
      </c>
      <c r="J246" s="47">
        <f>(IF('[2]Canary Islands(ES)'!$J865&gt;0,'[2]Canary Islands(ES)'!$J865,""))</f>
        <v>141</v>
      </c>
      <c r="K246" s="47">
        <f>(IF('[2]Martinique-Guadeloupe(FR)'!$K865&gt;0,'[2]Martinique-Guadeloupe(FR)'!$K865,""))</f>
        <v>101.66666666666669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67</v>
      </c>
      <c r="V246" s="47">
        <v>0</v>
      </c>
      <c r="W246" s="47">
        <v>0</v>
      </c>
      <c r="X246" s="47">
        <f>(IF('[2]Madeira(PT)'!$X865&gt;0,'[2]Madeira(PT)'!$X865,""))</f>
        <v>160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8">
        <v>0</v>
      </c>
      <c r="AE246" s="45">
        <v>125.83913386681084</v>
      </c>
      <c r="AF246" s="46">
        <f t="shared" si="51"/>
        <v>121.52970296493368</v>
      </c>
      <c r="AG246" s="15">
        <f t="shared" ref="AG246:AG251" si="70">(AF246-AF245)/AF245</f>
        <v>-3.4501183002133611E-2</v>
      </c>
      <c r="AH246" s="32">
        <f t="shared" ref="AH246:AH251" si="71">AF193</f>
        <v>89.414788278660012</v>
      </c>
      <c r="AI246" s="31">
        <f t="shared" ref="AI246:AI251" si="72">(AF246-AF193)/AF193</f>
        <v>0.35916782116832796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</v>
      </c>
      <c r="F247" s="47">
        <v>0</v>
      </c>
      <c r="G247" s="47">
        <v>0</v>
      </c>
      <c r="H247" s="47">
        <v>0</v>
      </c>
      <c r="I247" s="47">
        <v>0</v>
      </c>
      <c r="J247" s="47">
        <f>(IF('[2]Canary Islands(ES)'!$J866&gt;0,'[2]Canary Islands(ES)'!$J866,""))</f>
        <v>139</v>
      </c>
      <c r="K247" s="47">
        <f>(IF('[2]Martinique-Guadeloupe(FR)'!$K866&gt;0,'[2]Martinique-Guadeloupe(FR)'!$K866,""))</f>
        <v>105</v>
      </c>
      <c r="L247" s="47">
        <v>0</v>
      </c>
      <c r="M247" s="47">
        <v>0</v>
      </c>
      <c r="N247" s="47">
        <v>80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70</v>
      </c>
      <c r="V247" s="47">
        <v>0</v>
      </c>
      <c r="W247" s="47">
        <v>0</v>
      </c>
      <c r="X247" s="47">
        <f>(IF('[2]Madeira(PT)'!$X866&gt;0,'[2]Madeira(PT)'!$X866,""))</f>
        <v>160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8">
        <v>0</v>
      </c>
      <c r="AE247" s="45">
        <v>113.68992715491893</v>
      </c>
      <c r="AF247" s="46">
        <f t="shared" si="51"/>
        <v>122.67709362095906</v>
      </c>
      <c r="AG247" s="15">
        <f t="shared" si="70"/>
        <v>9.4412364058558493E-3</v>
      </c>
      <c r="AH247" s="32">
        <f t="shared" si="71"/>
        <v>86.816582622070428</v>
      </c>
      <c r="AI247" s="31">
        <f t="shared" si="72"/>
        <v>0.41306061487119861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f>(IF('[2]Canary Islands(ES)'!$J867&gt;0,'[2]Canary Islands(ES)'!$J867,""))</f>
        <v>145</v>
      </c>
      <c r="K248" s="47">
        <f>(IF('[2]Martinique-Guadeloupe(FR)'!$K867&gt;0,'[2]Martinique-Guadeloupe(FR)'!$K867,""))</f>
        <v>104</v>
      </c>
      <c r="L248" s="47">
        <v>0</v>
      </c>
      <c r="M248" s="47">
        <v>0</v>
      </c>
      <c r="N248" s="47">
        <v>80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60</v>
      </c>
      <c r="V248" s="47">
        <v>0</v>
      </c>
      <c r="W248" s="47">
        <v>0</v>
      </c>
      <c r="X248" s="47">
        <f>(IF('[2]Madeira(PT)'!$X867&gt;0,'[2]Madeira(PT)'!$X867,""))</f>
        <v>140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8">
        <v>0</v>
      </c>
      <c r="AE248" s="45">
        <v>128.50221984114739</v>
      </c>
      <c r="AF248" s="46">
        <f t="shared" si="51"/>
        <v>121.68647282848247</v>
      </c>
      <c r="AG248" s="15">
        <f t="shared" si="70"/>
        <v>-8.0750265859521955E-3</v>
      </c>
      <c r="AH248" s="32">
        <f t="shared" si="71"/>
        <v>87.21877734830052</v>
      </c>
      <c r="AI248" s="31">
        <f t="shared" si="72"/>
        <v>0.39518663902542722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f>(IF('[2]Canary Islands(ES)'!$J868&gt;0,'[2]Canary Islands(ES)'!$J868,""))</f>
        <v>136</v>
      </c>
      <c r="K249" s="47">
        <f>(IF('[2]Martinique-Guadeloupe(FR)'!$K868&gt;0,'[2]Martinique-Guadeloupe(FR)'!$K868,""))</f>
        <v>103.33333333333334</v>
      </c>
      <c r="L249" s="47">
        <v>0</v>
      </c>
      <c r="M249" s="47">
        <v>0</v>
      </c>
      <c r="N249" s="47">
        <v>80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64</v>
      </c>
      <c r="V249" s="47">
        <v>0</v>
      </c>
      <c r="W249" s="47">
        <v>0</v>
      </c>
      <c r="X249" s="47">
        <f>(IF('[2]Madeira(PT)'!$X868&gt;0,'[2]Madeira(PT)'!$X868,""))</f>
        <v>140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8">
        <v>0</v>
      </c>
      <c r="AE249" s="45">
        <v>122.8672714893811</v>
      </c>
      <c r="AF249" s="46">
        <f t="shared" si="51"/>
        <v>123.50797170125327</v>
      </c>
      <c r="AG249" s="15">
        <f t="shared" si="70"/>
        <v>1.4968786837450804E-2</v>
      </c>
      <c r="AH249" s="32">
        <f t="shared" si="71"/>
        <v>89.801544286627518</v>
      </c>
      <c r="AI249" s="31">
        <f t="shared" si="72"/>
        <v>0.37534351644379266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f>(IF('[2]Canary Islands(ES)'!$J869&gt;0,'[2]Canary Islands(ES)'!$J869,""))</f>
        <v>129</v>
      </c>
      <c r="K250" s="47">
        <f>(IF('[2]Martinique-Guadeloupe(FR)'!$K869&gt;0,'[2]Martinique-Guadeloupe(FR)'!$K869,""))</f>
        <v>103.33333333333334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68</v>
      </c>
      <c r="V250" s="47">
        <v>0</v>
      </c>
      <c r="W250" s="47">
        <v>0</v>
      </c>
      <c r="X250" s="47">
        <f>(IF('[2]Madeira(PT)'!$X869&gt;0,'[2]Madeira(PT)'!$X869,""))</f>
        <v>138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8">
        <v>0</v>
      </c>
      <c r="AE250" s="45">
        <v>119.15442377323134</v>
      </c>
      <c r="AF250" s="46">
        <f t="shared" si="51"/>
        <v>120.39203967861459</v>
      </c>
      <c r="AG250" s="15">
        <f t="shared" si="70"/>
        <v>-2.5228590346990987E-2</v>
      </c>
      <c r="AH250" s="32">
        <f t="shared" si="71"/>
        <v>93.689640216022099</v>
      </c>
      <c r="AI250" s="31">
        <f t="shared" si="72"/>
        <v>0.28500909386591977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f>(IF('[2]Canary Islands(ES)'!$J870&gt;0,'[2]Canary Islands(ES)'!$J870,""))</f>
        <v>129</v>
      </c>
      <c r="K251" s="47">
        <f>(IF('[2]Martinique-Guadeloupe(FR)'!$K870&gt;0,'[2]Martinique-Guadeloupe(FR)'!$K870,""))</f>
        <v>103.33333333333334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68</v>
      </c>
      <c r="V251" s="47">
        <v>0</v>
      </c>
      <c r="W251" s="47">
        <v>0</v>
      </c>
      <c r="X251" s="47">
        <f>(IF('[2]Madeira(PT)'!$X870&gt;0,'[2]Madeira(PT)'!$X870,""))</f>
        <v>138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8">
        <v>0</v>
      </c>
      <c r="AE251" s="45">
        <v>119.15442377323134</v>
      </c>
      <c r="AF251" s="46">
        <f t="shared" si="51"/>
        <v>115.67276172573895</v>
      </c>
      <c r="AG251" s="15">
        <f t="shared" si="70"/>
        <v>-3.9199252421287245E-2</v>
      </c>
      <c r="AH251" s="32">
        <f t="shared" si="71"/>
        <v>93.643273437947229</v>
      </c>
      <c r="AI251" s="31">
        <f t="shared" si="72"/>
        <v>0.2352490198069547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f>(IF('[2]Canary Islands(ES)'!$J871&gt;0,'[2]Canary Islands(ES)'!$J871,""))</f>
        <v>112.00000000000001</v>
      </c>
      <c r="K252" s="47">
        <f>(IF('[2]Martinique-Guadeloupe(FR)'!$K871&gt;0,'[2]Martinique-Guadeloupe(FR)'!$K871,""))</f>
        <v>103.33333333333334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61</v>
      </c>
      <c r="V252" s="47">
        <v>0</v>
      </c>
      <c r="W252" s="47">
        <v>0</v>
      </c>
      <c r="X252" s="47">
        <f>(IF('[2]Madeira(PT)'!$X871&gt;0,'[2]Madeira(PT)'!$X871,""))</f>
        <v>135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8">
        <v>0</v>
      </c>
      <c r="AE252" s="45">
        <v>108.70943763075414</v>
      </c>
      <c r="AF252" s="46">
        <f t="shared" si="51"/>
        <v>117.56046755419719</v>
      </c>
      <c r="AG252" s="15">
        <f t="shared" ref="AG252:AG259" si="73">(AF252-AF251)/AF251</f>
        <v>1.6319363351365322E-2</v>
      </c>
      <c r="AH252" s="32">
        <f t="shared" ref="AH252:AH259" si="74">AF199</f>
        <v>96.99929103917826</v>
      </c>
      <c r="AI252" s="31">
        <f t="shared" ref="AI252:AI259" si="75">(AF252-AF199)/AF199</f>
        <v>0.21197244118737132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0</v>
      </c>
      <c r="F253" s="47">
        <v>0</v>
      </c>
      <c r="G253" s="47">
        <v>218.00000000000003</v>
      </c>
      <c r="H253" s="47">
        <v>0</v>
      </c>
      <c r="I253" s="47">
        <v>0</v>
      </c>
      <c r="J253" s="47">
        <f>(IF('[2]Canary Islands(ES)'!$J872&gt;0,'[2]Canary Islands(ES)'!$J872,""))</f>
        <v>122.50000000000001</v>
      </c>
      <c r="K253" s="47">
        <f>(IF('[2]Martinique-Guadeloupe(FR)'!$K872&gt;0,'[2]Martinique-Guadeloupe(FR)'!$K872,""))</f>
        <v>103.33333333333334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62</v>
      </c>
      <c r="V253" s="47">
        <v>0</v>
      </c>
      <c r="W253" s="47">
        <v>0</v>
      </c>
      <c r="X253" s="47">
        <f>(IF('[2]Madeira(PT)'!$X872&gt;0,'[2]Madeira(PT)'!$X872,""))</f>
        <v>135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8">
        <v>0</v>
      </c>
      <c r="AE253" s="45">
        <v>124.81754125860608</v>
      </c>
      <c r="AF253" s="46">
        <f t="shared" si="51"/>
        <v>119.66136063444354</v>
      </c>
      <c r="AG253" s="15">
        <f t="shared" si="73"/>
        <v>1.7870744510928446E-2</v>
      </c>
      <c r="AH253" s="32">
        <f t="shared" si="74"/>
        <v>102.64077000398744</v>
      </c>
      <c r="AI253" s="31">
        <f t="shared" si="75"/>
        <v>0.16582680186240686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0</v>
      </c>
      <c r="F254" s="47">
        <v>0</v>
      </c>
      <c r="G254" s="47">
        <v>216</v>
      </c>
      <c r="H254" s="47">
        <v>0</v>
      </c>
      <c r="I254" s="47">
        <v>0</v>
      </c>
      <c r="J254" s="47">
        <f>(IF('[2]Canary Islands(ES)'!$J873&gt;0,'[2]Canary Islands(ES)'!$J873,""))</f>
        <v>124</v>
      </c>
      <c r="K254" s="47">
        <f>(IF('[2]Martinique-Guadeloupe(FR)'!$K873&gt;0,'[2]Martinique-Guadeloupe(FR)'!$K873,""))</f>
        <v>103.33333333333334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62</v>
      </c>
      <c r="V254" s="47">
        <v>0</v>
      </c>
      <c r="W254" s="47">
        <v>0</v>
      </c>
      <c r="X254" s="47">
        <f>(IF('[2]Madeira(PT)'!$X873&gt;0,'[2]Madeira(PT)'!$X873,""))</f>
        <v>135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8">
        <v>0</v>
      </c>
      <c r="AE254" s="45">
        <v>125.45710301397037</v>
      </c>
      <c r="AF254" s="46">
        <f t="shared" si="51"/>
        <v>120.91973456031344</v>
      </c>
      <c r="AG254" s="15">
        <f t="shared" si="73"/>
        <v>1.0516125833752984E-2</v>
      </c>
      <c r="AH254" s="32">
        <f t="shared" si="74"/>
        <v>109.05436795157186</v>
      </c>
      <c r="AI254" s="31">
        <f t="shared" si="75"/>
        <v>0.10880230504853024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f>(IF('[2]Canary Islands(ES)'!$J874&gt;0,'[2]Canary Islands(ES)'!$J874,""))</f>
        <v>119</v>
      </c>
      <c r="K255" s="47">
        <f>(IF('[2]Martinique-Guadeloupe(FR)'!$K874&gt;0,'[2]Martinique-Guadeloupe(FR)'!$K874,""))</f>
        <v>103.33333333333334</v>
      </c>
      <c r="L255" s="47">
        <v>0</v>
      </c>
      <c r="M255" s="47">
        <v>0</v>
      </c>
      <c r="N255" s="47">
        <v>75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f>(IF('[2]Madeira(PT)'!$X874&gt;0,'[2]Madeira(PT)'!$X874,""))</f>
        <v>145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8">
        <v>0</v>
      </c>
      <c r="AE255" s="45">
        <v>112.48455940836389</v>
      </c>
      <c r="AF255" s="46">
        <f t="shared" si="51"/>
        <v>113.87083656905077</v>
      </c>
      <c r="AG255" s="15">
        <f t="shared" si="73"/>
        <v>-5.8294024684173981E-2</v>
      </c>
      <c r="AH255" s="32">
        <f t="shared" si="74"/>
        <v>110.62914790433007</v>
      </c>
      <c r="AI255" s="31">
        <f t="shared" si="75"/>
        <v>2.9302301663970576E-2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f>(IF('[2]Canary Islands(ES)'!$J875&gt;0,'[2]Canary Islands(ES)'!$J875,""))</f>
        <v>121.30000000000001</v>
      </c>
      <c r="K256" s="47">
        <f>(IF('[2]Martinique-Guadeloupe(FR)'!$K875&gt;0,'[2]Martinique-Guadeloupe(FR)'!$K875,""))</f>
        <v>103.33333333333334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56.000000000000007</v>
      </c>
      <c r="V256" s="47">
        <v>0</v>
      </c>
      <c r="W256" s="47">
        <v>0</v>
      </c>
      <c r="X256" s="47">
        <f>(IF('[2]Madeira(PT)'!$X875&gt;0,'[2]Madeira(PT)'!$X875,""))</f>
        <v>145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8">
        <v>0</v>
      </c>
      <c r="AE256" s="45">
        <v>103.670847284818</v>
      </c>
      <c r="AF256" s="46">
        <f t="shared" si="51"/>
        <v>109.61488737422633</v>
      </c>
      <c r="AG256" s="15">
        <f t="shared" si="73"/>
        <v>-3.7375234283482675E-2</v>
      </c>
      <c r="AH256" s="32">
        <f t="shared" si="74"/>
        <v>107.47957348621982</v>
      </c>
      <c r="AI256" s="31">
        <f t="shared" si="75"/>
        <v>1.9867160044883137E-2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f>(IF('[2]Canary Islands(ES)'!$J876&gt;0,'[2]Canary Islands(ES)'!$J876,""))</f>
        <v>118</v>
      </c>
      <c r="K257" s="47">
        <f>(IF('[2]Martinique-Guadeloupe(FR)'!$K876&gt;0,'[2]Martinique-Guadeloupe(FR)'!$K876,""))</f>
        <v>103.33333333333334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56.000000000000007</v>
      </c>
      <c r="V257" s="47">
        <v>0</v>
      </c>
      <c r="W257" s="47">
        <v>0</v>
      </c>
      <c r="X257" s="47">
        <f>(IF('[2]Madeira(PT)'!$X876&gt;0,'[2]Madeira(PT)'!$X876,""))</f>
        <v>165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8">
        <v>0</v>
      </c>
      <c r="AE257" s="45">
        <v>112.68925542949711</v>
      </c>
      <c r="AF257" s="46">
        <f t="shared" si="51"/>
        <v>108.86368695024282</v>
      </c>
      <c r="AG257" s="15">
        <f t="shared" si="73"/>
        <v>-6.8530875867152908E-3</v>
      </c>
      <c r="AH257" s="32">
        <f t="shared" si="74"/>
        <v>105.34376259396713</v>
      </c>
      <c r="AI257" s="31">
        <f t="shared" si="75"/>
        <v>3.3413695026660035E-2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53"/>
      <c r="I258" s="53"/>
      <c r="J258" s="47">
        <f>(IF('[2]Canary Islands(ES)'!$J877&gt;0,'[2]Canary Islands(ES)'!$J877,""))</f>
        <v>113.99999999999999</v>
      </c>
      <c r="K258" s="47">
        <f>(IF('[2]Martinique-Guadeloupe(FR)'!$K877&gt;0,'[2]Martinique-Guadeloupe(FR)'!$K877,""))</f>
        <v>103.33333333333334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53</v>
      </c>
      <c r="V258" s="47">
        <v>0</v>
      </c>
      <c r="W258" s="47">
        <v>0</v>
      </c>
      <c r="X258" s="47">
        <f>(IF('[2]Madeira(PT)'!$X877&gt;0,'[2]Madeira(PT)'!$X877,""))</f>
        <v>165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8">
        <v>0</v>
      </c>
      <c r="AE258" s="45">
        <v>110.23095813641338</v>
      </c>
      <c r="AF258" s="46">
        <f t="shared" si="51"/>
        <v>110.1618870740502</v>
      </c>
      <c r="AG258" s="15">
        <f t="shared" si="73"/>
        <v>1.1925006034388041E-2</v>
      </c>
      <c r="AH258" s="32">
        <f t="shared" si="74"/>
        <v>104.80714914342354</v>
      </c>
      <c r="AI258" s="31">
        <f t="shared" si="75"/>
        <v>5.1091342283329864E-2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57.999999999999993</v>
      </c>
      <c r="F259" s="47">
        <v>0</v>
      </c>
      <c r="G259" s="47">
        <v>0</v>
      </c>
      <c r="H259" s="53"/>
      <c r="I259" s="53"/>
      <c r="J259" s="47">
        <f>(IF('[2]Canary Islands(ES)'!$J878&gt;0,'[2]Canary Islands(ES)'!$J878,""))</f>
        <v>110.00000000000001</v>
      </c>
      <c r="K259" s="47">
        <f>(IF('[2]Martinique-Guadeloupe(FR)'!$K878&gt;0,'[2]Martinique-Guadeloupe(FR)'!$K878,""))</f>
        <v>103.33333333333334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59</v>
      </c>
      <c r="V259" s="47">
        <v>0</v>
      </c>
      <c r="W259" s="47">
        <v>0</v>
      </c>
      <c r="X259" s="47">
        <f>(IF('[2]Madeira(PT)'!$X878&gt;0,'[2]Madeira(PT)'!$X878,""))</f>
        <v>163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8">
        <v>0</v>
      </c>
      <c r="AE259" s="45">
        <v>107.56544765624014</v>
      </c>
      <c r="AF259" s="46">
        <f t="shared" si="51"/>
        <v>107.14086217168716</v>
      </c>
      <c r="AG259" s="15">
        <f t="shared" si="73"/>
        <v>-2.7423503560104433E-2</v>
      </c>
      <c r="AH259" s="32">
        <f t="shared" si="74"/>
        <v>105.64457595967896</v>
      </c>
      <c r="AI259" s="31">
        <f t="shared" si="75"/>
        <v>1.416339834218544E-2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60</v>
      </c>
      <c r="F260" s="47">
        <v>0</v>
      </c>
      <c r="G260" s="47">
        <v>0</v>
      </c>
      <c r="H260" s="53"/>
      <c r="I260" s="53"/>
      <c r="J260" s="47">
        <f>(IF('[2]Canary Islands(ES)'!$J879&gt;0,'[2]Canary Islands(ES)'!$J879,""))</f>
        <v>104</v>
      </c>
      <c r="K260" s="47">
        <f>(IF('[2]Martinique-Guadeloupe(FR)'!$K879&gt;0,'[2]Martinique-Guadeloupe(FR)'!$K879,""))</f>
        <v>103.33333333333334</v>
      </c>
      <c r="L260" s="47">
        <v>0</v>
      </c>
      <c r="M260" s="47">
        <v>0</v>
      </c>
      <c r="N260" s="47">
        <v>75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64</v>
      </c>
      <c r="V260" s="47">
        <v>0</v>
      </c>
      <c r="W260" s="47">
        <v>0</v>
      </c>
      <c r="X260" s="47">
        <f>(IF('[2]Madeira(PT)'!$X879&gt;0,'[2]Madeira(PT)'!$X879,""))</f>
        <v>165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8">
        <v>0</v>
      </c>
      <c r="AE260" s="45">
        <v>103.62618072240799</v>
      </c>
      <c r="AF260" s="46">
        <f t="shared" si="51"/>
        <v>101.73387406881626</v>
      </c>
      <c r="AG260" s="15">
        <f>(AF260-AF259)/AF259</f>
        <v>-5.0466161959817964E-2</v>
      </c>
      <c r="AH260" s="32">
        <f>AF207</f>
        <v>105.34993710737501</v>
      </c>
      <c r="AI260" s="31">
        <f>(AF260-AF207)/AF207</f>
        <v>-3.4324301825383888E-2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60</v>
      </c>
      <c r="F261" s="47">
        <v>0</v>
      </c>
      <c r="G261" s="47">
        <v>0</v>
      </c>
      <c r="H261" s="53"/>
      <c r="I261" s="53"/>
      <c r="J261" s="47">
        <f>(IF('[2]Canary Islands(ES)'!$J880&gt;0,'[2]Canary Islands(ES)'!$J880,""))</f>
        <v>104</v>
      </c>
      <c r="K261" s="47">
        <f>(IF('[2]Martinique-Guadeloupe(FR)'!$K880&gt;0,'[2]Martinique-Guadeloupe(FR)'!$K880,""))</f>
        <v>103.33333333333334</v>
      </c>
      <c r="L261" s="47">
        <v>0</v>
      </c>
      <c r="M261" s="47">
        <v>0</v>
      </c>
      <c r="N261" s="47">
        <v>75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64</v>
      </c>
      <c r="V261" s="47">
        <v>0</v>
      </c>
      <c r="W261" s="47">
        <v>0</v>
      </c>
      <c r="X261" s="47">
        <f>(IF('[2]Madeira(PT)'!$X880&gt;0,'[2]Madeira(PT)'!$X880,""))</f>
        <v>165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8">
        <v>0</v>
      </c>
      <c r="AE261" s="45">
        <v>94.00999382780067</v>
      </c>
      <c r="AF261" s="46">
        <f t="shared" ref="AF261:AF319" si="76">SUM(AE260:AE262)/3</f>
        <v>101.9640826880137</v>
      </c>
      <c r="AG261" s="15">
        <f>(AF261-AF260)/AF260</f>
        <v>2.2628512017710059E-3</v>
      </c>
      <c r="AH261" s="32">
        <f>AF208</f>
        <v>100.98102443599915</v>
      </c>
      <c r="AI261" s="31">
        <f>(AF261-AF208)/AF208</f>
        <v>9.7350790161334893E-3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53"/>
      <c r="I262" s="53"/>
      <c r="J262" s="47">
        <f>(IF('[2]Canary Islands(ES)'!$J881&gt;0,'[2]Canary Islands(ES)'!$J881,""))</f>
        <v>110.00000000000001</v>
      </c>
      <c r="K262" s="47">
        <f>(IF('[2]Martinique-Guadeloupe(FR)'!$K881&gt;0,'[2]Martinique-Guadeloupe(FR)'!$K881,""))</f>
        <v>103.33333333333334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f>(IF('[2]Madeira(PT)'!$X881&gt;0,'[2]Madeira(PT)'!$X881,""))</f>
        <v>173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8">
        <v>0</v>
      </c>
      <c r="AE262" s="45">
        <v>108.25607351383243</v>
      </c>
      <c r="AF262" s="46">
        <f t="shared" si="76"/>
        <v>103.30182454212058</v>
      </c>
      <c r="AG262" s="15">
        <f>(AF262-AF261)/AF261</f>
        <v>1.3119736076085325E-2</v>
      </c>
      <c r="AH262" s="32">
        <f>AF209</f>
        <v>101.84799025963984</v>
      </c>
      <c r="AI262" s="31">
        <f>(AF262-AF209)/AF209</f>
        <v>1.4274550521561589E-2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53"/>
      <c r="I263" s="53"/>
      <c r="J263" s="47">
        <f>(IF('[2]Canary Islands(ES)'!$J882&gt;0,'[2]Canary Islands(ES)'!$J882,""))</f>
        <v>110.00000000000001</v>
      </c>
      <c r="K263" s="47">
        <f>(IF('[2]Martinique-Guadeloupe(FR)'!$K882&gt;0,'[2]Martinique-Guadeloupe(FR)'!$K882,""))</f>
        <v>103.33333333333334</v>
      </c>
      <c r="L263" s="47">
        <v>0</v>
      </c>
      <c r="M263" s="47">
        <v>0</v>
      </c>
      <c r="N263" s="47">
        <v>60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f>(IF('[2]Madeira(PT)'!$X882&gt;0,'[2]Madeira(PT)'!$X882,""))</f>
        <v>173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8">
        <v>0</v>
      </c>
      <c r="AE263" s="45">
        <v>107.63940628472864</v>
      </c>
      <c r="AF263" s="46">
        <f t="shared" si="76"/>
        <v>107.80389390299145</v>
      </c>
      <c r="AG263" s="15">
        <f t="shared" ref="AG263:AG271" si="77">(AF263-AF262)/AF262</f>
        <v>4.358170226737066E-2</v>
      </c>
      <c r="AH263" s="32">
        <f t="shared" ref="AH263:AH271" si="78">AF210</f>
        <v>101.76574792093554</v>
      </c>
      <c r="AI263" s="31">
        <f t="shared" ref="AI263:AI271" si="79">(AF263-AF210)/AF210</f>
        <v>5.9333774923435945E-2</v>
      </c>
    </row>
    <row r="264" spans="1:35">
      <c r="A264" s="37">
        <v>52</v>
      </c>
      <c r="B264" s="38">
        <v>43464</v>
      </c>
      <c r="C264" s="49">
        <v>0</v>
      </c>
      <c r="D264" s="49">
        <v>0</v>
      </c>
      <c r="E264" s="49">
        <v>0</v>
      </c>
      <c r="F264" s="49">
        <v>0</v>
      </c>
      <c r="G264" s="49">
        <v>0</v>
      </c>
      <c r="H264" s="54"/>
      <c r="I264" s="54"/>
      <c r="J264" s="49">
        <f>(IF('[2]Canary Islands(ES)'!$J883&gt;0,'[2]Canary Islands(ES)'!$J883,""))</f>
        <v>110.00000000000001</v>
      </c>
      <c r="K264" s="49">
        <f>(IF('[2]Martinique-Guadeloupe(FR)'!$K883&gt;0,'[2]Martinique-Guadeloupe(FR)'!$K883,""))</f>
        <v>103</v>
      </c>
      <c r="L264" s="49">
        <v>0</v>
      </c>
      <c r="M264" s="49">
        <v>0</v>
      </c>
      <c r="N264" s="49">
        <v>60</v>
      </c>
      <c r="O264" s="49">
        <v>0</v>
      </c>
      <c r="P264" s="49">
        <v>0</v>
      </c>
      <c r="Q264" s="49">
        <v>0</v>
      </c>
      <c r="R264" s="49">
        <v>0</v>
      </c>
      <c r="S264" s="49">
        <v>0</v>
      </c>
      <c r="T264" s="49">
        <v>0</v>
      </c>
      <c r="U264" s="49">
        <v>61</v>
      </c>
      <c r="V264" s="49">
        <v>0</v>
      </c>
      <c r="W264" s="49">
        <v>0</v>
      </c>
      <c r="X264" s="49">
        <f>(IF('[2]Madeira(PT)'!$X883&gt;0,'[2]Madeira(PT)'!$X883,""))</f>
        <v>173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50">
        <v>0</v>
      </c>
      <c r="AE264" s="51">
        <v>107.51620191041326</v>
      </c>
      <c r="AF264" s="52">
        <f t="shared" si="76"/>
        <v>106.87022742855633</v>
      </c>
      <c r="AG264" s="39">
        <f t="shared" si="77"/>
        <v>-8.6607861797207836E-3</v>
      </c>
      <c r="AH264" s="42">
        <f t="shared" si="78"/>
        <v>105.23247675481844</v>
      </c>
      <c r="AI264" s="41">
        <f t="shared" si="79"/>
        <v>1.5563167609878647E-2</v>
      </c>
    </row>
    <row r="265" spans="1:35">
      <c r="A265" s="35">
        <v>1</v>
      </c>
      <c r="B265" s="13">
        <v>43471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/>
      <c r="I265" s="47"/>
      <c r="J265" s="47"/>
      <c r="K265" s="47">
        <f>(IF('[2]Martinique-Guadeloupe(FR)'!$K884&gt;0,'[2]Martinique-Guadeloupe(FR)'!$K884,""))</f>
        <v>103.33333333333333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f>(IF('[2]Madeira(PT)'!$X884&gt;0,'[2]Madeira(PT)'!$X884,""))</f>
        <v>172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8">
        <v>0</v>
      </c>
      <c r="AE265" s="45">
        <v>105.45507409052708</v>
      </c>
      <c r="AF265" s="46">
        <f t="shared" si="76"/>
        <v>105.44703409707296</v>
      </c>
      <c r="AG265" s="15">
        <f t="shared" si="77"/>
        <v>-1.331702351279071E-2</v>
      </c>
      <c r="AH265" s="32">
        <f t="shared" si="78"/>
        <v>105.30318310549266</v>
      </c>
      <c r="AI265" s="31">
        <f t="shared" si="79"/>
        <v>1.3660649881417552E-3</v>
      </c>
    </row>
    <row r="266" spans="1:35">
      <c r="A266" s="35">
        <v>2</v>
      </c>
      <c r="B266" s="13">
        <v>43478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/>
      <c r="K266" s="47">
        <f>(IF('[2]Martinique-Guadeloupe(FR)'!$K885&gt;0,'[2]Martinique-Guadeloupe(FR)'!$K885,""))</f>
        <v>103.33333333333333</v>
      </c>
      <c r="L266" s="47">
        <v>0</v>
      </c>
      <c r="M266" s="47">
        <v>0</v>
      </c>
      <c r="N266" s="47">
        <v>60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67</v>
      </c>
      <c r="V266" s="47">
        <v>0</v>
      </c>
      <c r="W266" s="47">
        <v>0</v>
      </c>
      <c r="X266" s="47">
        <f>(IF('[2]Madeira(PT)'!$X885&gt;0,'[2]Madeira(PT)'!$X885,""))</f>
        <v>172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8">
        <v>0</v>
      </c>
      <c r="AE266" s="45">
        <v>103.36982629027854</v>
      </c>
      <c r="AF266" s="46">
        <f t="shared" si="76"/>
        <v>105.34100032862834</v>
      </c>
      <c r="AG266" s="15">
        <f t="shared" si="77"/>
        <v>-1.0055642565252722E-3</v>
      </c>
      <c r="AH266" s="32">
        <f t="shared" si="78"/>
        <v>103.10031982325087</v>
      </c>
      <c r="AI266" s="31">
        <f t="shared" si="79"/>
        <v>2.1733012169300348E-2</v>
      </c>
    </row>
    <row r="267" spans="1:35">
      <c r="A267" s="35">
        <v>3</v>
      </c>
      <c r="B267" s="13">
        <v>43485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/>
      <c r="K267" s="47">
        <f>(IF('[2]Martinique-Guadeloupe(FR)'!$K886&gt;0,'[2]Martinique-Guadeloupe(FR)'!$K886,""))</f>
        <v>107.33333333333333</v>
      </c>
      <c r="L267" s="47">
        <v>0</v>
      </c>
      <c r="M267" s="47">
        <v>0</v>
      </c>
      <c r="N267" s="47">
        <v>57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67</v>
      </c>
      <c r="V267" s="47">
        <v>0</v>
      </c>
      <c r="W267" s="47">
        <v>0</v>
      </c>
      <c r="X267" s="47">
        <f>(IF('[2]Madeira(PT)'!$X886&gt;0,'[2]Madeira(PT)'!$X886,""))</f>
        <v>180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8">
        <v>0</v>
      </c>
      <c r="AE267" s="45">
        <v>107.19810060507938</v>
      </c>
      <c r="AF267" s="46">
        <f t="shared" si="76"/>
        <v>106.60152039276359</v>
      </c>
      <c r="AG267" s="15">
        <f t="shared" si="77"/>
        <v>1.1966091647154032E-2</v>
      </c>
      <c r="AH267" s="32">
        <f t="shared" si="78"/>
        <v>102.38254522885772</v>
      </c>
      <c r="AI267" s="31">
        <f t="shared" si="79"/>
        <v>4.1207953508824266E-2</v>
      </c>
    </row>
    <row r="268" spans="1:35">
      <c r="A268" s="35">
        <v>4</v>
      </c>
      <c r="B268" s="13">
        <v>43492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7">
        <v>0</v>
      </c>
      <c r="I268" s="47">
        <v>0</v>
      </c>
      <c r="J268" s="47"/>
      <c r="K268" s="47">
        <f>(IF('[2]Martinique-Guadeloupe(FR)'!$K887&gt;0,'[2]Martinique-Guadeloupe(FR)'!$K887,""))</f>
        <v>109</v>
      </c>
      <c r="L268" s="47">
        <v>0</v>
      </c>
      <c r="M268" s="47">
        <v>0</v>
      </c>
      <c r="N268" s="47">
        <v>57</v>
      </c>
      <c r="O268" s="47">
        <v>0</v>
      </c>
      <c r="P268" s="47">
        <v>0</v>
      </c>
      <c r="Q268" s="47">
        <v>0</v>
      </c>
      <c r="R268" s="47">
        <v>0</v>
      </c>
      <c r="S268" s="47">
        <v>0</v>
      </c>
      <c r="T268" s="47">
        <v>0</v>
      </c>
      <c r="U268" s="47">
        <v>0</v>
      </c>
      <c r="V268" s="47">
        <v>0</v>
      </c>
      <c r="W268" s="47">
        <v>0</v>
      </c>
      <c r="X268" s="47">
        <f>(IF('[2]Madeira(PT)'!$X887&gt;0,'[2]Madeira(PT)'!$X887,""))</f>
        <v>180</v>
      </c>
      <c r="Y268" s="47">
        <v>0</v>
      </c>
      <c r="Z268" s="47">
        <v>0</v>
      </c>
      <c r="AA268" s="47">
        <v>0</v>
      </c>
      <c r="AB268" s="47">
        <v>0</v>
      </c>
      <c r="AC268" s="47">
        <v>0</v>
      </c>
      <c r="AD268" s="48">
        <v>0</v>
      </c>
      <c r="AE268" s="45">
        <v>109.23663428293284</v>
      </c>
      <c r="AF268" s="46">
        <f t="shared" si="76"/>
        <v>108.91482509503015</v>
      </c>
      <c r="AG268" s="15">
        <f t="shared" si="77"/>
        <v>2.1700485075104026E-2</v>
      </c>
      <c r="AH268" s="32">
        <f t="shared" si="78"/>
        <v>101.71652702833121</v>
      </c>
      <c r="AI268" s="31">
        <f t="shared" si="79"/>
        <v>7.0768224958113149E-2</v>
      </c>
    </row>
    <row r="269" spans="1:35">
      <c r="A269" s="35">
        <v>5</v>
      </c>
      <c r="B269" s="13">
        <v>43499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/>
      <c r="K269" s="47">
        <f>(IF('[2]Martinique-Guadeloupe(FR)'!$K888&gt;0,'[2]Martinique-Guadeloupe(FR)'!$K888,""))</f>
        <v>110</v>
      </c>
      <c r="L269" s="47">
        <v>0</v>
      </c>
      <c r="M269" s="47">
        <v>0</v>
      </c>
      <c r="N269" s="47">
        <v>55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f>(IF('[2]Madeira(PT)'!$X888&gt;0,'[2]Madeira(PT)'!$X888,""))</f>
        <v>180</v>
      </c>
      <c r="Y269" s="47">
        <v>0</v>
      </c>
      <c r="Z269" s="47">
        <v>0</v>
      </c>
      <c r="AA269" s="47">
        <v>0</v>
      </c>
      <c r="AB269" s="47">
        <v>0</v>
      </c>
      <c r="AC269" s="47">
        <v>0</v>
      </c>
      <c r="AD269" s="48">
        <v>0</v>
      </c>
      <c r="AE269" s="45">
        <v>110.30974039707824</v>
      </c>
      <c r="AF269" s="46">
        <f t="shared" si="76"/>
        <v>109.76840872621608</v>
      </c>
      <c r="AG269" s="15">
        <f t="shared" si="77"/>
        <v>7.8371666156665069E-3</v>
      </c>
      <c r="AH269" s="32">
        <f t="shared" si="78"/>
        <v>102.86366175414486</v>
      </c>
      <c r="AI269" s="31">
        <f t="shared" si="79"/>
        <v>6.7125230176758685E-2</v>
      </c>
    </row>
    <row r="270" spans="1:35">
      <c r="A270" s="35">
        <v>6</v>
      </c>
      <c r="B270" s="13">
        <v>43506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0</v>
      </c>
      <c r="J270" s="47"/>
      <c r="K270" s="47">
        <f>(IF('[2]Martinique-Guadeloupe(FR)'!$K889&gt;0,'[2]Martinique-Guadeloupe(FR)'!$K889,""))</f>
        <v>110</v>
      </c>
      <c r="L270" s="47">
        <v>0</v>
      </c>
      <c r="M270" s="47">
        <v>0</v>
      </c>
      <c r="N270" s="47">
        <v>55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77</v>
      </c>
      <c r="V270" s="47">
        <v>0</v>
      </c>
      <c r="W270" s="47">
        <v>0</v>
      </c>
      <c r="X270" s="47">
        <f>(IF('[2]Madeira(PT)'!$X889&gt;0,'[2]Madeira(PT)'!$X889,""))</f>
        <v>180</v>
      </c>
      <c r="Y270" s="47">
        <v>0</v>
      </c>
      <c r="Z270" s="47">
        <v>0</v>
      </c>
      <c r="AA270" s="47">
        <v>0</v>
      </c>
      <c r="AB270" s="47">
        <v>0</v>
      </c>
      <c r="AC270" s="47">
        <v>0</v>
      </c>
      <c r="AD270" s="48">
        <v>0</v>
      </c>
      <c r="AE270" s="45">
        <v>109.75885149863718</v>
      </c>
      <c r="AF270" s="46">
        <f t="shared" si="76"/>
        <v>109.93136081925809</v>
      </c>
      <c r="AG270" s="15">
        <f t="shared" si="77"/>
        <v>1.4845081106025959E-3</v>
      </c>
      <c r="AH270" s="32">
        <f t="shared" si="78"/>
        <v>98.863581719138281</v>
      </c>
      <c r="AI270" s="31">
        <f t="shared" si="79"/>
        <v>0.11195001139613048</v>
      </c>
    </row>
    <row r="271" spans="1:35">
      <c r="A271" s="35">
        <v>7</v>
      </c>
      <c r="B271" s="13">
        <v>43513</v>
      </c>
      <c r="C271" s="47">
        <v>0</v>
      </c>
      <c r="D271" s="47">
        <v>0</v>
      </c>
      <c r="E271" s="47">
        <v>0</v>
      </c>
      <c r="F271" s="47">
        <v>0</v>
      </c>
      <c r="G271" s="47">
        <v>0</v>
      </c>
      <c r="H271" s="47">
        <v>0</v>
      </c>
      <c r="I271" s="47">
        <v>0</v>
      </c>
      <c r="J271" s="47"/>
      <c r="K271" s="47">
        <f>(IF('[2]Martinique-Guadeloupe(FR)'!$K890&gt;0,'[2]Martinique-Guadeloupe(FR)'!$K890,""))</f>
        <v>108</v>
      </c>
      <c r="L271" s="47">
        <v>0</v>
      </c>
      <c r="M271" s="47">
        <v>0</v>
      </c>
      <c r="N271" s="47">
        <v>0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81</v>
      </c>
      <c r="V271" s="47">
        <v>0</v>
      </c>
      <c r="W271" s="47">
        <v>0</v>
      </c>
      <c r="X271" s="47">
        <f>(IF('[2]Madeira(PT)'!$X890&gt;0,'[2]Madeira(PT)'!$X890,""))</f>
        <v>180</v>
      </c>
      <c r="Y271" s="47">
        <v>0</v>
      </c>
      <c r="Z271" s="47">
        <v>0</v>
      </c>
      <c r="AA271" s="47">
        <v>0</v>
      </c>
      <c r="AB271" s="47">
        <v>0</v>
      </c>
      <c r="AC271" s="47">
        <v>0</v>
      </c>
      <c r="AD271" s="48">
        <v>0</v>
      </c>
      <c r="AE271" s="45">
        <v>109.72549056205884</v>
      </c>
      <c r="AF271" s="46">
        <f t="shared" si="76"/>
        <v>109.90302664734179</v>
      </c>
      <c r="AG271" s="15">
        <f t="shared" si="77"/>
        <v>-2.5774421152562857E-4</v>
      </c>
      <c r="AH271" s="32">
        <f t="shared" si="78"/>
        <v>98.360300465221997</v>
      </c>
      <c r="AI271" s="31">
        <f t="shared" si="79"/>
        <v>0.11735147338433602</v>
      </c>
    </row>
    <row r="272" spans="1:35">
      <c r="A272" s="35">
        <v>8</v>
      </c>
      <c r="B272" s="13">
        <v>43520</v>
      </c>
      <c r="C272" s="47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/>
      <c r="K272" s="47">
        <f>(IF('[2]Martinique-Guadeloupe(FR)'!$K891&gt;0,'[2]Martinique-Guadeloupe(FR)'!$K891,""))</f>
        <v>108</v>
      </c>
      <c r="L272" s="47">
        <v>0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f>(IF('[2]Madeira(PT)'!$X891&gt;0,'[2]Madeira(PT)'!$X891,""))</f>
        <v>180</v>
      </c>
      <c r="Y272" s="47">
        <v>0</v>
      </c>
      <c r="Z272" s="47">
        <v>0</v>
      </c>
      <c r="AA272" s="47">
        <v>0</v>
      </c>
      <c r="AB272" s="47">
        <v>0</v>
      </c>
      <c r="AC272" s="47">
        <v>0</v>
      </c>
      <c r="AD272" s="48">
        <v>0</v>
      </c>
      <c r="AE272" s="45">
        <v>110.22473788132937</v>
      </c>
      <c r="AF272" s="46">
        <f t="shared" si="76"/>
        <v>110.38135572915895</v>
      </c>
      <c r="AG272" s="15">
        <f t="shared" ref="AG272:AG274" si="80">(AF272-AF271)/AF271</f>
        <v>4.3522830663438724E-3</v>
      </c>
      <c r="AH272" s="32">
        <f t="shared" ref="AH272:AH274" si="81">AF219</f>
        <v>97.679852682334584</v>
      </c>
      <c r="AI272" s="31">
        <f t="shared" ref="AI272:AI274" si="82">(AF272-AF219)/AF219</f>
        <v>0.13003196358343239</v>
      </c>
    </row>
    <row r="273" spans="1:35">
      <c r="A273" s="35">
        <v>9</v>
      </c>
      <c r="B273" s="13">
        <v>43527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/>
      <c r="K273" s="47">
        <f>(IF('[2]Martinique-Guadeloupe(FR)'!$K892&gt;0,'[2]Martinique-Guadeloupe(FR)'!$K892,""))</f>
        <v>109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f>(IF('[2]Madeira(PT)'!$X892&gt;0,'[2]Madeira(PT)'!$X892,""))</f>
        <v>180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8">
        <v>0</v>
      </c>
      <c r="AE273" s="45">
        <v>111.19383874408868</v>
      </c>
      <c r="AF273" s="46">
        <f t="shared" si="76"/>
        <v>111.40919449136852</v>
      </c>
      <c r="AG273" s="15">
        <f t="shared" si="80"/>
        <v>9.3117062697758626E-3</v>
      </c>
      <c r="AH273" s="32">
        <f t="shared" si="81"/>
        <v>101.39344543875394</v>
      </c>
      <c r="AI273" s="31">
        <f t="shared" si="82"/>
        <v>9.8781030758684787E-2</v>
      </c>
    </row>
    <row r="274" spans="1:35">
      <c r="A274" s="35">
        <v>10</v>
      </c>
      <c r="B274" s="13">
        <v>43534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/>
      <c r="K274" s="47">
        <f>(IF('[2]Martinique-Guadeloupe(FR)'!$K893&gt;0,'[2]Martinique-Guadeloupe(FR)'!$K893,""))</f>
        <v>110.66666666666667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f>(IF('[2]Madeira(PT)'!$X893&gt;0,'[2]Madeira(PT)'!$X893,""))</f>
        <v>180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8">
        <v>0</v>
      </c>
      <c r="AE274" s="45">
        <v>112.80900684868753</v>
      </c>
      <c r="AF274" s="46">
        <f t="shared" si="76"/>
        <v>113.15855333113392</v>
      </c>
      <c r="AG274" s="15">
        <f t="shared" si="80"/>
        <v>1.5702104729793415E-2</v>
      </c>
      <c r="AH274" s="32">
        <f t="shared" si="81"/>
        <v>101.29994863426759</v>
      </c>
      <c r="AI274" s="31">
        <f t="shared" si="82"/>
        <v>0.11706427156918431</v>
      </c>
    </row>
    <row r="275" spans="1:35">
      <c r="A275" s="35">
        <v>11</v>
      </c>
      <c r="B275" s="13">
        <v>43541</v>
      </c>
      <c r="C275" s="47">
        <v>0</v>
      </c>
      <c r="D275" s="47">
        <v>0</v>
      </c>
      <c r="E275" s="47">
        <v>0</v>
      </c>
      <c r="F275" s="47">
        <v>0</v>
      </c>
      <c r="G275" s="47">
        <v>0</v>
      </c>
      <c r="H275" s="47">
        <v>0</v>
      </c>
      <c r="I275" s="47">
        <v>0</v>
      </c>
      <c r="J275" s="47"/>
      <c r="K275" s="47">
        <f>(IF('[2]Martinique-Guadeloupe(FR)'!$K894&gt;0,'[2]Martinique-Guadeloupe(FR)'!$K894,""))</f>
        <v>115.33333333333333</v>
      </c>
      <c r="L275" s="47">
        <v>0</v>
      </c>
      <c r="M275" s="47">
        <v>0</v>
      </c>
      <c r="N275" s="47">
        <v>60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f>(IF('[2]Madeira(PT)'!$X894&gt;0,'[2]Madeira(PT)'!$X894,""))</f>
        <v>180</v>
      </c>
      <c r="Y275" s="47">
        <v>0</v>
      </c>
      <c r="Z275" s="47">
        <v>0</v>
      </c>
      <c r="AA275" s="47">
        <v>0</v>
      </c>
      <c r="AB275" s="47">
        <v>0</v>
      </c>
      <c r="AC275" s="47">
        <v>0</v>
      </c>
      <c r="AD275" s="48">
        <v>0</v>
      </c>
      <c r="AE275" s="45">
        <v>115.47281440062552</v>
      </c>
      <c r="AF275" s="46">
        <f t="shared" si="76"/>
        <v>116.27470151854111</v>
      </c>
      <c r="AG275" s="15">
        <f>(AF275-AF274)/AF274</f>
        <v>2.7537893474905609E-2</v>
      </c>
      <c r="AH275" s="32">
        <f>AF222</f>
        <v>98.846225708941788</v>
      </c>
      <c r="AI275" s="31">
        <f>(AF275-AF222)/AF222</f>
        <v>0.17631908233824159</v>
      </c>
    </row>
    <row r="276" spans="1:35">
      <c r="A276" s="35">
        <v>12</v>
      </c>
      <c r="B276" s="13">
        <v>43548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122.5</v>
      </c>
      <c r="K276" s="47">
        <v>117.33333333333333</v>
      </c>
      <c r="L276" s="47">
        <v>0</v>
      </c>
      <c r="M276" s="47">
        <v>0</v>
      </c>
      <c r="N276" s="47">
        <v>80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93</v>
      </c>
      <c r="V276" s="47">
        <v>0</v>
      </c>
      <c r="W276" s="47">
        <v>0</v>
      </c>
      <c r="X276" s="47">
        <v>180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8">
        <v>0</v>
      </c>
      <c r="AE276" s="45">
        <v>120.54228330631022</v>
      </c>
      <c r="AF276" s="46">
        <f t="shared" si="76"/>
        <v>118.01678261421256</v>
      </c>
      <c r="AG276" s="15">
        <f t="shared" ref="AG276:AG278" si="83">(AF276-AF275)/AF275</f>
        <v>1.4982460267968612E-2</v>
      </c>
      <c r="AH276" s="32">
        <f t="shared" ref="AH276:AH278" si="84">AF223</f>
        <v>100.9083386606946</v>
      </c>
      <c r="AI276" s="31">
        <f t="shared" ref="AI276:AI278" si="85">(AF276-AF223)/AF223</f>
        <v>0.16954440218310693</v>
      </c>
    </row>
    <row r="277" spans="1:35">
      <c r="A277" s="35">
        <v>13</v>
      </c>
      <c r="B277" s="13">
        <v>43555</v>
      </c>
      <c r="C277" s="47"/>
      <c r="D277" s="47"/>
      <c r="E277" s="47"/>
      <c r="F277" s="47"/>
      <c r="G277" s="47"/>
      <c r="H277" s="47"/>
      <c r="I277" s="47"/>
      <c r="J277" s="47">
        <v>118</v>
      </c>
      <c r="K277" s="47">
        <v>117.33333333333333</v>
      </c>
      <c r="L277" s="47"/>
      <c r="M277" s="47"/>
      <c r="N277" s="47">
        <v>100</v>
      </c>
      <c r="O277" s="47"/>
      <c r="P277" s="47"/>
      <c r="Q277" s="47"/>
      <c r="R277" s="47"/>
      <c r="S277" s="47"/>
      <c r="T277" s="47"/>
      <c r="U277" s="47">
        <v>85</v>
      </c>
      <c r="V277" s="47"/>
      <c r="W277" s="47"/>
      <c r="X277" s="47">
        <v>180</v>
      </c>
      <c r="Y277" s="47"/>
      <c r="Z277" s="47"/>
      <c r="AA277" s="47"/>
      <c r="AB277" s="47"/>
      <c r="AC277" s="47"/>
      <c r="AD277" s="48"/>
      <c r="AE277" s="45">
        <v>118.03525013570192</v>
      </c>
      <c r="AF277" s="46">
        <f t="shared" si="76"/>
        <v>113.57563637508311</v>
      </c>
      <c r="AG277" s="15">
        <f t="shared" si="83"/>
        <v>-3.7631480377220625E-2</v>
      </c>
      <c r="AH277" s="32">
        <f t="shared" si="84"/>
        <v>101.02375419959084</v>
      </c>
      <c r="AI277" s="31">
        <f t="shared" si="85"/>
        <v>0.12424683951750334</v>
      </c>
    </row>
    <row r="278" spans="1:35">
      <c r="A278" s="35">
        <v>14</v>
      </c>
      <c r="B278" s="13">
        <v>43562</v>
      </c>
      <c r="C278" s="47"/>
      <c r="D278" s="47"/>
      <c r="E278" s="47"/>
      <c r="F278" s="47"/>
      <c r="G278" s="47"/>
      <c r="H278" s="47"/>
      <c r="I278" s="47"/>
      <c r="J278" s="47">
        <v>92</v>
      </c>
      <c r="K278" s="47">
        <v>116.66666666666667</v>
      </c>
      <c r="L278" s="47"/>
      <c r="M278" s="47"/>
      <c r="N278" s="47">
        <v>100</v>
      </c>
      <c r="O278" s="47"/>
      <c r="P278" s="47"/>
      <c r="Q278" s="47"/>
      <c r="R278" s="47"/>
      <c r="S278" s="47"/>
      <c r="T278" s="47"/>
      <c r="U278" s="47">
        <v>86</v>
      </c>
      <c r="V278" s="47"/>
      <c r="W278" s="47"/>
      <c r="X278" s="47">
        <v>180</v>
      </c>
      <c r="Y278" s="47"/>
      <c r="Z278" s="47"/>
      <c r="AA278" s="47"/>
      <c r="AB278" s="47"/>
      <c r="AC278" s="47"/>
      <c r="AD278" s="48"/>
      <c r="AE278" s="45">
        <v>102.14937568323722</v>
      </c>
      <c r="AF278" s="46">
        <f t="shared" si="76"/>
        <v>108.92949606863674</v>
      </c>
      <c r="AG278" s="15">
        <f t="shared" si="83"/>
        <v>-4.0907895872161426E-2</v>
      </c>
      <c r="AH278" s="32">
        <f t="shared" si="84"/>
        <v>104.27512553691156</v>
      </c>
      <c r="AI278" s="31">
        <f t="shared" si="85"/>
        <v>4.4635482410209253E-2</v>
      </c>
    </row>
    <row r="279" spans="1:35">
      <c r="A279" s="35">
        <v>15</v>
      </c>
      <c r="B279" s="13">
        <v>43569</v>
      </c>
      <c r="C279" s="47"/>
      <c r="D279" s="47"/>
      <c r="E279" s="47"/>
      <c r="F279" s="47"/>
      <c r="G279" s="47"/>
      <c r="H279" s="47"/>
      <c r="I279" s="47"/>
      <c r="J279" s="47">
        <v>99.5</v>
      </c>
      <c r="K279" s="47">
        <v>116.66666666666667</v>
      </c>
      <c r="L279" s="47"/>
      <c r="M279" s="47"/>
      <c r="N279" s="47">
        <v>100</v>
      </c>
      <c r="O279" s="47"/>
      <c r="P279" s="47"/>
      <c r="Q279" s="47"/>
      <c r="R279" s="47"/>
      <c r="S279" s="47"/>
      <c r="T279" s="47"/>
      <c r="U279" s="47">
        <v>77</v>
      </c>
      <c r="V279" s="47"/>
      <c r="W279" s="47"/>
      <c r="X279" s="47">
        <v>180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8">
        <v>0</v>
      </c>
      <c r="AE279" s="45">
        <v>106.60386238697104</v>
      </c>
      <c r="AF279" s="46">
        <f t="shared" si="76"/>
        <v>104.7926877645689</v>
      </c>
      <c r="AG279" s="15">
        <f t="shared" ref="AG279:AG281" si="86">(AF279-AF278)/AF278</f>
        <v>-3.7976934194767858E-2</v>
      </c>
      <c r="AH279" s="32">
        <f t="shared" ref="AH279:AH281" si="87">AF226</f>
        <v>104.10652241816467</v>
      </c>
      <c r="AI279" s="31">
        <f t="shared" ref="AI279:AI281" si="88">(AF279-AF226)/AF226</f>
        <v>6.5909928644826213E-3</v>
      </c>
    </row>
    <row r="280" spans="1:35">
      <c r="A280" s="35">
        <v>16</v>
      </c>
      <c r="B280" s="13">
        <v>43576</v>
      </c>
      <c r="C280" s="47"/>
      <c r="D280" s="47"/>
      <c r="E280" s="47"/>
      <c r="F280" s="47"/>
      <c r="G280" s="47"/>
      <c r="H280" s="47"/>
      <c r="I280" s="47"/>
      <c r="J280" s="47">
        <v>97.5</v>
      </c>
      <c r="K280" s="47">
        <v>116.66666666666667</v>
      </c>
      <c r="L280" s="47"/>
      <c r="M280" s="47"/>
      <c r="N280" s="47">
        <v>120</v>
      </c>
      <c r="O280" s="47"/>
      <c r="P280" s="47"/>
      <c r="Q280" s="47"/>
      <c r="R280" s="47"/>
      <c r="S280" s="47"/>
      <c r="T280" s="47"/>
      <c r="U280" s="47">
        <v>77</v>
      </c>
      <c r="V280" s="47"/>
      <c r="W280" s="47"/>
      <c r="X280" s="47">
        <v>177.5</v>
      </c>
      <c r="Y280" s="47"/>
      <c r="Z280" s="47"/>
      <c r="AA280" s="47"/>
      <c r="AB280" s="47"/>
      <c r="AC280" s="47"/>
      <c r="AD280" s="48"/>
      <c r="AE280" s="45">
        <v>105.62482522349843</v>
      </c>
      <c r="AF280" s="46">
        <f t="shared" si="76"/>
        <v>104.81558133448398</v>
      </c>
      <c r="AG280" s="15">
        <f t="shared" si="86"/>
        <v>2.1846533764376176E-4</v>
      </c>
      <c r="AH280" s="32">
        <f t="shared" si="87"/>
        <v>103.95395348264064</v>
      </c>
      <c r="AI280" s="31">
        <f t="shared" si="88"/>
        <v>8.2885529888694562E-3</v>
      </c>
    </row>
    <row r="281" spans="1:35">
      <c r="A281" s="35">
        <v>17</v>
      </c>
      <c r="B281" s="13">
        <v>43583</v>
      </c>
      <c r="C281" s="47"/>
      <c r="D281" s="47"/>
      <c r="E281" s="47"/>
      <c r="F281" s="47"/>
      <c r="G281" s="47"/>
      <c r="H281" s="47"/>
      <c r="I281" s="47"/>
      <c r="J281" s="47">
        <v>93</v>
      </c>
      <c r="K281" s="47">
        <v>115</v>
      </c>
      <c r="L281" s="47"/>
      <c r="M281" s="47"/>
      <c r="N281" s="47">
        <v>120</v>
      </c>
      <c r="O281" s="47"/>
      <c r="P281" s="47"/>
      <c r="Q281" s="47"/>
      <c r="R281" s="47"/>
      <c r="S281" s="47"/>
      <c r="T281" s="47"/>
      <c r="U281" s="47">
        <v>75</v>
      </c>
      <c r="V281" s="47"/>
      <c r="W281" s="47"/>
      <c r="X281" s="47">
        <v>177.5</v>
      </c>
      <c r="Y281" s="47"/>
      <c r="Z281" s="47"/>
      <c r="AA281" s="47"/>
      <c r="AB281" s="47"/>
      <c r="AC281" s="47"/>
      <c r="AD281" s="48"/>
      <c r="AE281" s="45">
        <v>102.21805639298246</v>
      </c>
      <c r="AF281" s="46">
        <f t="shared" si="76"/>
        <v>99.887152348546309</v>
      </c>
      <c r="AG281" s="15">
        <f t="shared" si="86"/>
        <v>-4.7020003354369934E-2</v>
      </c>
      <c r="AH281" s="32">
        <f t="shared" si="87"/>
        <v>106.49379980710744</v>
      </c>
      <c r="AI281" s="31">
        <f t="shared" si="88"/>
        <v>-6.2037860143292559E-2</v>
      </c>
    </row>
    <row r="282" spans="1:35">
      <c r="A282" s="35">
        <v>18</v>
      </c>
      <c r="B282" s="13">
        <v>43590</v>
      </c>
      <c r="C282" s="47"/>
      <c r="D282" s="47"/>
      <c r="E282" s="47"/>
      <c r="F282" s="47"/>
      <c r="G282" s="47"/>
      <c r="H282" s="47"/>
      <c r="I282" s="47"/>
      <c r="J282" s="47">
        <v>92.5</v>
      </c>
      <c r="K282" s="47">
        <v>113</v>
      </c>
      <c r="L282" s="47"/>
      <c r="M282" s="47"/>
      <c r="N282" s="47">
        <v>120</v>
      </c>
      <c r="O282" s="47"/>
      <c r="P282" s="47"/>
      <c r="Q282" s="47"/>
      <c r="R282" s="47"/>
      <c r="S282" s="47"/>
      <c r="T282" s="47"/>
      <c r="U282" s="47">
        <v>75</v>
      </c>
      <c r="V282" s="47"/>
      <c r="W282" s="47"/>
      <c r="X282" s="47">
        <v>177.5</v>
      </c>
      <c r="Y282" s="47"/>
      <c r="Z282" s="47"/>
      <c r="AA282" s="47"/>
      <c r="AB282" s="47"/>
      <c r="AC282" s="47"/>
      <c r="AD282" s="48"/>
      <c r="AE282" s="45">
        <v>91.818575429158031</v>
      </c>
      <c r="AF282" s="46">
        <f t="shared" si="76"/>
        <v>99.168296373296513</v>
      </c>
      <c r="AG282" s="15">
        <f t="shared" ref="AG282" si="89">(AF282-AF281)/AF281</f>
        <v>-7.1966810380319837E-3</v>
      </c>
      <c r="AH282" s="32">
        <f t="shared" ref="AH282" si="90">AF229</f>
        <v>106.67059113300184</v>
      </c>
      <c r="AI282" s="31">
        <f t="shared" ref="AI282" si="91">(AF282-AF229)/AF229</f>
        <v>-7.03314257474313E-2</v>
      </c>
    </row>
    <row r="283" spans="1:35">
      <c r="A283" s="35">
        <v>19</v>
      </c>
      <c r="B283" s="13">
        <v>43597</v>
      </c>
      <c r="C283" s="47"/>
      <c r="D283" s="47"/>
      <c r="E283" s="47"/>
      <c r="F283" s="47"/>
      <c r="G283" s="47"/>
      <c r="H283" s="47"/>
      <c r="I283" s="47"/>
      <c r="J283" s="47">
        <v>97</v>
      </c>
      <c r="K283" s="47">
        <v>111.66666666666667</v>
      </c>
      <c r="L283" s="47"/>
      <c r="M283" s="47"/>
      <c r="N283" s="47">
        <v>120</v>
      </c>
      <c r="O283" s="47"/>
      <c r="P283" s="47"/>
      <c r="Q283" s="47"/>
      <c r="R283" s="47"/>
      <c r="S283" s="47"/>
      <c r="T283" s="47"/>
      <c r="U283" s="47">
        <v>74</v>
      </c>
      <c r="V283" s="47"/>
      <c r="W283" s="47"/>
      <c r="X283" s="47">
        <v>177.5</v>
      </c>
      <c r="Y283" s="47"/>
      <c r="Z283" s="47"/>
      <c r="AA283" s="47"/>
      <c r="AB283" s="47"/>
      <c r="AC283" s="47"/>
      <c r="AD283" s="48"/>
      <c r="AE283" s="45">
        <v>103.46825729774905</v>
      </c>
      <c r="AF283" s="46">
        <f t="shared" si="76"/>
        <v>102.66701689875531</v>
      </c>
      <c r="AG283" s="15">
        <f t="shared" ref="AG283:AG288" si="92">(AF283-AF282)/AF282</f>
        <v>3.5280635580232769E-2</v>
      </c>
      <c r="AH283" s="32">
        <f t="shared" ref="AH283:AH288" si="93">AF230</f>
        <v>108.46269638630592</v>
      </c>
      <c r="AI283" s="31">
        <f t="shared" ref="AI283:AI288" si="94">(AF283-AF230)/AF230</f>
        <v>-5.3434772328621129E-2</v>
      </c>
    </row>
    <row r="284" spans="1:35">
      <c r="A284" s="35">
        <v>20</v>
      </c>
      <c r="B284" s="13">
        <v>43604</v>
      </c>
      <c r="C284" s="47"/>
      <c r="D284" s="47"/>
      <c r="E284" s="47"/>
      <c r="F284" s="47"/>
      <c r="G284" s="47"/>
      <c r="H284" s="47"/>
      <c r="I284" s="47"/>
      <c r="J284" s="47">
        <v>112.5</v>
      </c>
      <c r="K284" s="47">
        <v>111.66666666666667</v>
      </c>
      <c r="L284" s="47"/>
      <c r="M284" s="47"/>
      <c r="N284" s="47"/>
      <c r="O284" s="47"/>
      <c r="P284" s="47"/>
      <c r="Q284" s="47"/>
      <c r="R284" s="47"/>
      <c r="S284" s="47">
        <v>94.089711379373739</v>
      </c>
      <c r="T284" s="47"/>
      <c r="U284" s="47">
        <v>77</v>
      </c>
      <c r="V284" s="47"/>
      <c r="W284" s="47"/>
      <c r="X284" s="47">
        <v>177.5</v>
      </c>
      <c r="Y284" s="47"/>
      <c r="Z284" s="47"/>
      <c r="AA284" s="47"/>
      <c r="AB284" s="47"/>
      <c r="AC284" s="47"/>
      <c r="AD284" s="48"/>
      <c r="AE284" s="45">
        <v>112.7142179693588</v>
      </c>
      <c r="AF284" s="46">
        <f t="shared" si="76"/>
        <v>109.30677580766887</v>
      </c>
      <c r="AG284" s="15">
        <f t="shared" si="92"/>
        <v>6.4672755764018514E-2</v>
      </c>
      <c r="AH284" s="32">
        <f t="shared" si="93"/>
        <v>111.60733360360537</v>
      </c>
      <c r="AI284" s="31">
        <f t="shared" si="94"/>
        <v>-2.0612962622217696E-2</v>
      </c>
    </row>
    <row r="285" spans="1:35">
      <c r="A285" s="35">
        <v>21</v>
      </c>
      <c r="B285" s="13">
        <v>43611</v>
      </c>
      <c r="C285" s="47"/>
      <c r="D285" s="47"/>
      <c r="E285" s="47"/>
      <c r="F285" s="47"/>
      <c r="G285" s="47"/>
      <c r="H285" s="47"/>
      <c r="I285" s="47"/>
      <c r="J285" s="47">
        <f>(IF('[2]Canary Islands(ES)'!$J904&gt;0,'[2]Canary Islands(ES)'!$J904,""))</f>
        <v>110.5</v>
      </c>
      <c r="K285" s="47">
        <f>(IF('[2]Martinique-Guadeloupe(FR)'!$K904&gt;0,'[2]Martinique-Guadeloupe(FR)'!$K904,""))</f>
        <v>111.67</v>
      </c>
      <c r="L285" s="47"/>
      <c r="M285" s="47"/>
      <c r="N285" s="47"/>
      <c r="O285" s="47"/>
      <c r="P285" s="47"/>
      <c r="Q285" s="47"/>
      <c r="R285" s="47"/>
      <c r="S285" s="47"/>
      <c r="T285" s="47"/>
      <c r="U285" s="47">
        <v>0</v>
      </c>
      <c r="V285" s="47"/>
      <c r="W285" s="47"/>
      <c r="X285" s="47">
        <f>(IF('[2]Madeira(PT)'!$X904&gt;0,'[2]Madeira(PT)'!$X904,""))</f>
        <v>177.5</v>
      </c>
      <c r="Y285" s="47"/>
      <c r="Z285" s="47"/>
      <c r="AA285" s="47"/>
      <c r="AB285" s="47"/>
      <c r="AC285" s="47"/>
      <c r="AD285" s="48"/>
      <c r="AE285" s="45">
        <v>111.73785215589875</v>
      </c>
      <c r="AF285" s="46">
        <f t="shared" si="76"/>
        <v>110.45185227608071</v>
      </c>
      <c r="AG285" s="15">
        <f t="shared" si="92"/>
        <v>1.0475804998828869E-2</v>
      </c>
      <c r="AH285" s="32">
        <f t="shared" si="93"/>
        <v>115.8402207236964</v>
      </c>
      <c r="AI285" s="31">
        <f t="shared" si="94"/>
        <v>-4.6515522967347379E-2</v>
      </c>
    </row>
    <row r="286" spans="1:35">
      <c r="A286" s="35">
        <v>22</v>
      </c>
      <c r="B286" s="13">
        <v>43618</v>
      </c>
      <c r="C286" s="47"/>
      <c r="D286" s="47"/>
      <c r="E286" s="47"/>
      <c r="F286" s="47"/>
      <c r="G286" s="47"/>
      <c r="H286" s="47"/>
      <c r="I286" s="47"/>
      <c r="J286" s="47">
        <f>(IF('[2]Canary Islands(ES)'!$J905&gt;0,'[2]Canary Islands(ES)'!$J905,""))</f>
        <v>103</v>
      </c>
      <c r="K286" s="47">
        <f>(IF('[2]Martinique-Guadeloupe(FR)'!$K905&gt;0,'[2]Martinique-Guadeloupe(FR)'!$K905,""))</f>
        <v>111.66666666666667</v>
      </c>
      <c r="L286" s="47">
        <v>0</v>
      </c>
      <c r="M286" s="47">
        <v>0</v>
      </c>
      <c r="N286" s="47">
        <v>0</v>
      </c>
      <c r="O286" s="47"/>
      <c r="P286" s="47"/>
      <c r="Q286" s="47"/>
      <c r="R286" s="47"/>
      <c r="S286" s="47"/>
      <c r="T286" s="47"/>
      <c r="U286" s="47">
        <v>77</v>
      </c>
      <c r="V286" s="47">
        <v>0</v>
      </c>
      <c r="W286" s="47">
        <v>0</v>
      </c>
      <c r="X286" s="47">
        <f>(IF('[2]Madeira(PT)'!$X905&gt;0,'[2]Madeira(PT)'!$X905,""))</f>
        <v>175</v>
      </c>
      <c r="Y286" s="47"/>
      <c r="Z286" s="47"/>
      <c r="AA286" s="47"/>
      <c r="AB286" s="47"/>
      <c r="AC286" s="47"/>
      <c r="AD286" s="48"/>
      <c r="AE286" s="45">
        <v>106.90348670298458</v>
      </c>
      <c r="AF286" s="46">
        <f t="shared" si="76"/>
        <v>103.74797348184343</v>
      </c>
      <c r="AG286" s="15">
        <f t="shared" si="92"/>
        <v>-6.0695032777545059E-2</v>
      </c>
      <c r="AH286" s="32">
        <f t="shared" si="93"/>
        <v>125.13127100763661</v>
      </c>
      <c r="AI286" s="31">
        <f t="shared" si="94"/>
        <v>-0.17088692022067117</v>
      </c>
    </row>
    <row r="287" spans="1:35">
      <c r="A287" s="35">
        <v>23</v>
      </c>
      <c r="B287" s="13">
        <v>43625</v>
      </c>
      <c r="C287" s="47"/>
      <c r="D287" s="47"/>
      <c r="E287" s="47"/>
      <c r="F287" s="47"/>
      <c r="G287" s="47"/>
      <c r="H287" s="47"/>
      <c r="I287" s="47"/>
      <c r="J287" s="47">
        <f>(IF('[2]Canary Islands(ES)'!$J906&gt;0,'[2]Canary Islands(ES)'!$J906,""))</f>
        <v>96.5</v>
      </c>
      <c r="K287" s="47">
        <f>(IF('[2]Martinique-Guadeloupe(FR)'!$K906&gt;0,'[2]Martinique-Guadeloupe(FR)'!$K906,""))</f>
        <v>111.66666666666667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79</v>
      </c>
      <c r="V287" s="47">
        <v>0</v>
      </c>
      <c r="W287" s="47">
        <v>0</v>
      </c>
      <c r="X287" s="47">
        <f>(IF('[2]Madeira(PT)'!$X906&gt;0,'[2]Madeira(PT)'!$X906,""))</f>
        <v>115</v>
      </c>
      <c r="Y287" s="47"/>
      <c r="Z287" s="47"/>
      <c r="AA287" s="47"/>
      <c r="AB287" s="47"/>
      <c r="AC287" s="47"/>
      <c r="AD287" s="48"/>
      <c r="AE287" s="45">
        <v>92.602581586647005</v>
      </c>
      <c r="AF287" s="46">
        <f t="shared" si="76"/>
        <v>100.32825872536039</v>
      </c>
      <c r="AG287" s="15">
        <f t="shared" si="92"/>
        <v>-3.2961749918725095E-2</v>
      </c>
      <c r="AH287" s="32">
        <f t="shared" si="93"/>
        <v>128.07935707226432</v>
      </c>
      <c r="AI287" s="31">
        <f t="shared" si="94"/>
        <v>-0.21667112469378136</v>
      </c>
    </row>
    <row r="288" spans="1:35">
      <c r="A288" s="35">
        <v>24</v>
      </c>
      <c r="B288" s="13">
        <v>43632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f>(IF('[2]Canary Islands(ES)'!$J907&gt;0,'[2]Canary Islands(ES)'!$J907,""))</f>
        <v>95</v>
      </c>
      <c r="K288" s="47">
        <f>(IF('[2]Martinique-Guadeloupe(FR)'!$K907&gt;0,'[2]Martinique-Guadeloupe(FR)'!$K907,""))</f>
        <v>111.66666666666667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f>(IF('[2]Madeira(PT)'!$X907&gt;0,'[2]Madeira(PT)'!$X907,""))</f>
        <v>115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8">
        <v>0</v>
      </c>
      <c r="AE288" s="45">
        <v>101.47870788644954</v>
      </c>
      <c r="AF288" s="46">
        <f t="shared" si="76"/>
        <v>97.357954227447451</v>
      </c>
      <c r="AG288" s="15">
        <f t="shared" si="92"/>
        <v>-2.9605861156664512E-2</v>
      </c>
      <c r="AH288" s="32">
        <f t="shared" si="93"/>
        <v>134.10516381490362</v>
      </c>
      <c r="AI288" s="31">
        <f t="shared" si="94"/>
        <v>-0.27401785689756053</v>
      </c>
    </row>
    <row r="289" spans="1:35">
      <c r="A289" s="35">
        <v>25</v>
      </c>
      <c r="B289" s="13">
        <v>43639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f>(IF('[2]Canary Islands(ES)'!$J908&gt;0,'[2]Canary Islands(ES)'!$J908,""))</f>
        <v>90</v>
      </c>
      <c r="K289" s="47">
        <f>(IF('[2]Martinique-Guadeloupe(FR)'!$K908&gt;0,'[2]Martinique-Guadeloupe(FR)'!$K908,""))</f>
        <v>111.66666666666667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f>(IF('[2]Madeira(PT)'!$X908&gt;0,'[2]Madeira(PT)'!$X908,""))</f>
        <v>80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8">
        <v>0</v>
      </c>
      <c r="AE289" s="45">
        <v>97.992573209245762</v>
      </c>
      <c r="AF289" s="46">
        <f t="shared" si="76"/>
        <v>98.730146525823429</v>
      </c>
      <c r="AG289" s="15">
        <f t="shared" ref="AG289:AG293" si="95">(AF289-AF288)/AF288</f>
        <v>1.4094300863905434E-2</v>
      </c>
      <c r="AH289" s="32">
        <f t="shared" ref="AH289:AH293" si="96">AF236</f>
        <v>128.98249477485609</v>
      </c>
      <c r="AI289" s="31">
        <f t="shared" ref="AI289:AI293" si="97">(AF289-AF236)/AF236</f>
        <v>-0.23454615528905146</v>
      </c>
    </row>
    <row r="290" spans="1:35">
      <c r="A290" s="35">
        <v>26</v>
      </c>
      <c r="B290" s="13">
        <v>43646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f>(IF('[2]Canary Islands(ES)'!$J909&gt;0,'[2]Canary Islands(ES)'!$J909,""))</f>
        <v>90</v>
      </c>
      <c r="K290" s="47">
        <f>(IF('[2]Martinique-Guadeloupe(FR)'!$K909&gt;0,'[2]Martinique-Guadeloupe(FR)'!$K909,""))</f>
        <v>110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f>(IF('[2]Madeira(PT)'!$X909&gt;0,'[2]Madeira(PT)'!$X909,""))</f>
        <v>80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8">
        <v>0</v>
      </c>
      <c r="AE290" s="45">
        <v>96.719158481774969</v>
      </c>
      <c r="AF290" s="46">
        <f t="shared" si="76"/>
        <v>98.234770466539928</v>
      </c>
      <c r="AG290" s="15">
        <f t="shared" si="95"/>
        <v>-5.0174751756691923E-3</v>
      </c>
      <c r="AH290" s="32">
        <f t="shared" si="96"/>
        <v>129.36916379640124</v>
      </c>
      <c r="AI290" s="31">
        <f t="shared" si="97"/>
        <v>-0.24066317208991189</v>
      </c>
    </row>
    <row r="291" spans="1:35">
      <c r="A291" s="35">
        <v>27</v>
      </c>
      <c r="B291" s="13">
        <v>43653</v>
      </c>
      <c r="C291" s="47">
        <v>0</v>
      </c>
      <c r="D291" s="47">
        <v>0</v>
      </c>
      <c r="E291" s="47">
        <v>76.67</v>
      </c>
      <c r="F291" s="47">
        <v>0</v>
      </c>
      <c r="G291" s="47">
        <v>0</v>
      </c>
      <c r="H291" s="47">
        <v>0</v>
      </c>
      <c r="I291" s="47">
        <v>0</v>
      </c>
      <c r="J291" s="47">
        <f>(IF('[2]Canary Islands(ES)'!$J910&gt;0,'[2]Canary Islands(ES)'!$J910,""))</f>
        <v>95</v>
      </c>
      <c r="K291" s="47">
        <f>(IF('[2]Martinique-Guadeloupe(FR)'!$K910&gt;0,'[2]Martinique-Guadeloupe(FR)'!$K910,""))</f>
        <v>110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67</v>
      </c>
      <c r="V291" s="47">
        <v>0</v>
      </c>
      <c r="W291" s="47">
        <v>0</v>
      </c>
      <c r="X291" s="47">
        <f>(IF('[2]Madeira(PT)'!$X910&gt;0,'[2]Madeira(PT)'!$X910,""))</f>
        <v>71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8">
        <v>0</v>
      </c>
      <c r="AE291" s="45">
        <v>99.992579708599024</v>
      </c>
      <c r="AF291" s="46">
        <f t="shared" si="76"/>
        <v>100.15997699965124</v>
      </c>
      <c r="AG291" s="15">
        <f t="shared" si="95"/>
        <v>1.9598015284894042E-2</v>
      </c>
      <c r="AH291" s="32">
        <f t="shared" si="96"/>
        <v>126.81347092336114</v>
      </c>
      <c r="AI291" s="31">
        <f t="shared" si="97"/>
        <v>-0.21017872730427639</v>
      </c>
    </row>
    <row r="292" spans="1:35">
      <c r="A292" s="35">
        <v>28</v>
      </c>
      <c r="B292" s="13">
        <v>43660</v>
      </c>
      <c r="C292" s="47">
        <v>0</v>
      </c>
      <c r="D292" s="47">
        <v>0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f>(IF('[2]Canary Islands(ES)'!$J911&gt;0,'[2]Canary Islands(ES)'!$J911,""))</f>
        <v>100</v>
      </c>
      <c r="K292" s="47">
        <f>(IF('[2]Martinique-Guadeloupe(FR)'!$K911&gt;0,'[2]Martinique-Guadeloupe(FR)'!$K911,""))</f>
        <v>111.66666666666667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66</v>
      </c>
      <c r="V292" s="47">
        <v>0</v>
      </c>
      <c r="W292" s="47">
        <v>0</v>
      </c>
      <c r="X292" s="47">
        <f>(IF('[2]Madeira(PT)'!$X911&gt;0,'[2]Madeira(PT)'!$X911,""))</f>
        <v>71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8">
        <v>0</v>
      </c>
      <c r="AE292" s="45">
        <v>103.7681928085797</v>
      </c>
      <c r="AF292" s="46">
        <f t="shared" si="76"/>
        <v>102.389631353038</v>
      </c>
      <c r="AG292" s="15">
        <f t="shared" si="95"/>
        <v>2.2260931164096887E-2</v>
      </c>
      <c r="AH292" s="32">
        <f t="shared" si="96"/>
        <v>129.59611294248688</v>
      </c>
      <c r="AI292" s="31">
        <f t="shared" si="97"/>
        <v>-0.20993285193301112</v>
      </c>
    </row>
    <row r="293" spans="1:35">
      <c r="A293" s="35">
        <v>29</v>
      </c>
      <c r="B293" s="13">
        <v>43667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f>(IF('[2]Canary Islands(ES)'!$J912&gt;0,'[2]Canary Islands(ES)'!$J912,""))</f>
        <v>99</v>
      </c>
      <c r="K293" s="47">
        <f>(IF('[2]Martinique-Guadeloupe(FR)'!$K912&gt;0,'[2]Martinique-Guadeloupe(FR)'!$K912,""))</f>
        <v>111.66666666666667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f>(IF('[2]Madeira(PT)'!$X912&gt;0,'[2]Madeira(PT)'!$X912,""))</f>
        <v>71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8">
        <v>0</v>
      </c>
      <c r="AE293" s="45">
        <v>103.40812154193529</v>
      </c>
      <c r="AF293" s="46">
        <f t="shared" si="76"/>
        <v>103.22131279229042</v>
      </c>
      <c r="AG293" s="15">
        <f t="shared" si="95"/>
        <v>8.1227115310611372E-3</v>
      </c>
      <c r="AH293" s="32">
        <f t="shared" si="96"/>
        <v>127.94255769542225</v>
      </c>
      <c r="AI293" s="31">
        <f t="shared" si="97"/>
        <v>-0.19322143740461079</v>
      </c>
    </row>
    <row r="294" spans="1:35">
      <c r="A294" s="35">
        <v>30</v>
      </c>
      <c r="B294" s="13">
        <v>43674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f>(IF('[2]Canary Islands(ES)'!$J913&gt;0,'[2]Canary Islands(ES)'!$J913,""))</f>
        <v>97.5</v>
      </c>
      <c r="K294" s="47">
        <f>(IF('[2]Martinique-Guadeloupe(FR)'!$K913&gt;0,'[2]Martinique-Guadeloupe(FR)'!$K913,""))</f>
        <v>111.66666666666667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f>(IF('[2]Madeira(PT)'!$X913&gt;0,'[2]Madeira(PT)'!$X913,""))</f>
        <v>71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8">
        <v>0</v>
      </c>
      <c r="AE294" s="45">
        <v>102.48762402635627</v>
      </c>
      <c r="AF294" s="46">
        <f t="shared" si="76"/>
        <v>98.805998551999394</v>
      </c>
      <c r="AG294" s="15">
        <f t="shared" ref="AG294:AG300" si="98">(AF294-AF293)/AF293</f>
        <v>-4.2775218807532968E-2</v>
      </c>
      <c r="AH294" s="32">
        <f t="shared" ref="AH294:AH300" si="99">AF241</f>
        <v>123.2591345097992</v>
      </c>
      <c r="AI294" s="31">
        <f t="shared" ref="AI294:AI300" si="100">(AF294-AF241)/AF241</f>
        <v>-0.1983880225595431</v>
      </c>
    </row>
    <row r="295" spans="1:35">
      <c r="A295" s="35">
        <v>31</v>
      </c>
      <c r="B295" s="13">
        <v>43681</v>
      </c>
      <c r="C295" s="47">
        <v>0</v>
      </c>
      <c r="D295" s="47">
        <v>0</v>
      </c>
      <c r="E295" s="47">
        <v>68</v>
      </c>
      <c r="F295" s="47">
        <v>0</v>
      </c>
      <c r="G295" s="47">
        <v>0</v>
      </c>
      <c r="H295" s="47">
        <v>0</v>
      </c>
      <c r="I295" s="47">
        <v>0</v>
      </c>
      <c r="J295" s="47">
        <f>(IF('[2]Canary Islands(ES)'!$J914&gt;0,'[2]Canary Islands(ES)'!$J914,""))</f>
        <v>96</v>
      </c>
      <c r="K295" s="47">
        <f>(IF('[2]Martinique-Guadeloupe(FR)'!$K914&gt;0,'[2]Martinique-Guadeloupe(FR)'!$K914,""))</f>
        <v>108.33333333333333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61</v>
      </c>
      <c r="V295" s="47">
        <v>0</v>
      </c>
      <c r="W295" s="47">
        <v>0</v>
      </c>
      <c r="X295" s="47">
        <f>(IF('[2]Madeira(PT)'!$X914&gt;0,'[2]Madeira(PT)'!$X914,""))</f>
        <v>71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8">
        <v>0</v>
      </c>
      <c r="AE295" s="45">
        <v>90.522250087706666</v>
      </c>
      <c r="AF295" s="46">
        <f t="shared" si="76"/>
        <v>97.115975840539747</v>
      </c>
      <c r="AG295" s="15">
        <f t="shared" si="98"/>
        <v>-1.7104454549591201E-2</v>
      </c>
      <c r="AH295" s="32">
        <f t="shared" si="99"/>
        <v>119.96088539098344</v>
      </c>
      <c r="AI295" s="31">
        <f t="shared" si="100"/>
        <v>-0.19043631993867202</v>
      </c>
    </row>
    <row r="296" spans="1:35">
      <c r="A296" s="35">
        <v>32</v>
      </c>
      <c r="B296" s="13">
        <v>43688</v>
      </c>
      <c r="C296" s="47">
        <v>0</v>
      </c>
      <c r="D296" s="47">
        <v>0</v>
      </c>
      <c r="E296" s="47">
        <v>63.75</v>
      </c>
      <c r="F296" s="47">
        <v>0</v>
      </c>
      <c r="G296" s="47">
        <v>0</v>
      </c>
      <c r="H296" s="47">
        <v>0</v>
      </c>
      <c r="I296" s="47">
        <v>0</v>
      </c>
      <c r="J296" s="47">
        <f>(IF('[2]Canary Islands(ES)'!$J915&gt;0,'[2]Canary Islands(ES)'!$J915,""))</f>
        <v>90</v>
      </c>
      <c r="K296" s="47">
        <f>(IF('[2]Martinique-Guadeloupe(FR)'!$K915&gt;0,'[2]Martinique-Guadeloupe(FR)'!$K915,""))</f>
        <v>113.33333333333333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f>(IF('[2]Madeira(PT)'!$X915&gt;0,'[2]Madeira(PT)'!$X915,""))</f>
        <v>71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8">
        <v>0</v>
      </c>
      <c r="AE296" s="45">
        <v>98.338053407556259</v>
      </c>
      <c r="AF296" s="46">
        <f t="shared" si="76"/>
        <v>94.077474316465214</v>
      </c>
      <c r="AG296" s="15">
        <f t="shared" si="98"/>
        <v>-3.1287349972816236E-2</v>
      </c>
      <c r="AH296" s="32">
        <f t="shared" si="99"/>
        <v>120.75333499423232</v>
      </c>
      <c r="AI296" s="31">
        <f t="shared" si="100"/>
        <v>-0.22091199948259196</v>
      </c>
    </row>
    <row r="297" spans="1:35">
      <c r="A297" s="35">
        <v>33</v>
      </c>
      <c r="B297" s="13">
        <v>43695</v>
      </c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f>(IF('[2]Canary Islands(ES)'!$J916&gt;0,'[2]Canary Islands(ES)'!$J916,""))</f>
        <v>83</v>
      </c>
      <c r="K297" s="47">
        <f>(IF('[2]Martinique-Guadeloupe(FR)'!$K916&gt;0,'[2]Martinique-Guadeloupe(FR)'!$K916,""))</f>
        <v>111.66666666666667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61</v>
      </c>
      <c r="V297" s="47">
        <v>0</v>
      </c>
      <c r="W297" s="47">
        <v>0</v>
      </c>
      <c r="X297" s="47">
        <f>(IF('[2]Madeira(PT)'!$X916&gt;0,'[2]Madeira(PT)'!$X916,""))</f>
        <v>71</v>
      </c>
      <c r="Y297" s="47">
        <v>0</v>
      </c>
      <c r="Z297" s="47">
        <v>0</v>
      </c>
      <c r="AA297" s="47">
        <v>0</v>
      </c>
      <c r="AB297" s="47">
        <v>0</v>
      </c>
      <c r="AC297" s="47">
        <v>0</v>
      </c>
      <c r="AD297" s="48">
        <v>0</v>
      </c>
      <c r="AE297" s="45">
        <v>93.372119454132687</v>
      </c>
      <c r="AF297" s="46">
        <f t="shared" si="76"/>
        <v>95.405563722000693</v>
      </c>
      <c r="AG297" s="15">
        <f t="shared" si="98"/>
        <v>1.4116975558548135E-2</v>
      </c>
      <c r="AH297" s="32">
        <f t="shared" si="99"/>
        <v>123.29508872171967</v>
      </c>
      <c r="AI297" s="31">
        <f t="shared" si="100"/>
        <v>-0.2262014269089532</v>
      </c>
    </row>
    <row r="298" spans="1:35">
      <c r="A298" s="35">
        <v>34</v>
      </c>
      <c r="B298" s="13">
        <v>43702</v>
      </c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f>(IF('[2]Canary Islands(ES)'!$J917&gt;0,'[2]Canary Islands(ES)'!$J917,""))</f>
        <v>85.8</v>
      </c>
      <c r="K298" s="47">
        <f>(IF('[2]Martinique-Guadeloupe(FR)'!$K917&gt;0,'[2]Martinique-Guadeloupe(FR)'!$K917,""))</f>
        <v>110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61</v>
      </c>
      <c r="V298" s="47">
        <v>0</v>
      </c>
      <c r="W298" s="47">
        <v>0</v>
      </c>
      <c r="X298" s="47">
        <f>(IF('[2]Madeira(PT)'!$X917&gt;0,'[2]Madeira(PT)'!$X917,""))</f>
        <v>75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8">
        <v>0</v>
      </c>
      <c r="AE298" s="45">
        <v>94.506518304313161</v>
      </c>
      <c r="AF298" s="46">
        <f t="shared" si="76"/>
        <v>97.241178479725875</v>
      </c>
      <c r="AG298" s="15">
        <f t="shared" si="98"/>
        <v>1.9240122757137337E-2</v>
      </c>
      <c r="AH298" s="32">
        <f t="shared" si="99"/>
        <v>125.87245144724216</v>
      </c>
      <c r="AI298" s="31">
        <f t="shared" si="100"/>
        <v>-0.22746258326045804</v>
      </c>
    </row>
    <row r="299" spans="1:35">
      <c r="A299" s="35">
        <v>35</v>
      </c>
      <c r="B299" s="13">
        <v>43709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f>(IF('[2]Canary Islands(ES)'!$J918&gt;0,'[2]Canary Islands(ES)'!$J918,""))</f>
        <v>100</v>
      </c>
      <c r="K299" s="47">
        <f>(IF('[2]Martinique-Guadeloupe(FR)'!$K918&gt;0,'[2]Martinique-Guadeloupe(FR)'!$K918,""))</f>
        <v>111.06666666666666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f>(IF('[2]Madeira(PT)'!$X918&gt;0,'[2]Madeira(PT)'!$X918,""))</f>
        <v>75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8">
        <v>0</v>
      </c>
      <c r="AE299" s="45">
        <v>103.84489768073176</v>
      </c>
      <c r="AF299" s="46">
        <f t="shared" si="76"/>
        <v>99.58785030885106</v>
      </c>
      <c r="AG299" s="15">
        <f t="shared" si="98"/>
        <v>2.4132490636304352E-2</v>
      </c>
      <c r="AH299" s="32">
        <f t="shared" si="99"/>
        <v>121.52970296493368</v>
      </c>
      <c r="AI299" s="31">
        <f t="shared" si="100"/>
        <v>-0.18054724170940947</v>
      </c>
    </row>
    <row r="300" spans="1:35">
      <c r="A300" s="35">
        <v>36</v>
      </c>
      <c r="B300" s="13">
        <v>43716</v>
      </c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f>(IF('[2]Canary Islands(ES)'!$J919&gt;0,'[2]Canary Islands(ES)'!$J919,""))</f>
        <v>111.5</v>
      </c>
      <c r="K300" s="47">
        <f>(IF('[2]Martinique-Guadeloupe(FR)'!$K919&gt;0,'[2]Martinique-Guadeloupe(FR)'!$K919,""))</f>
        <v>111.66666666666667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72</v>
      </c>
      <c r="V300" s="47">
        <v>0</v>
      </c>
      <c r="W300" s="47">
        <v>0</v>
      </c>
      <c r="X300" s="47">
        <f>(IF('[2]Madeira(PT)'!$X919&gt;0,'[2]Madeira(PT)'!$X919,""))</f>
        <v>75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8">
        <v>0</v>
      </c>
      <c r="AE300" s="45">
        <v>100.4121349415083</v>
      </c>
      <c r="AF300" s="46">
        <f t="shared" si="76"/>
        <v>107.48028802829991</v>
      </c>
      <c r="AG300" s="15">
        <f t="shared" si="98"/>
        <v>7.9251009987383922E-2</v>
      </c>
      <c r="AH300" s="32">
        <f t="shared" si="99"/>
        <v>122.67709362095906</v>
      </c>
      <c r="AI300" s="31">
        <f t="shared" si="100"/>
        <v>-0.12387647232345919</v>
      </c>
    </row>
    <row r="301" spans="1:35">
      <c r="A301" s="35">
        <v>37</v>
      </c>
      <c r="B301" s="13">
        <v>43723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f>(IF('[2]Canary Islands(ES)'!$J920&gt;0,'[2]Canary Islands(ES)'!$J920,""))</f>
        <v>123</v>
      </c>
      <c r="K301" s="47">
        <f>(IF('[2]Martinique-Guadeloupe(FR)'!$K920&gt;0,'[2]Martinique-Guadeloupe(FR)'!$K920,""))</f>
        <v>111.66666666666667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f>(IF('[2]Madeira(PT)'!$X920&gt;0,'[2]Madeira(PT)'!$X920,""))</f>
        <v>75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8">
        <v>0</v>
      </c>
      <c r="AE301" s="45">
        <v>118.18383146265967</v>
      </c>
      <c r="AF301" s="46">
        <f t="shared" si="76"/>
        <v>117.65229664735348</v>
      </c>
      <c r="AG301" s="15">
        <f t="shared" ref="AG301:AG308" si="101">(AF301-AF300)/AF300</f>
        <v>9.464068998750029E-2</v>
      </c>
      <c r="AH301" s="32">
        <f t="shared" ref="AH301:AH308" si="102">AF248</f>
        <v>121.68647282848247</v>
      </c>
      <c r="AI301" s="31">
        <f t="shared" ref="AI301:AI308" si="103">(AF301-AF248)/AF248</f>
        <v>-3.3152215586157802E-2</v>
      </c>
    </row>
    <row r="302" spans="1:35">
      <c r="A302" s="35">
        <v>38</v>
      </c>
      <c r="B302" s="13">
        <v>43730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f>(IF('[2]Canary Islands(ES)'!$J921&gt;0,'[2]Canary Islands(ES)'!$J921,""))</f>
        <v>150</v>
      </c>
      <c r="K302" s="47">
        <f>(IF('[2]Martinique-Guadeloupe(FR)'!$K921&gt;0,'[2]Martinique-Guadeloupe(FR)'!$K921,""))</f>
        <v>111.66666666666667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76</v>
      </c>
      <c r="V302" s="47">
        <v>0</v>
      </c>
      <c r="W302" s="47">
        <v>0</v>
      </c>
      <c r="X302" s="47">
        <f>(IF('[2]Madeira(PT)'!$X921&gt;0,'[2]Madeira(PT)'!$X921,""))</f>
        <v>75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8">
        <v>0</v>
      </c>
      <c r="AE302" s="45">
        <v>134.36092353789252</v>
      </c>
      <c r="AF302" s="46">
        <f t="shared" si="76"/>
        <v>128.86300730383661</v>
      </c>
      <c r="AG302" s="15">
        <f t="shared" si="101"/>
        <v>9.5286798268678835E-2</v>
      </c>
      <c r="AH302" s="32">
        <f t="shared" si="102"/>
        <v>123.50797170125327</v>
      </c>
      <c r="AI302" s="31">
        <f t="shared" si="103"/>
        <v>4.3357813498357399E-2</v>
      </c>
    </row>
    <row r="303" spans="1:35">
      <c r="A303" s="35">
        <v>39</v>
      </c>
      <c r="B303" s="13">
        <v>43737</v>
      </c>
      <c r="C303" s="47">
        <v>0</v>
      </c>
      <c r="D303" s="47">
        <v>0</v>
      </c>
      <c r="E303" s="47">
        <v>92</v>
      </c>
      <c r="F303" s="47">
        <v>0</v>
      </c>
      <c r="G303" s="47">
        <v>0</v>
      </c>
      <c r="H303" s="47">
        <v>0</v>
      </c>
      <c r="I303" s="47">
        <v>0</v>
      </c>
      <c r="J303" s="47">
        <f>(IF('[2]Canary Islands(ES)'!$J922&gt;0,'[2]Canary Islands(ES)'!$J922,""))</f>
        <v>150</v>
      </c>
      <c r="K303" s="47">
        <f>(IF('[2]Martinique-Guadeloupe(FR)'!$K922&gt;0,'[2]Martinique-Guadeloupe(FR)'!$K922,""))</f>
        <v>111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70</v>
      </c>
      <c r="V303" s="47">
        <v>0</v>
      </c>
      <c r="W303" s="47">
        <v>0</v>
      </c>
      <c r="X303" s="47">
        <f>(IF('[2]Madeira(PT)'!$X922&gt;0,'[2]Madeira(PT)'!$X922,""))</f>
        <v>90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8">
        <v>0</v>
      </c>
      <c r="AE303" s="45">
        <v>134.04426691095765</v>
      </c>
      <c r="AF303" s="46">
        <f t="shared" si="76"/>
        <v>143.38935227948909</v>
      </c>
      <c r="AG303" s="15">
        <f t="shared" si="101"/>
        <v>0.11272703687103838</v>
      </c>
      <c r="AH303" s="32">
        <f t="shared" si="102"/>
        <v>120.39203967861459</v>
      </c>
      <c r="AI303" s="31">
        <f t="shared" si="103"/>
        <v>0.19102020916221374</v>
      </c>
    </row>
    <row r="304" spans="1:35">
      <c r="A304" s="35">
        <v>40</v>
      </c>
      <c r="B304" s="13">
        <v>43744</v>
      </c>
      <c r="C304" s="47">
        <v>0</v>
      </c>
      <c r="D304" s="47">
        <v>0</v>
      </c>
      <c r="E304" s="47">
        <v>93</v>
      </c>
      <c r="F304" s="47">
        <v>0</v>
      </c>
      <c r="G304" s="47">
        <v>0</v>
      </c>
      <c r="H304" s="47">
        <v>0</v>
      </c>
      <c r="I304" s="47">
        <v>0</v>
      </c>
      <c r="J304" s="47">
        <f>(IF('[2]Canary Islands(ES)'!$J923&gt;0,'[2]Canary Islands(ES)'!$J923,""))</f>
        <v>195</v>
      </c>
      <c r="K304" s="47">
        <f>(IF('[2]Martinique-Guadeloupe(FR)'!$K923&gt;0,'[2]Martinique-Guadeloupe(FR)'!$K923,""))</f>
        <v>111.66666666666667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69</v>
      </c>
      <c r="V304" s="47">
        <v>0</v>
      </c>
      <c r="W304" s="47">
        <v>0</v>
      </c>
      <c r="X304" s="47">
        <f>(IF('[2]Madeira(PT)'!$X923&gt;0,'[2]Madeira(PT)'!$X923,""))</f>
        <v>105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8">
        <v>0</v>
      </c>
      <c r="AE304" s="45">
        <v>161.76286638961713</v>
      </c>
      <c r="AF304" s="46">
        <f t="shared" si="76"/>
        <v>156.03765395467596</v>
      </c>
      <c r="AG304" s="15">
        <f t="shared" si="101"/>
        <v>8.8209490273261582E-2</v>
      </c>
      <c r="AH304" s="32">
        <f t="shared" si="102"/>
        <v>115.67276172573895</v>
      </c>
      <c r="AI304" s="31">
        <f t="shared" si="103"/>
        <v>0.34895762517231577</v>
      </c>
    </row>
    <row r="305" spans="1:35">
      <c r="A305" s="35">
        <v>41</v>
      </c>
      <c r="B305" s="13">
        <v>43751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f>(IF('[2]Canary Islands(ES)'!$J924&gt;0,'[2]Canary Islands(ES)'!$J924,""))</f>
        <v>210</v>
      </c>
      <c r="K305" s="47">
        <f>(IF('[2]Martinique-Guadeloupe(FR)'!$K924&gt;0,'[2]Martinique-Guadeloupe(FR)'!$K924,""))</f>
        <v>113.33333333333333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73</v>
      </c>
      <c r="V305" s="47">
        <v>0</v>
      </c>
      <c r="W305" s="47">
        <v>0</v>
      </c>
      <c r="X305" s="47">
        <f>(IF('[2]Madeira(PT)'!$X924&gt;0,'[2]Madeira(PT)'!$X924,""))</f>
        <v>140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8">
        <v>0</v>
      </c>
      <c r="AE305" s="45">
        <v>172.30582856345313</v>
      </c>
      <c r="AF305" s="46">
        <f t="shared" si="76"/>
        <v>167.96318248030204</v>
      </c>
      <c r="AG305" s="15">
        <f t="shared" si="101"/>
        <v>7.6427248317191887E-2</v>
      </c>
      <c r="AH305" s="32">
        <f t="shared" si="102"/>
        <v>117.56046755419719</v>
      </c>
      <c r="AI305" s="31">
        <f t="shared" si="103"/>
        <v>0.42873863956749253</v>
      </c>
    </row>
    <row r="306" spans="1:35">
      <c r="A306" s="35">
        <v>42</v>
      </c>
      <c r="B306" s="13">
        <v>43758</v>
      </c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f>(IF('[2]Canary Islands(ES)'!$J925&gt;0,'[2]Canary Islands(ES)'!$J925,""))</f>
        <v>206</v>
      </c>
      <c r="K306" s="47">
        <f>(IF('[2]Martinique-Guadeloupe(FR)'!$K925&gt;0,'[2]Martinique-Guadeloupe(FR)'!$K925,""))</f>
        <v>113.33333333333333</v>
      </c>
      <c r="L306" s="47">
        <v>0</v>
      </c>
      <c r="M306" s="47">
        <v>0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66</v>
      </c>
      <c r="V306" s="47">
        <v>0</v>
      </c>
      <c r="W306" s="47">
        <v>0</v>
      </c>
      <c r="X306" s="47">
        <f>(IF('[2]Madeira(PT)'!$X925&gt;0,'[2]Madeira(PT)'!$X925,""))</f>
        <v>140</v>
      </c>
      <c r="Y306" s="47">
        <v>0</v>
      </c>
      <c r="Z306" s="47">
        <v>0</v>
      </c>
      <c r="AA306" s="47">
        <v>0</v>
      </c>
      <c r="AB306" s="47">
        <v>0</v>
      </c>
      <c r="AC306" s="47">
        <v>0</v>
      </c>
      <c r="AD306" s="48">
        <v>0</v>
      </c>
      <c r="AE306" s="45">
        <v>169.82085248783585</v>
      </c>
      <c r="AF306" s="46">
        <f t="shared" si="76"/>
        <v>170.450680396644</v>
      </c>
      <c r="AG306" s="15">
        <f t="shared" si="101"/>
        <v>1.4809780807967769E-2</v>
      </c>
      <c r="AH306" s="32">
        <f t="shared" si="102"/>
        <v>119.66136063444354</v>
      </c>
      <c r="AI306" s="31">
        <f t="shared" si="103"/>
        <v>0.4244421047271727</v>
      </c>
    </row>
    <row r="307" spans="1:35">
      <c r="A307" s="35">
        <v>43</v>
      </c>
      <c r="B307" s="13">
        <v>43765</v>
      </c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  <c r="J307" s="47">
        <f>(IF('[2]Canary Islands(ES)'!$J926&gt;0,'[2]Canary Islands(ES)'!$J926,""))</f>
        <v>205</v>
      </c>
      <c r="K307" s="47">
        <f>(IF('[2]Martinique-Guadeloupe(FR)'!$K926&gt;0,'[2]Martinique-Guadeloupe(FR)'!$K926,""))</f>
        <v>113.33333333333333</v>
      </c>
      <c r="L307" s="47">
        <v>0</v>
      </c>
      <c r="M307" s="47">
        <v>0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61</v>
      </c>
      <c r="V307" s="47">
        <v>0</v>
      </c>
      <c r="W307" s="47">
        <v>0</v>
      </c>
      <c r="X307" s="47">
        <f>(IF('[2]Madeira(PT)'!$X926&gt;0,'[2]Madeira(PT)'!$X926,""))</f>
        <v>144</v>
      </c>
      <c r="Y307" s="47">
        <v>0</v>
      </c>
      <c r="Z307" s="47">
        <v>0</v>
      </c>
      <c r="AA307" s="47">
        <v>0</v>
      </c>
      <c r="AB307" s="47">
        <v>0</v>
      </c>
      <c r="AC307" s="47">
        <v>0</v>
      </c>
      <c r="AD307" s="48">
        <v>0</v>
      </c>
      <c r="AE307" s="45">
        <v>169.22536013864305</v>
      </c>
      <c r="AF307" s="46">
        <f t="shared" si="76"/>
        <v>163.80573584210958</v>
      </c>
      <c r="AG307" s="15">
        <f t="shared" si="101"/>
        <v>-3.8984558695051422E-2</v>
      </c>
      <c r="AH307" s="32">
        <f t="shared" si="102"/>
        <v>120.91973456031344</v>
      </c>
      <c r="AI307" s="31">
        <f t="shared" si="103"/>
        <v>0.3546650299699845</v>
      </c>
    </row>
    <row r="308" spans="1:35">
      <c r="A308" s="35">
        <v>44</v>
      </c>
      <c r="B308" s="13">
        <v>43772</v>
      </c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  <c r="J308" s="47">
        <f>(IF('[2]Canary Islands(ES)'!$J927&gt;0,'[2]Canary Islands(ES)'!$J927,""))</f>
        <v>204</v>
      </c>
      <c r="K308" s="47">
        <f>(IF('[2]Martinique-Guadeloupe(FR)'!$K927&gt;0,'[2]Martinique-Guadeloupe(FR)'!$K927,""))</f>
        <v>111.66666666666667</v>
      </c>
      <c r="L308" s="47">
        <v>0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70</v>
      </c>
      <c r="V308" s="47">
        <v>0</v>
      </c>
      <c r="W308" s="47">
        <v>0</v>
      </c>
      <c r="X308" s="47">
        <f>(IF('[2]Madeira(PT)'!$X927&gt;0,'[2]Madeira(PT)'!$X927,""))</f>
        <v>159</v>
      </c>
      <c r="Y308" s="47">
        <v>0</v>
      </c>
      <c r="Z308" s="47">
        <v>0</v>
      </c>
      <c r="AA308" s="47">
        <v>0</v>
      </c>
      <c r="AB308" s="47">
        <v>0</v>
      </c>
      <c r="AC308" s="47">
        <v>0</v>
      </c>
      <c r="AD308" s="48">
        <v>0</v>
      </c>
      <c r="AE308" s="45">
        <v>152.37099489984985</v>
      </c>
      <c r="AF308" s="46">
        <f t="shared" si="76"/>
        <v>164.54768949396944</v>
      </c>
      <c r="AG308" s="15">
        <f t="shared" si="101"/>
        <v>4.5294729640909491E-3</v>
      </c>
      <c r="AH308" s="32">
        <f t="shared" si="102"/>
        <v>113.87083656905077</v>
      </c>
      <c r="AI308" s="31">
        <f t="shared" si="103"/>
        <v>0.44503803126262675</v>
      </c>
    </row>
    <row r="309" spans="1:35">
      <c r="A309" s="35">
        <v>45</v>
      </c>
      <c r="B309" s="13">
        <v>43779</v>
      </c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  <c r="J309" s="47">
        <f>(IF('[2]Canary Islands(ES)'!$J928&gt;0,'[2]Canary Islands(ES)'!$J928,""))</f>
        <v>210</v>
      </c>
      <c r="K309" s="47">
        <f>(IF('[2]Martinique-Guadeloupe(FR)'!$K928&gt;0,'[2]Martinique-Guadeloupe(FR)'!$K928,""))</f>
        <v>112.06666666666666</v>
      </c>
      <c r="L309" s="47">
        <v>0</v>
      </c>
      <c r="M309" s="47">
        <v>0</v>
      </c>
      <c r="N309" s="47">
        <v>0</v>
      </c>
      <c r="O309" s="47">
        <v>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71</v>
      </c>
      <c r="V309" s="47">
        <v>0</v>
      </c>
      <c r="W309" s="47">
        <v>0</v>
      </c>
      <c r="X309" s="47">
        <f>(IF('[2]Madeira(PT)'!$X928&gt;0,'[2]Madeira(PT)'!$X928,""))</f>
        <v>159</v>
      </c>
      <c r="Y309" s="47">
        <v>0</v>
      </c>
      <c r="Z309" s="47">
        <v>0</v>
      </c>
      <c r="AA309" s="47">
        <v>0</v>
      </c>
      <c r="AB309" s="47">
        <v>0</v>
      </c>
      <c r="AC309" s="47">
        <v>0</v>
      </c>
      <c r="AD309" s="48">
        <v>0</v>
      </c>
      <c r="AE309" s="45">
        <v>172.04671344341546</v>
      </c>
      <c r="AF309" s="46">
        <f t="shared" si="76"/>
        <v>165.51609990050147</v>
      </c>
      <c r="AG309" s="15">
        <f t="shared" ref="AG309:AG313" si="104">(AF309-AF308)/AF308</f>
        <v>5.8852871742542537E-3</v>
      </c>
      <c r="AH309" s="32">
        <f t="shared" ref="AH309:AH313" si="105">AF256</f>
        <v>109.61488737422633</v>
      </c>
      <c r="AI309" s="31">
        <f t="shared" ref="AI309:AI313" si="106">(AF309-AF256)/AF256</f>
        <v>0.50997828730533512</v>
      </c>
    </row>
    <row r="310" spans="1:35">
      <c r="A310" s="35">
        <v>46</v>
      </c>
      <c r="B310" s="13">
        <v>43786</v>
      </c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  <c r="J310" s="47">
        <f>(IF('[2]Canary Islands(ES)'!$J929&gt;0,'[2]Canary Islands(ES)'!$J929,""))</f>
        <v>210</v>
      </c>
      <c r="K310" s="47">
        <f>(IF('[2]Martinique-Guadeloupe(FR)'!$K929&gt;0,'[2]Martinique-Guadeloupe(FR)'!$K929,""))</f>
        <v>112.16666666666667</v>
      </c>
      <c r="L310" s="47">
        <v>0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78</v>
      </c>
      <c r="V310" s="47">
        <v>0</v>
      </c>
      <c r="W310" s="47">
        <v>0</v>
      </c>
      <c r="X310" s="47">
        <f>(IF('[2]Madeira(PT)'!$X929&gt;0,'[2]Madeira(PT)'!$X929,""))</f>
        <v>159</v>
      </c>
      <c r="Y310" s="47">
        <v>0</v>
      </c>
      <c r="Z310" s="47">
        <v>0</v>
      </c>
      <c r="AA310" s="47">
        <v>0</v>
      </c>
      <c r="AB310" s="47">
        <v>0</v>
      </c>
      <c r="AC310" s="47">
        <v>0</v>
      </c>
      <c r="AD310" s="48">
        <v>0</v>
      </c>
      <c r="AE310" s="45">
        <v>172.13059135823912</v>
      </c>
      <c r="AF310" s="46">
        <f t="shared" si="76"/>
        <v>170.94726957004357</v>
      </c>
      <c r="AG310" s="15">
        <f t="shared" si="104"/>
        <v>3.2813543049932906E-2</v>
      </c>
      <c r="AH310" s="32">
        <f t="shared" si="105"/>
        <v>108.86368695024282</v>
      </c>
      <c r="AI310" s="31">
        <f t="shared" si="106"/>
        <v>0.57028734152809502</v>
      </c>
    </row>
    <row r="311" spans="1:35">
      <c r="A311" s="35">
        <v>47</v>
      </c>
      <c r="B311" s="13">
        <v>43793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f>(IF('[2]Canary Islands(ES)'!$J930&gt;0,'[2]Canary Islands(ES)'!$J930,""))</f>
        <v>202</v>
      </c>
      <c r="K311" s="47">
        <f>(IF('[2]Martinique-Guadeloupe(FR)'!$K930&gt;0,'[2]Martinique-Guadeloupe(FR)'!$K930,""))</f>
        <v>114.33333333333333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f>(IF('[2]Madeira(PT)'!$X930&gt;0,'[2]Madeira(PT)'!$X930,""))</f>
        <v>159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8">
        <v>0</v>
      </c>
      <c r="AE311" s="45">
        <v>168.66450390847615</v>
      </c>
      <c r="AF311" s="46">
        <f t="shared" si="76"/>
        <v>164.47547096535664</v>
      </c>
      <c r="AG311" s="15">
        <f t="shared" si="104"/>
        <v>-3.7858449690155463E-2</v>
      </c>
      <c r="AH311" s="32">
        <f t="shared" si="105"/>
        <v>110.1618870740502</v>
      </c>
      <c r="AI311" s="31">
        <f t="shared" si="106"/>
        <v>0.49303425471276785</v>
      </c>
    </row>
    <row r="312" spans="1:35">
      <c r="A312" s="35">
        <v>48</v>
      </c>
      <c r="B312" s="13">
        <v>43800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f>(IF('[2]Canary Islands(ES)'!$J931&gt;0,'[2]Canary Islands(ES)'!$J931,""))</f>
        <v>177.5</v>
      </c>
      <c r="K312" s="47">
        <f>(IF('[2]Martinique-Guadeloupe(FR)'!$K931&gt;0,'[2]Martinique-Guadeloupe(FR)'!$K931,""))</f>
        <v>111.66666666666667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f>(IF('[2]Madeira(PT)'!$X931&gt;0,'[2]Madeira(PT)'!$X931,""))</f>
        <v>159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8">
        <v>0</v>
      </c>
      <c r="AE312" s="45">
        <v>152.63131762935458</v>
      </c>
      <c r="AF312" s="46">
        <f t="shared" si="76"/>
        <v>151.10501257714699</v>
      </c>
      <c r="AG312" s="15">
        <f t="shared" si="104"/>
        <v>-8.1291503892552172E-2</v>
      </c>
      <c r="AH312" s="32">
        <f t="shared" si="105"/>
        <v>107.14086217168716</v>
      </c>
      <c r="AI312" s="31">
        <f t="shared" si="106"/>
        <v>0.41033971086596049</v>
      </c>
    </row>
    <row r="313" spans="1:35">
      <c r="A313" s="35">
        <v>49</v>
      </c>
      <c r="B313" s="13">
        <v>43807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f>(IF('[2]Canary Islands(ES)'!$J932&gt;0,'[2]Canary Islands(ES)'!$J932,""))</f>
        <v>166</v>
      </c>
      <c r="K313" s="47">
        <f>(IF('[2]Martinique-Guadeloupe(FR)'!$K932&gt;0,'[2]Martinique-Guadeloupe(FR)'!$K932,""))</f>
        <v>113.33333333333333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81</v>
      </c>
      <c r="V313" s="47">
        <v>0</v>
      </c>
      <c r="W313" s="47">
        <v>0</v>
      </c>
      <c r="X313" s="47">
        <f>(IF('[2]Madeira(PT)'!$X932&gt;0,'[2]Madeira(PT)'!$X932,""))</f>
        <v>159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8">
        <v>0</v>
      </c>
      <c r="AE313" s="45">
        <v>132.01921619361016</v>
      </c>
      <c r="AF313" s="46">
        <f t="shared" si="76"/>
        <v>143.19299619264018</v>
      </c>
      <c r="AG313" s="15">
        <f t="shared" si="104"/>
        <v>-5.2361045140493376E-2</v>
      </c>
      <c r="AH313" s="32">
        <f t="shared" si="105"/>
        <v>101.73387406881626</v>
      </c>
      <c r="AI313" s="31">
        <f t="shared" si="106"/>
        <v>0.40752524666247891</v>
      </c>
    </row>
    <row r="314" spans="1:35">
      <c r="A314" s="35">
        <v>50</v>
      </c>
      <c r="B314" s="13">
        <v>43814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f>(IF('[2]Canary Islands(ES)'!$J933&gt;0,'[2]Canary Islands(ES)'!$J933,""))</f>
        <v>166</v>
      </c>
      <c r="K314" s="47">
        <f>(IF('[2]Martinique-Guadeloupe(FR)'!$K933&gt;0,'[2]Martinique-Guadeloupe(FR)'!$K933,""))</f>
        <v>113.33333333333333</v>
      </c>
      <c r="L314" s="47">
        <v>0</v>
      </c>
      <c r="M314" s="47">
        <v>0</v>
      </c>
      <c r="N314" s="47">
        <v>80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81</v>
      </c>
      <c r="V314" s="47">
        <v>0</v>
      </c>
      <c r="W314" s="47">
        <v>0</v>
      </c>
      <c r="X314" s="47">
        <f>(IF('[2]Madeira(PT)'!$X933&gt;0,'[2]Madeira(PT)'!$X933,""))</f>
        <v>159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8">
        <v>0</v>
      </c>
      <c r="AE314" s="45">
        <v>144.92845475495582</v>
      </c>
      <c r="AF314" s="46">
        <f t="shared" si="76"/>
        <v>144.64740290572624</v>
      </c>
      <c r="AG314" s="15">
        <f t="shared" ref="AG314:AG319" si="107">(AF314-AF313)/AF313</f>
        <v>1.0156968229992324E-2</v>
      </c>
      <c r="AH314" s="32">
        <f t="shared" ref="AH314:AH319" si="108">AF261</f>
        <v>101.9640826880137</v>
      </c>
      <c r="AI314" s="31">
        <f t="shared" ref="AI314:AI319" si="109">(AF314-AF261)/AF261</f>
        <v>0.41861132952388275</v>
      </c>
    </row>
    <row r="315" spans="1:35">
      <c r="A315" s="35">
        <v>51</v>
      </c>
      <c r="B315" s="13">
        <v>43821</v>
      </c>
      <c r="C315" s="47">
        <v>0</v>
      </c>
      <c r="D315" s="47">
        <v>0</v>
      </c>
      <c r="E315" s="47">
        <v>0</v>
      </c>
      <c r="F315" s="47">
        <v>0</v>
      </c>
      <c r="G315" s="47">
        <v>0</v>
      </c>
      <c r="H315" s="47">
        <v>0</v>
      </c>
      <c r="I315" s="47">
        <v>0</v>
      </c>
      <c r="J315" s="47">
        <f>(IF('[2]Canary Islands(ES)'!$J934&gt;0,'[2]Canary Islands(ES)'!$J934,""))</f>
        <v>184</v>
      </c>
      <c r="K315" s="47">
        <f>(IF('[2]Martinique-Guadeloupe(FR)'!$K934&gt;0,'[2]Martinique-Guadeloupe(FR)'!$K934,""))</f>
        <v>112.66666666666667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f>(IF('[2]Madeira(PT)'!$X934&gt;0,'[2]Madeira(PT)'!$X934,""))</f>
        <v>159</v>
      </c>
      <c r="Y315" s="47">
        <v>0</v>
      </c>
      <c r="Z315" s="47">
        <v>0</v>
      </c>
      <c r="AA315" s="47">
        <v>0</v>
      </c>
      <c r="AB315" s="47">
        <v>0</v>
      </c>
      <c r="AC315" s="47">
        <v>0</v>
      </c>
      <c r="AD315" s="48">
        <v>0</v>
      </c>
      <c r="AE315" s="45">
        <v>156.99453776861273</v>
      </c>
      <c r="AF315" s="46">
        <f t="shared" si="76"/>
        <v>152.53687769143531</v>
      </c>
      <c r="AG315" s="15">
        <f t="shared" si="107"/>
        <v>5.454280289326055E-2</v>
      </c>
      <c r="AH315" s="32">
        <f t="shared" si="108"/>
        <v>103.30182454212058</v>
      </c>
      <c r="AI315" s="31">
        <f t="shared" si="109"/>
        <v>0.47661358710309593</v>
      </c>
    </row>
    <row r="316" spans="1:35">
      <c r="A316" s="37">
        <v>52</v>
      </c>
      <c r="B316" s="38">
        <v>43828</v>
      </c>
      <c r="C316" s="49">
        <v>0</v>
      </c>
      <c r="D316" s="49">
        <v>0</v>
      </c>
      <c r="E316" s="49">
        <v>0</v>
      </c>
      <c r="F316" s="49">
        <v>0</v>
      </c>
      <c r="G316" s="49">
        <v>0</v>
      </c>
      <c r="H316" s="49">
        <v>0</v>
      </c>
      <c r="I316" s="49">
        <v>0</v>
      </c>
      <c r="J316" s="49">
        <f>(IF('[2]Canary Islands(ES)'!$J935&gt;0,'[2]Canary Islands(ES)'!$J935,""))</f>
        <v>184</v>
      </c>
      <c r="K316" s="49">
        <f>(IF('[2]Martinique-Guadeloupe(FR)'!$K935&gt;0,'[2]Martinique-Guadeloupe(FR)'!$K935,""))</f>
        <v>112</v>
      </c>
      <c r="L316" s="49">
        <v>0</v>
      </c>
      <c r="M316" s="49">
        <v>0</v>
      </c>
      <c r="N316" s="49">
        <v>0</v>
      </c>
      <c r="O316" s="49">
        <v>0</v>
      </c>
      <c r="P316" s="49">
        <v>0</v>
      </c>
      <c r="Q316" s="49">
        <v>0</v>
      </c>
      <c r="R316" s="49">
        <v>0</v>
      </c>
      <c r="S316" s="49">
        <v>0</v>
      </c>
      <c r="T316" s="49">
        <v>0</v>
      </c>
      <c r="U316" s="49">
        <v>0</v>
      </c>
      <c r="V316" s="49">
        <v>0</v>
      </c>
      <c r="W316" s="49">
        <v>0</v>
      </c>
      <c r="X316" s="49">
        <f>(IF('[2]Madeira(PT)'!$X935&gt;0,'[2]Madeira(PT)'!$X935,""))</f>
        <v>158</v>
      </c>
      <c r="Y316" s="49">
        <v>0</v>
      </c>
      <c r="Z316" s="49">
        <v>0</v>
      </c>
      <c r="AA316" s="49">
        <v>0</v>
      </c>
      <c r="AB316" s="49">
        <v>0</v>
      </c>
      <c r="AC316" s="49">
        <v>0</v>
      </c>
      <c r="AD316" s="50">
        <v>0</v>
      </c>
      <c r="AE316" s="51">
        <v>155.6876405507374</v>
      </c>
      <c r="AF316" s="52">
        <f t="shared" si="76"/>
        <v>156.07518410106618</v>
      </c>
      <c r="AG316" s="39">
        <f t="shared" si="107"/>
        <v>2.319639986855157E-2</v>
      </c>
      <c r="AH316" s="42">
        <f t="shared" si="108"/>
        <v>107.80389390299145</v>
      </c>
      <c r="AI316" s="41">
        <f t="shared" si="109"/>
        <v>0.44776944923262424</v>
      </c>
    </row>
    <row r="317" spans="1:35">
      <c r="A317" s="35">
        <v>1</v>
      </c>
      <c r="B317" s="13">
        <v>43835</v>
      </c>
      <c r="C317" s="55">
        <f>'[1]data EU'!C1388</f>
        <v>0</v>
      </c>
      <c r="D317" s="55">
        <f>'[1]data EU'!D1388</f>
        <v>0</v>
      </c>
      <c r="E317" s="55">
        <f>'[1]data EU'!E1388</f>
        <v>0</v>
      </c>
      <c r="F317" s="55">
        <f>'[1]data EU'!F1388</f>
        <v>0</v>
      </c>
      <c r="G317" s="55">
        <f>'[1]data EU'!G1388</f>
        <v>0</v>
      </c>
      <c r="H317" s="55">
        <f>'[1]data EU'!H1388</f>
        <v>0</v>
      </c>
      <c r="I317" s="55">
        <f>'[1]data EU'!I1388</f>
        <v>0</v>
      </c>
      <c r="J317" s="47">
        <f>'[1]data EU'!J1388</f>
        <v>184</v>
      </c>
      <c r="K317" s="47">
        <f>'[1]data EU'!K1388</f>
        <v>110</v>
      </c>
      <c r="L317" s="55">
        <f>'[1]data EU'!L1388</f>
        <v>0</v>
      </c>
      <c r="M317" s="55">
        <f>'[1]data EU'!M1388</f>
        <v>0</v>
      </c>
      <c r="N317" s="55">
        <f>'[1]data EU'!N1388</f>
        <v>0</v>
      </c>
      <c r="O317" s="55">
        <f>'[1]data EU'!O1388</f>
        <v>0</v>
      </c>
      <c r="P317" s="55">
        <f>'[1]data EU'!P1388</f>
        <v>0</v>
      </c>
      <c r="Q317" s="55">
        <f>'[1]data EU'!Q1388</f>
        <v>0</v>
      </c>
      <c r="R317" s="55">
        <f>'[1]data EU'!R1388</f>
        <v>0</v>
      </c>
      <c r="S317" s="55">
        <f>'[1]data EU'!S1388</f>
        <v>0</v>
      </c>
      <c r="T317" s="55">
        <f>'[1]data EU'!T1388</f>
        <v>0</v>
      </c>
      <c r="U317" s="55">
        <f>'[1]data EU'!U1388</f>
        <v>81</v>
      </c>
      <c r="V317" s="55">
        <f>'[1]data EU'!V1388</f>
        <v>0</v>
      </c>
      <c r="W317" s="55">
        <f>'[1]data EU'!W1388</f>
        <v>0</v>
      </c>
      <c r="X317" s="47">
        <f>'[1]data EU'!X1388</f>
        <v>163</v>
      </c>
      <c r="Y317" s="55">
        <f>'[1]data EU'!Y1388</f>
        <v>0</v>
      </c>
      <c r="Z317" s="55">
        <f>'[1]data EU'!Z1388</f>
        <v>0</v>
      </c>
      <c r="AA317" s="55">
        <f>'[1]data EU'!AA1388</f>
        <v>0</v>
      </c>
      <c r="AB317" s="55">
        <f>'[1]data EU'!AB1388</f>
        <v>0</v>
      </c>
      <c r="AC317" s="55">
        <f>'[1]data EU'!AC1388</f>
        <v>0</v>
      </c>
      <c r="AD317" s="56">
        <f>'[1]data EU'!AD1388</f>
        <v>0</v>
      </c>
      <c r="AE317" s="45">
        <v>155.54337398384848</v>
      </c>
      <c r="AF317" s="46">
        <f t="shared" si="76"/>
        <v>142.58725907316588</v>
      </c>
      <c r="AG317" s="15">
        <f t="shared" si="107"/>
        <v>-8.6419408092232156E-2</v>
      </c>
      <c r="AH317" s="32">
        <f t="shared" si="108"/>
        <v>106.87022742855633</v>
      </c>
      <c r="AI317" s="31">
        <f t="shared" si="109"/>
        <v>0.33420937246986482</v>
      </c>
    </row>
    <row r="318" spans="1:35">
      <c r="A318" s="35">
        <v>2</v>
      </c>
      <c r="B318" s="13">
        <v>43842</v>
      </c>
      <c r="C318" s="55">
        <f>'[1]data EU'!C1389</f>
        <v>0</v>
      </c>
      <c r="D318" s="55">
        <f>'[1]data EU'!D1389</f>
        <v>0</v>
      </c>
      <c r="E318" s="55">
        <f>'[1]data EU'!E1389</f>
        <v>0</v>
      </c>
      <c r="F318" s="55">
        <f>'[1]data EU'!F1389</f>
        <v>0</v>
      </c>
      <c r="G318" s="55">
        <f>'[1]data EU'!G1389</f>
        <v>0</v>
      </c>
      <c r="H318" s="55">
        <f>'[1]data EU'!H1389</f>
        <v>0</v>
      </c>
      <c r="I318" s="55">
        <f>'[1]data EU'!I1389</f>
        <v>0</v>
      </c>
      <c r="J318" s="47">
        <f>'[1]data EU'!J1389</f>
        <v>120</v>
      </c>
      <c r="K318" s="47">
        <f>'[1]data EU'!K1389</f>
        <v>110</v>
      </c>
      <c r="L318" s="55">
        <f>'[1]data EU'!L1389</f>
        <v>0</v>
      </c>
      <c r="M318" s="55">
        <f>'[1]data EU'!M1389</f>
        <v>0</v>
      </c>
      <c r="N318" s="55">
        <f>'[1]data EU'!N1389</f>
        <v>0</v>
      </c>
      <c r="O318" s="55">
        <f>'[1]data EU'!O1389</f>
        <v>0</v>
      </c>
      <c r="P318" s="55">
        <f>'[1]data EU'!P1389</f>
        <v>0</v>
      </c>
      <c r="Q318" s="55">
        <f>'[1]data EU'!Q1389</f>
        <v>0</v>
      </c>
      <c r="R318" s="55">
        <f>'[1]data EU'!R1389</f>
        <v>0</v>
      </c>
      <c r="S318" s="55">
        <f>'[1]data EU'!S1389</f>
        <v>0</v>
      </c>
      <c r="T318" s="55">
        <f>'[1]data EU'!T1389</f>
        <v>0</v>
      </c>
      <c r="U318" s="55">
        <f>'[1]data EU'!U1389</f>
        <v>81</v>
      </c>
      <c r="V318" s="55">
        <f>'[1]data EU'!V1389</f>
        <v>0</v>
      </c>
      <c r="W318" s="55">
        <f>'[1]data EU'!W1389</f>
        <v>0</v>
      </c>
      <c r="X318" s="47">
        <f>'[1]data EU'!X1389</f>
        <v>163</v>
      </c>
      <c r="Y318" s="55">
        <f>'[1]data EU'!Y1389</f>
        <v>0</v>
      </c>
      <c r="Z318" s="55">
        <f>'[1]data EU'!Z1389</f>
        <v>0</v>
      </c>
      <c r="AA318" s="55">
        <f>'[1]data EU'!AA1389</f>
        <v>0</v>
      </c>
      <c r="AB318" s="55">
        <f>'[1]data EU'!AB1389</f>
        <v>0</v>
      </c>
      <c r="AC318" s="55">
        <f>'[1]data EU'!AC1389</f>
        <v>0</v>
      </c>
      <c r="AD318" s="56">
        <f>'[1]data EU'!AD1389</f>
        <v>0</v>
      </c>
      <c r="AE318" s="45">
        <v>116.53076268491175</v>
      </c>
      <c r="AF318" s="46">
        <f t="shared" si="76"/>
        <v>128.38558629214808</v>
      </c>
      <c r="AG318" s="15">
        <f t="shared" si="107"/>
        <v>-9.9599872199875122E-2</v>
      </c>
      <c r="AH318" s="32">
        <f t="shared" si="108"/>
        <v>105.44703409707296</v>
      </c>
      <c r="AI318" s="31">
        <f t="shared" si="109"/>
        <v>0.21753624833068544</v>
      </c>
    </row>
    <row r="319" spans="1:35">
      <c r="A319" s="35">
        <v>3</v>
      </c>
      <c r="B319" s="13">
        <v>43849</v>
      </c>
      <c r="C319" s="55">
        <f>'[1]data EU'!C1390</f>
        <v>0</v>
      </c>
      <c r="D319" s="55">
        <f>'[1]data EU'!D1390</f>
        <v>0</v>
      </c>
      <c r="E319" s="55">
        <f>'[1]data EU'!E1390</f>
        <v>0</v>
      </c>
      <c r="F319" s="55">
        <f>'[1]data EU'!F1390</f>
        <v>0</v>
      </c>
      <c r="G319" s="55">
        <f>'[1]data EU'!G1390</f>
        <v>0</v>
      </c>
      <c r="H319" s="55">
        <f>'[1]data EU'!H1390</f>
        <v>0</v>
      </c>
      <c r="I319" s="55">
        <f>'[1]data EU'!I1390</f>
        <v>0</v>
      </c>
      <c r="J319" s="47">
        <f>'[1]data EU'!J1390</f>
        <v>112.5</v>
      </c>
      <c r="K319" s="47">
        <f>'[1]data EU'!K1390</f>
        <v>112.66666666666667</v>
      </c>
      <c r="L319" s="55">
        <f>'[1]data EU'!L1390</f>
        <v>0</v>
      </c>
      <c r="M319" s="55">
        <f>'[1]data EU'!M1390</f>
        <v>0</v>
      </c>
      <c r="N319" s="55">
        <f>'[1]data EU'!N1390</f>
        <v>0</v>
      </c>
      <c r="O319" s="55">
        <f>'[1]data EU'!O1390</f>
        <v>0</v>
      </c>
      <c r="P319" s="55">
        <f>'[1]data EU'!P1390</f>
        <v>0</v>
      </c>
      <c r="Q319" s="55">
        <f>'[1]data EU'!Q1390</f>
        <v>0</v>
      </c>
      <c r="R319" s="55">
        <f>'[1]data EU'!R1390</f>
        <v>0</v>
      </c>
      <c r="S319" s="55">
        <f>'[1]data EU'!S1390</f>
        <v>0</v>
      </c>
      <c r="T319" s="55">
        <f>'[1]data EU'!T1390</f>
        <v>0</v>
      </c>
      <c r="U319" s="55">
        <f>'[1]data EU'!U1390</f>
        <v>83</v>
      </c>
      <c r="V319" s="55">
        <f>'[1]data EU'!V1390</f>
        <v>0</v>
      </c>
      <c r="W319" s="55">
        <f>'[1]data EU'!W1390</f>
        <v>0</v>
      </c>
      <c r="X319" s="47">
        <f>'[1]data EU'!X1390</f>
        <v>173</v>
      </c>
      <c r="Y319" s="55">
        <f>'[1]data EU'!Y1390</f>
        <v>0</v>
      </c>
      <c r="Z319" s="55">
        <f>'[1]data EU'!Z1390</f>
        <v>0</v>
      </c>
      <c r="AA319" s="55">
        <f>'[1]data EU'!AA1390</f>
        <v>0</v>
      </c>
      <c r="AB319" s="55">
        <f>'[1]data EU'!AB1390</f>
        <v>0</v>
      </c>
      <c r="AC319" s="55">
        <f>'[1]data EU'!AC1390</f>
        <v>0</v>
      </c>
      <c r="AD319" s="56">
        <f>'[1]data EU'!AD1390</f>
        <v>0</v>
      </c>
      <c r="AE319" s="45">
        <v>113.08262220768397</v>
      </c>
      <c r="AF319" s="46">
        <f t="shared" si="76"/>
        <v>111.61772178996937</v>
      </c>
      <c r="AG319" s="15">
        <f t="shared" si="107"/>
        <v>-0.13060550632235743</v>
      </c>
      <c r="AH319" s="32">
        <f t="shared" si="108"/>
        <v>105.34100032862834</v>
      </c>
      <c r="AI319" s="31">
        <f t="shared" si="109"/>
        <v>5.9584790743962703E-2</v>
      </c>
    </row>
    <row r="320" spans="1:35">
      <c r="A320" s="35">
        <v>4</v>
      </c>
      <c r="B320" s="13">
        <v>43856</v>
      </c>
      <c r="C320" s="55">
        <f>'[1]data EU'!C1391</f>
        <v>0</v>
      </c>
      <c r="D320" s="55">
        <f>'[1]data EU'!D1391</f>
        <v>0</v>
      </c>
      <c r="E320" s="55">
        <f>'[1]data EU'!E1391</f>
        <v>0</v>
      </c>
      <c r="F320" s="55">
        <f>'[1]data EU'!F1391</f>
        <v>0</v>
      </c>
      <c r="G320" s="55">
        <f>'[1]data EU'!G1391</f>
        <v>0</v>
      </c>
      <c r="H320" s="55">
        <f>'[1]data EU'!H1391</f>
        <v>0</v>
      </c>
      <c r="I320" s="55">
        <f>'[1]data EU'!I1391</f>
        <v>0</v>
      </c>
      <c r="J320" s="47">
        <f>'[1]data EU'!J1391</f>
        <v>115</v>
      </c>
      <c r="K320" s="47">
        <f>'[1]data EU'!K1391</f>
        <v>116.5</v>
      </c>
      <c r="L320" s="55">
        <f>'[1]data EU'!L1391</f>
        <v>0</v>
      </c>
      <c r="M320" s="55">
        <f>'[1]data EU'!M1391</f>
        <v>0</v>
      </c>
      <c r="N320" s="55">
        <f>'[1]data EU'!N1391</f>
        <v>0</v>
      </c>
      <c r="O320" s="55">
        <f>'[1]data EU'!O1391</f>
        <v>0</v>
      </c>
      <c r="P320" s="55">
        <f>'[1]data EU'!P1391</f>
        <v>0</v>
      </c>
      <c r="Q320" s="55">
        <f>'[1]data EU'!Q1391</f>
        <v>0</v>
      </c>
      <c r="R320" s="55">
        <f>'[1]data EU'!R1391</f>
        <v>0</v>
      </c>
      <c r="S320" s="55">
        <f>'[1]data EU'!S1391</f>
        <v>0</v>
      </c>
      <c r="T320" s="55">
        <f>'[1]data EU'!T1391</f>
        <v>0</v>
      </c>
      <c r="U320" s="55">
        <f>'[1]data EU'!U1391</f>
        <v>88</v>
      </c>
      <c r="V320" s="55">
        <f>'[1]data EU'!V1391</f>
        <v>0</v>
      </c>
      <c r="W320" s="55">
        <f>'[1]data EU'!W1391</f>
        <v>0</v>
      </c>
      <c r="X320" s="47">
        <f>'[1]data EU'!X1391</f>
        <v>184</v>
      </c>
      <c r="Y320" s="55">
        <f>'[1]data EU'!Y1391</f>
        <v>0</v>
      </c>
      <c r="Z320" s="55">
        <f>'[1]data EU'!Z1391</f>
        <v>0</v>
      </c>
      <c r="AA320" s="55">
        <f>'[1]data EU'!AA1391</f>
        <v>0</v>
      </c>
      <c r="AB320" s="55">
        <f>'[1]data EU'!AB1391</f>
        <v>0</v>
      </c>
      <c r="AC320" s="55">
        <f>'[1]data EU'!AC1391</f>
        <v>0</v>
      </c>
      <c r="AD320" s="56">
        <f>'[1]data EU'!AD1391</f>
        <v>0</v>
      </c>
      <c r="AE320" s="45">
        <v>105.23978047731239</v>
      </c>
      <c r="AF320" s="46">
        <f t="shared" ref="AF320" si="110">SUM(AE319:AE321)/3</f>
        <v>111.48783934060434</v>
      </c>
      <c r="AG320" s="15">
        <f t="shared" ref="AG320:AG321" si="111">(AF320-AF319)/AF319</f>
        <v>-1.1636364484255157E-3</v>
      </c>
      <c r="AH320" s="32">
        <f t="shared" ref="AH320:AH321" si="112">AF267</f>
        <v>106.60152039276359</v>
      </c>
      <c r="AI320" s="31">
        <f t="shared" ref="AI320:AI321" si="113">(AF320-AF267)/AF267</f>
        <v>4.5837235058539053E-2</v>
      </c>
    </row>
    <row r="321" spans="1:35">
      <c r="A321" s="35">
        <v>5</v>
      </c>
      <c r="B321" s="13">
        <v>43863</v>
      </c>
      <c r="C321" s="55"/>
      <c r="D321" s="55"/>
      <c r="E321" s="55"/>
      <c r="F321" s="55"/>
      <c r="G321" s="55"/>
      <c r="H321" s="55"/>
      <c r="I321" s="55"/>
      <c r="J321" s="47">
        <v>115</v>
      </c>
      <c r="K321" s="47">
        <v>116.5</v>
      </c>
      <c r="L321" s="55"/>
      <c r="M321" s="55"/>
      <c r="N321" s="55"/>
      <c r="O321" s="55"/>
      <c r="P321" s="55"/>
      <c r="Q321" s="55"/>
      <c r="R321" s="55"/>
      <c r="S321" s="55"/>
      <c r="T321" s="55"/>
      <c r="U321" s="55">
        <v>86</v>
      </c>
      <c r="V321" s="55"/>
      <c r="W321" s="55"/>
      <c r="X321" s="47">
        <v>180.5</v>
      </c>
      <c r="Y321" s="55"/>
      <c r="Z321" s="55"/>
      <c r="AA321" s="55"/>
      <c r="AB321" s="55"/>
      <c r="AC321" s="55"/>
      <c r="AD321" s="56"/>
      <c r="AE321" s="45">
        <v>116.14111533681664</v>
      </c>
      <c r="AF321" s="46">
        <f>SUM(AE320:AE322)/3</f>
        <v>111.27048180615448</v>
      </c>
      <c r="AG321" s="15">
        <f t="shared" si="111"/>
        <v>-1.9496075602094627E-3</v>
      </c>
      <c r="AH321" s="32">
        <f t="shared" si="112"/>
        <v>108.91482509503015</v>
      </c>
      <c r="AI321" s="31">
        <f t="shared" si="113"/>
        <v>2.1628430372715307E-2</v>
      </c>
    </row>
    <row r="322" spans="1:35">
      <c r="A322" s="35">
        <v>6</v>
      </c>
      <c r="B322" s="13">
        <v>43870</v>
      </c>
      <c r="C322" s="55"/>
      <c r="D322" s="55"/>
      <c r="E322" s="55"/>
      <c r="F322" s="55"/>
      <c r="G322" s="55"/>
      <c r="H322" s="55"/>
      <c r="I322" s="55"/>
      <c r="J322" s="47">
        <v>110</v>
      </c>
      <c r="K322" s="47">
        <v>116.56666666666666</v>
      </c>
      <c r="L322" s="55"/>
      <c r="M322" s="55"/>
      <c r="N322" s="55">
        <v>60</v>
      </c>
      <c r="O322" s="55"/>
      <c r="P322" s="55"/>
      <c r="Q322" s="55"/>
      <c r="R322" s="55"/>
      <c r="S322" s="55"/>
      <c r="T322" s="55"/>
      <c r="U322" s="55">
        <v>84</v>
      </c>
      <c r="V322" s="55"/>
      <c r="W322" s="55"/>
      <c r="X322" s="47">
        <v>180.5</v>
      </c>
      <c r="Y322" s="55"/>
      <c r="Z322" s="55"/>
      <c r="AA322" s="55"/>
      <c r="AB322" s="55"/>
      <c r="AC322" s="55"/>
      <c r="AD322" s="56"/>
      <c r="AE322" s="45">
        <v>112.43054960433444</v>
      </c>
      <c r="AF322" s="46">
        <f t="shared" ref="AF322:AF325" si="114">SUM(AE321:AE323)/3</f>
        <v>110.60253930211424</v>
      </c>
      <c r="AG322" s="15">
        <f t="shared" ref="AG322:AG325" si="115">(AF322-AF321)/AF321</f>
        <v>-6.0028723988440223E-3</v>
      </c>
      <c r="AH322" s="32">
        <f t="shared" ref="AH322:AH325" si="116">AF269</f>
        <v>109.76840872621608</v>
      </c>
      <c r="AI322" s="31">
        <f t="shared" ref="AI322:AI325" si="117">(AF322-AF269)/AF269</f>
        <v>7.5990039901065046E-3</v>
      </c>
    </row>
    <row r="323" spans="1:35">
      <c r="A323" s="35">
        <v>7</v>
      </c>
      <c r="B323" s="13">
        <v>43877</v>
      </c>
      <c r="C323" s="55"/>
      <c r="D323" s="55"/>
      <c r="E323" s="55"/>
      <c r="F323" s="55"/>
      <c r="G323" s="55"/>
      <c r="H323" s="55"/>
      <c r="I323" s="55"/>
      <c r="J323" s="47">
        <v>95</v>
      </c>
      <c r="K323" s="47">
        <v>116</v>
      </c>
      <c r="L323" s="55"/>
      <c r="M323" s="55"/>
      <c r="N323" s="55">
        <v>60</v>
      </c>
      <c r="O323" s="55"/>
      <c r="P323" s="55"/>
      <c r="Q323" s="55"/>
      <c r="R323" s="55"/>
      <c r="S323" s="55"/>
      <c r="T323" s="55"/>
      <c r="U323" s="55">
        <v>84</v>
      </c>
      <c r="V323" s="55"/>
      <c r="W323" s="55"/>
      <c r="X323" s="47">
        <v>184</v>
      </c>
      <c r="Y323" s="55"/>
      <c r="Z323" s="55"/>
      <c r="AA323" s="55"/>
      <c r="AB323" s="55"/>
      <c r="AC323" s="55"/>
      <c r="AD323" s="56"/>
      <c r="AE323" s="45">
        <v>103.23595296519164</v>
      </c>
      <c r="AF323" s="46">
        <f t="shared" si="114"/>
        <v>105.95766173179283</v>
      </c>
      <c r="AG323" s="15">
        <f t="shared" si="115"/>
        <v>-4.1996120519744912E-2</v>
      </c>
      <c r="AH323" s="32">
        <f t="shared" si="116"/>
        <v>109.93136081925809</v>
      </c>
      <c r="AI323" s="31">
        <f t="shared" si="117"/>
        <v>-3.6147092675388216E-2</v>
      </c>
    </row>
    <row r="324" spans="1:35">
      <c r="A324" s="35">
        <v>8</v>
      </c>
      <c r="B324" s="13">
        <v>43884</v>
      </c>
      <c r="C324" s="55"/>
      <c r="D324" s="55"/>
      <c r="E324" s="55"/>
      <c r="F324" s="55"/>
      <c r="G324" s="55"/>
      <c r="H324" s="55"/>
      <c r="I324" s="55"/>
      <c r="J324" s="47">
        <v>91.666666666666671</v>
      </c>
      <c r="K324" s="47">
        <v>118.33333333333333</v>
      </c>
      <c r="L324" s="55"/>
      <c r="M324" s="55"/>
      <c r="N324" s="55">
        <v>60</v>
      </c>
      <c r="O324" s="55"/>
      <c r="P324" s="55"/>
      <c r="Q324" s="55"/>
      <c r="R324" s="55"/>
      <c r="S324" s="55"/>
      <c r="T324" s="55"/>
      <c r="U324" s="55"/>
      <c r="V324" s="55"/>
      <c r="W324" s="55"/>
      <c r="X324" s="47">
        <v>184</v>
      </c>
      <c r="Y324" s="55"/>
      <c r="Z324" s="55"/>
      <c r="AA324" s="55"/>
      <c r="AB324" s="55"/>
      <c r="AC324" s="55"/>
      <c r="AD324" s="56"/>
      <c r="AE324" s="45">
        <v>102.2064826258524</v>
      </c>
      <c r="AF324" s="46">
        <f t="shared" si="114"/>
        <v>99.747472447091695</v>
      </c>
      <c r="AG324" s="15">
        <f t="shared" si="115"/>
        <v>-5.8610101272532605E-2</v>
      </c>
      <c r="AH324" s="32">
        <f t="shared" si="116"/>
        <v>109.90302664734179</v>
      </c>
      <c r="AI324" s="31">
        <f t="shared" si="117"/>
        <v>-9.2404681745820921E-2</v>
      </c>
    </row>
    <row r="325" spans="1:35">
      <c r="A325" s="35">
        <v>9</v>
      </c>
      <c r="B325" s="13">
        <v>43891</v>
      </c>
      <c r="C325" s="55"/>
      <c r="D325" s="55"/>
      <c r="E325" s="55"/>
      <c r="F325" s="55"/>
      <c r="G325" s="55"/>
      <c r="H325" s="55"/>
      <c r="I325" s="55"/>
      <c r="J325" s="47">
        <v>95</v>
      </c>
      <c r="K325" s="47">
        <v>116.66666666666667</v>
      </c>
      <c r="L325" s="55"/>
      <c r="M325" s="55"/>
      <c r="N325" s="55">
        <v>60</v>
      </c>
      <c r="O325" s="55"/>
      <c r="P325" s="55"/>
      <c r="Q325" s="55"/>
      <c r="R325" s="55"/>
      <c r="S325" s="55"/>
      <c r="T325" s="55"/>
      <c r="U325" s="55">
        <v>78</v>
      </c>
      <c r="V325" s="55"/>
      <c r="W325" s="55"/>
      <c r="X325" s="47">
        <v>184</v>
      </c>
      <c r="Y325" s="55"/>
      <c r="Z325" s="55"/>
      <c r="AA325" s="55"/>
      <c r="AB325" s="55"/>
      <c r="AC325" s="55"/>
      <c r="AD325" s="56"/>
      <c r="AE325" s="45">
        <v>93.799981750231012</v>
      </c>
      <c r="AF325" s="46">
        <f t="shared" si="114"/>
        <v>102.31695271174009</v>
      </c>
      <c r="AG325" s="15">
        <f t="shared" si="115"/>
        <v>2.5759853373841637E-2</v>
      </c>
      <c r="AH325" s="32">
        <f t="shared" si="116"/>
        <v>110.38135572915895</v>
      </c>
      <c r="AI325" s="31">
        <f t="shared" si="117"/>
        <v>-7.3059467010048063E-2</v>
      </c>
    </row>
    <row r="326" spans="1:35">
      <c r="A326" s="35">
        <v>10</v>
      </c>
      <c r="B326" s="13">
        <v>43898</v>
      </c>
      <c r="C326" s="55"/>
      <c r="D326" s="55"/>
      <c r="E326" s="55"/>
      <c r="F326" s="55"/>
      <c r="G326" s="55"/>
      <c r="H326" s="55"/>
      <c r="I326" s="55"/>
      <c r="J326" s="47">
        <v>107.5</v>
      </c>
      <c r="K326" s="47">
        <v>116.66666666666667</v>
      </c>
      <c r="L326" s="55"/>
      <c r="M326" s="55"/>
      <c r="N326" s="55">
        <v>60</v>
      </c>
      <c r="O326" s="55"/>
      <c r="P326" s="55"/>
      <c r="Q326" s="55"/>
      <c r="R326" s="55"/>
      <c r="S326" s="55"/>
      <c r="T326" s="55"/>
      <c r="U326" s="55">
        <v>75</v>
      </c>
      <c r="V326" s="55"/>
      <c r="W326" s="55"/>
      <c r="X326" s="47">
        <v>184</v>
      </c>
      <c r="Y326" s="55"/>
      <c r="Z326" s="55"/>
      <c r="AA326" s="55"/>
      <c r="AB326" s="55"/>
      <c r="AC326" s="55"/>
      <c r="AD326" s="56"/>
      <c r="AE326" s="45">
        <v>110.94439375913683</v>
      </c>
      <c r="AF326" s="46">
        <f t="shared" ref="AF326:AF327" si="118">SUM(AE325:AE327)/3</f>
        <v>104.50316808767587</v>
      </c>
      <c r="AG326" s="15">
        <f t="shared" ref="AG326:AG327" si="119">(AF326-AF325)/AF325</f>
        <v>2.1367088424682303E-2</v>
      </c>
      <c r="AH326" s="32">
        <f t="shared" ref="AH326:AH327" si="120">AF273</f>
        <v>111.40919449136852</v>
      </c>
      <c r="AI326" s="31">
        <f t="shared" ref="AI326:AI327" si="121">(AF326-AF273)/AF273</f>
        <v>-6.1987939462462387E-2</v>
      </c>
    </row>
    <row r="327" spans="1:35">
      <c r="A327" s="35">
        <v>11</v>
      </c>
      <c r="B327" s="13">
        <v>43905</v>
      </c>
      <c r="C327" s="55"/>
      <c r="D327" s="55"/>
      <c r="E327" s="55"/>
      <c r="F327" s="55"/>
      <c r="G327" s="55"/>
      <c r="H327" s="55"/>
      <c r="I327" s="55"/>
      <c r="J327" s="47">
        <v>104.5</v>
      </c>
      <c r="K327" s="47">
        <v>115.66666666666667</v>
      </c>
      <c r="L327" s="55"/>
      <c r="M327" s="55"/>
      <c r="N327" s="55">
        <v>60</v>
      </c>
      <c r="O327" s="55"/>
      <c r="P327" s="55"/>
      <c r="Q327" s="55"/>
      <c r="R327" s="55"/>
      <c r="S327" s="55"/>
      <c r="T327" s="55"/>
      <c r="U327" s="55">
        <v>74</v>
      </c>
      <c r="V327" s="55"/>
      <c r="W327" s="55"/>
      <c r="X327" s="47">
        <v>184</v>
      </c>
      <c r="Y327" s="55"/>
      <c r="Z327" s="55"/>
      <c r="AA327" s="55"/>
      <c r="AB327" s="55"/>
      <c r="AC327" s="55"/>
      <c r="AD327" s="56"/>
      <c r="AE327" s="45">
        <v>108.76512875365979</v>
      </c>
      <c r="AF327" s="46">
        <f t="shared" si="118"/>
        <v>109.82157402608186</v>
      </c>
      <c r="AG327" s="15">
        <f t="shared" si="119"/>
        <v>5.0892293848392819E-2</v>
      </c>
      <c r="AH327" s="32">
        <f t="shared" si="120"/>
        <v>113.15855333113392</v>
      </c>
      <c r="AI327" s="31">
        <f t="shared" si="121"/>
        <v>-2.9489412923891924E-2</v>
      </c>
    </row>
    <row r="328" spans="1:35">
      <c r="A328" s="35">
        <v>12</v>
      </c>
      <c r="B328" s="13">
        <v>43912</v>
      </c>
      <c r="C328" s="55"/>
      <c r="D328" s="55"/>
      <c r="E328" s="55"/>
      <c r="F328" s="55"/>
      <c r="G328" s="55"/>
      <c r="H328" s="55"/>
      <c r="I328" s="55"/>
      <c r="J328" s="47">
        <v>102.5</v>
      </c>
      <c r="K328" s="47">
        <v>121</v>
      </c>
      <c r="L328" s="55"/>
      <c r="M328" s="55"/>
      <c r="N328" s="55">
        <v>60</v>
      </c>
      <c r="O328" s="55"/>
      <c r="P328" s="55"/>
      <c r="Q328" s="55"/>
      <c r="R328" s="55"/>
      <c r="S328" s="55"/>
      <c r="T328" s="55"/>
      <c r="U328" s="55">
        <v>80</v>
      </c>
      <c r="V328" s="55"/>
      <c r="W328" s="55"/>
      <c r="X328" s="47">
        <v>184</v>
      </c>
      <c r="Y328" s="55"/>
      <c r="Z328" s="55"/>
      <c r="AA328" s="55"/>
      <c r="AB328" s="55"/>
      <c r="AC328" s="55"/>
      <c r="AD328" s="56"/>
      <c r="AE328" s="45">
        <v>109.75519956544895</v>
      </c>
      <c r="AF328" s="46">
        <f t="shared" ref="AF328:AF334" si="122">SUM(AE327:AE329)/3</f>
        <v>109.52150258015511</v>
      </c>
      <c r="AG328" s="15">
        <f t="shared" ref="AG328:AG334" si="123">(AF328-AF327)/AF327</f>
        <v>-2.732354262701445E-3</v>
      </c>
      <c r="AH328" s="32">
        <f t="shared" ref="AH328:AH334" si="124">AF275</f>
        <v>116.27470151854111</v>
      </c>
      <c r="AI328" s="31">
        <f t="shared" ref="AI328:AI334" si="125">(AF328-AF275)/AF275</f>
        <v>-5.8079692746483898E-2</v>
      </c>
    </row>
    <row r="329" spans="1:35">
      <c r="A329" s="35">
        <v>13</v>
      </c>
      <c r="B329" s="13">
        <v>43919</v>
      </c>
      <c r="C329" s="55"/>
      <c r="D329" s="55"/>
      <c r="E329" s="55"/>
      <c r="F329" s="55"/>
      <c r="G329" s="55"/>
      <c r="H329" s="55"/>
      <c r="I329" s="55"/>
      <c r="J329" s="47">
        <v>102.5</v>
      </c>
      <c r="K329" s="47">
        <v>122.5</v>
      </c>
      <c r="L329" s="55"/>
      <c r="M329" s="55"/>
      <c r="N329" s="55">
        <v>60</v>
      </c>
      <c r="O329" s="55"/>
      <c r="P329" s="55"/>
      <c r="Q329" s="55"/>
      <c r="R329" s="55"/>
      <c r="S329" s="55"/>
      <c r="T329" s="55"/>
      <c r="U329" s="55">
        <v>70</v>
      </c>
      <c r="V329" s="55"/>
      <c r="W329" s="55"/>
      <c r="X329" s="47">
        <v>184</v>
      </c>
      <c r="Y329" s="55"/>
      <c r="Z329" s="55"/>
      <c r="AA329" s="55"/>
      <c r="AB329" s="55"/>
      <c r="AC329" s="55"/>
      <c r="AD329" s="56"/>
      <c r="AE329" s="45">
        <v>110.0441794213566</v>
      </c>
      <c r="AF329" s="46">
        <f t="shared" si="122"/>
        <v>107.57873894643478</v>
      </c>
      <c r="AG329" s="15">
        <f t="shared" si="123"/>
        <v>-1.7738650291968819E-2</v>
      </c>
      <c r="AH329" s="32">
        <f t="shared" si="124"/>
        <v>118.01678261421256</v>
      </c>
      <c r="AI329" s="31">
        <f t="shared" si="125"/>
        <v>-8.8445417986854527E-2</v>
      </c>
    </row>
    <row r="330" spans="1:35">
      <c r="A330" s="35">
        <v>14</v>
      </c>
      <c r="B330" s="13">
        <v>43926</v>
      </c>
      <c r="C330" s="55"/>
      <c r="D330" s="55"/>
      <c r="E330" s="55"/>
      <c r="F330" s="55"/>
      <c r="G330" s="55"/>
      <c r="H330" s="55"/>
      <c r="I330" s="55"/>
      <c r="J330" s="47">
        <v>94.333333333333329</v>
      </c>
      <c r="K330" s="47">
        <v>116.66666666666667</v>
      </c>
      <c r="L330" s="55"/>
      <c r="M330" s="55"/>
      <c r="N330" s="55">
        <v>60</v>
      </c>
      <c r="O330" s="55"/>
      <c r="P330" s="55"/>
      <c r="Q330" s="55"/>
      <c r="R330" s="55"/>
      <c r="S330" s="55"/>
      <c r="T330" s="55"/>
      <c r="U330" s="55">
        <v>73</v>
      </c>
      <c r="V330" s="55"/>
      <c r="W330" s="55"/>
      <c r="X330" s="47">
        <v>178</v>
      </c>
      <c r="Y330" s="55"/>
      <c r="Z330" s="55"/>
      <c r="AA330" s="55"/>
      <c r="AB330" s="55"/>
      <c r="AC330" s="55"/>
      <c r="AD330" s="56"/>
      <c r="AE330" s="45">
        <v>102.9368378524988</v>
      </c>
      <c r="AF330" s="46">
        <f t="shared" si="122"/>
        <v>107.90766188677026</v>
      </c>
      <c r="AG330" s="15">
        <f t="shared" si="123"/>
        <v>3.057508793621851E-3</v>
      </c>
      <c r="AH330" s="32">
        <f t="shared" si="124"/>
        <v>113.57563637508311</v>
      </c>
      <c r="AI330" s="31">
        <f t="shared" si="125"/>
        <v>-4.9904844641102307E-2</v>
      </c>
    </row>
    <row r="331" spans="1:35">
      <c r="A331" s="35">
        <v>15</v>
      </c>
      <c r="B331" s="13">
        <v>43933</v>
      </c>
      <c r="C331" s="55"/>
      <c r="D331" s="55"/>
      <c r="E331" s="55"/>
      <c r="F331" s="55"/>
      <c r="G331" s="55"/>
      <c r="H331" s="55"/>
      <c r="I331" s="55"/>
      <c r="J331" s="47">
        <v>107.5</v>
      </c>
      <c r="K331" s="47">
        <v>116.66666666666667</v>
      </c>
      <c r="L331" s="55"/>
      <c r="M331" s="55"/>
      <c r="N331" s="55">
        <v>60</v>
      </c>
      <c r="O331" s="55"/>
      <c r="P331" s="55"/>
      <c r="Q331" s="55"/>
      <c r="R331" s="55"/>
      <c r="S331" s="55"/>
      <c r="T331" s="55"/>
      <c r="U331" s="55">
        <v>67</v>
      </c>
      <c r="V331" s="55"/>
      <c r="W331" s="55"/>
      <c r="X331" s="47">
        <v>178</v>
      </c>
      <c r="Y331" s="55"/>
      <c r="Z331" s="55"/>
      <c r="AA331" s="55"/>
      <c r="AB331" s="55"/>
      <c r="AC331" s="55"/>
      <c r="AD331" s="56"/>
      <c r="AE331" s="45">
        <v>110.74196838645538</v>
      </c>
      <c r="AF331" s="46">
        <f t="shared" si="122"/>
        <v>105.00897296208558</v>
      </c>
      <c r="AG331" s="15">
        <f t="shared" si="123"/>
        <v>-2.6862679387181343E-2</v>
      </c>
      <c r="AH331" s="32">
        <f t="shared" si="124"/>
        <v>108.92949606863674</v>
      </c>
      <c r="AI331" s="31">
        <f t="shared" si="125"/>
        <v>-3.5991382022742741E-2</v>
      </c>
    </row>
    <row r="332" spans="1:35">
      <c r="A332" s="35">
        <v>16</v>
      </c>
      <c r="B332" s="13">
        <v>43940</v>
      </c>
      <c r="C332" s="55"/>
      <c r="D332" s="55"/>
      <c r="E332" s="55"/>
      <c r="F332" s="55"/>
      <c r="G332" s="55"/>
      <c r="H332" s="55"/>
      <c r="I332" s="55"/>
      <c r="J332" s="47">
        <v>109</v>
      </c>
      <c r="K332" s="47">
        <v>116.66666666666667</v>
      </c>
      <c r="L332" s="55"/>
      <c r="M332" s="55"/>
      <c r="N332" s="55">
        <v>60</v>
      </c>
      <c r="O332" s="55"/>
      <c r="P332" s="55"/>
      <c r="Q332" s="55"/>
      <c r="R332" s="55"/>
      <c r="S332" s="55"/>
      <c r="T332" s="55"/>
      <c r="U332" s="55">
        <v>67</v>
      </c>
      <c r="V332" s="55"/>
      <c r="W332" s="55"/>
      <c r="X332" s="47">
        <v>181.5</v>
      </c>
      <c r="Y332" s="55"/>
      <c r="Z332" s="55"/>
      <c r="AA332" s="55"/>
      <c r="AB332" s="55"/>
      <c r="AC332" s="55"/>
      <c r="AD332" s="56"/>
      <c r="AE332" s="45">
        <v>101.34811264730259</v>
      </c>
      <c r="AF332" s="46">
        <f t="shared" si="122"/>
        <v>107.64425712026237</v>
      </c>
      <c r="AG332" s="15">
        <f t="shared" si="123"/>
        <v>2.5095799757305314E-2</v>
      </c>
      <c r="AH332" s="32">
        <f t="shared" si="124"/>
        <v>104.7926877645689</v>
      </c>
      <c r="AI332" s="31">
        <f t="shared" si="125"/>
        <v>2.7211529893191699E-2</v>
      </c>
    </row>
    <row r="333" spans="1:35">
      <c r="A333" s="35">
        <v>17</v>
      </c>
      <c r="B333" s="13">
        <v>43947</v>
      </c>
      <c r="C333" s="55"/>
      <c r="D333" s="55"/>
      <c r="E333" s="55"/>
      <c r="F333" s="55"/>
      <c r="G333" s="55"/>
      <c r="H333" s="55"/>
      <c r="I333" s="55"/>
      <c r="J333" s="47">
        <v>107.5</v>
      </c>
      <c r="K333" s="47">
        <v>116.66666666666667</v>
      </c>
      <c r="L333" s="55"/>
      <c r="M333" s="55"/>
      <c r="N333" s="55">
        <v>60</v>
      </c>
      <c r="O333" s="55"/>
      <c r="P333" s="55"/>
      <c r="Q333" s="55"/>
      <c r="R333" s="55"/>
      <c r="S333" s="55"/>
      <c r="T333" s="55"/>
      <c r="U333" s="55">
        <v>64</v>
      </c>
      <c r="V333" s="55"/>
      <c r="W333" s="55"/>
      <c r="X333" s="47">
        <v>181.5</v>
      </c>
      <c r="Y333" s="55"/>
      <c r="Z333" s="55"/>
      <c r="AA333" s="55"/>
      <c r="AB333" s="55"/>
      <c r="AC333" s="55"/>
      <c r="AD333" s="56"/>
      <c r="AE333" s="45">
        <v>110.84269032702916</v>
      </c>
      <c r="AF333" s="46">
        <f t="shared" si="122"/>
        <v>108.62785008631005</v>
      </c>
      <c r="AG333" s="15">
        <f t="shared" si="123"/>
        <v>9.1374402347241864E-3</v>
      </c>
      <c r="AH333" s="32">
        <f t="shared" si="124"/>
        <v>104.81558133448398</v>
      </c>
      <c r="AI333" s="31">
        <f t="shared" si="125"/>
        <v>3.6371202671294484E-2</v>
      </c>
    </row>
    <row r="334" spans="1:35">
      <c r="A334" s="35">
        <v>18</v>
      </c>
      <c r="B334" s="13">
        <v>43954</v>
      </c>
      <c r="C334" s="55"/>
      <c r="D334" s="55"/>
      <c r="E334" s="55"/>
      <c r="F334" s="55"/>
      <c r="G334" s="55"/>
      <c r="H334" s="55"/>
      <c r="I334" s="55"/>
      <c r="J334" s="47">
        <v>112.5</v>
      </c>
      <c r="K334" s="47">
        <v>116.23333333333333</v>
      </c>
      <c r="L334" s="55"/>
      <c r="M334" s="55"/>
      <c r="N334" s="55">
        <v>60</v>
      </c>
      <c r="O334" s="55"/>
      <c r="P334" s="55"/>
      <c r="Q334" s="55"/>
      <c r="R334" s="55"/>
      <c r="S334" s="55"/>
      <c r="T334" s="55"/>
      <c r="U334" s="55">
        <v>64</v>
      </c>
      <c r="V334" s="55"/>
      <c r="W334" s="55"/>
      <c r="X334" s="47">
        <v>181.5</v>
      </c>
      <c r="Y334" s="55"/>
      <c r="Z334" s="55"/>
      <c r="AA334" s="55"/>
      <c r="AB334" s="55"/>
      <c r="AC334" s="55"/>
      <c r="AD334" s="56"/>
      <c r="AE334" s="45">
        <v>113.69274728459841</v>
      </c>
      <c r="AF334" s="46">
        <f t="shared" si="122"/>
        <v>112.39656842690488</v>
      </c>
      <c r="AG334" s="15">
        <f t="shared" si="123"/>
        <v>3.469385003569897E-2</v>
      </c>
      <c r="AH334" s="32">
        <f t="shared" si="124"/>
        <v>99.887152348546309</v>
      </c>
      <c r="AI334" s="31">
        <f t="shared" si="125"/>
        <v>0.12523548608842308</v>
      </c>
    </row>
    <row r="335" spans="1:35">
      <c r="A335" s="35">
        <v>19</v>
      </c>
      <c r="B335" s="13">
        <v>43961</v>
      </c>
      <c r="C335" s="55"/>
      <c r="D335" s="55"/>
      <c r="E335" s="55"/>
      <c r="F335" s="55"/>
      <c r="G335" s="55"/>
      <c r="H335" s="55"/>
      <c r="I335" s="55"/>
      <c r="J335" s="47">
        <v>112.5</v>
      </c>
      <c r="K335" s="47">
        <v>113.33333333333333</v>
      </c>
      <c r="L335" s="55"/>
      <c r="M335" s="55"/>
      <c r="N335" s="55">
        <v>60</v>
      </c>
      <c r="O335" s="55"/>
      <c r="P335" s="55"/>
      <c r="Q335" s="55"/>
      <c r="R335" s="55"/>
      <c r="S335" s="55"/>
      <c r="T335" s="55"/>
      <c r="U335" s="55">
        <v>68</v>
      </c>
      <c r="V335" s="55"/>
      <c r="W335" s="55"/>
      <c r="X335" s="47">
        <v>181.5</v>
      </c>
      <c r="Y335" s="55"/>
      <c r="Z335" s="55"/>
      <c r="AA335" s="55"/>
      <c r="AB335" s="55"/>
      <c r="AC335" s="55"/>
      <c r="AD335" s="56"/>
      <c r="AE335" s="45">
        <v>112.65426766908705</v>
      </c>
      <c r="AF335" s="46">
        <f t="shared" ref="AF335:AF340" si="126">SUM(AE334:AE336)/3</f>
        <v>112.50109455753966</v>
      </c>
      <c r="AG335" s="15">
        <f t="shared" ref="AG335:AG340" si="127">(AF335-AF334)/AF334</f>
        <v>9.2997617362987231E-4</v>
      </c>
      <c r="AH335" s="32">
        <f t="shared" ref="AH335:AH340" si="128">AF282</f>
        <v>99.168296373296513</v>
      </c>
      <c r="AI335" s="31">
        <f t="shared" ref="AI335:AI340" si="129">(AF335-AF282)/AF282</f>
        <v>0.13444617556053254</v>
      </c>
    </row>
    <row r="336" spans="1:35">
      <c r="A336" s="35">
        <v>20</v>
      </c>
      <c r="B336" s="13">
        <v>43968</v>
      </c>
      <c r="C336" s="55"/>
      <c r="D336" s="55"/>
      <c r="E336" s="55"/>
      <c r="F336" s="55"/>
      <c r="G336" s="55"/>
      <c r="H336" s="55"/>
      <c r="I336" s="55"/>
      <c r="J336" s="47">
        <v>110</v>
      </c>
      <c r="K336" s="47">
        <v>113.33333333333333</v>
      </c>
      <c r="L336" s="55"/>
      <c r="M336" s="55"/>
      <c r="N336" s="55">
        <v>60</v>
      </c>
      <c r="O336" s="55"/>
      <c r="P336" s="55"/>
      <c r="Q336" s="55"/>
      <c r="R336" s="55"/>
      <c r="S336" s="55"/>
      <c r="T336" s="55"/>
      <c r="U336" s="55">
        <v>69</v>
      </c>
      <c r="V336" s="55"/>
      <c r="W336" s="55"/>
      <c r="X336" s="47">
        <v>181.5</v>
      </c>
      <c r="Y336" s="55"/>
      <c r="Z336" s="55"/>
      <c r="AA336" s="55"/>
      <c r="AB336" s="55"/>
      <c r="AC336" s="55"/>
      <c r="AD336" s="56"/>
      <c r="AE336" s="45">
        <v>111.15626871893349</v>
      </c>
      <c r="AF336" s="46">
        <f t="shared" si="126"/>
        <v>109.56650813676941</v>
      </c>
      <c r="AG336" s="15">
        <f t="shared" si="127"/>
        <v>-2.6084958838061129E-2</v>
      </c>
      <c r="AH336" s="32">
        <f t="shared" si="128"/>
        <v>102.66701689875531</v>
      </c>
      <c r="AI336" s="31">
        <f t="shared" si="129"/>
        <v>6.7202607482186955E-2</v>
      </c>
    </row>
    <row r="337" spans="1:35">
      <c r="A337" s="35">
        <v>21</v>
      </c>
      <c r="B337" s="13">
        <v>43975</v>
      </c>
      <c r="C337" s="55"/>
      <c r="D337" s="55"/>
      <c r="E337" s="55"/>
      <c r="F337" s="55"/>
      <c r="G337" s="55"/>
      <c r="H337" s="55"/>
      <c r="I337" s="55"/>
      <c r="J337" s="47">
        <v>117.5</v>
      </c>
      <c r="K337" s="47">
        <v>113.33333333333333</v>
      </c>
      <c r="L337" s="55"/>
      <c r="M337" s="55"/>
      <c r="N337" s="55">
        <v>60</v>
      </c>
      <c r="O337" s="55"/>
      <c r="P337" s="55"/>
      <c r="Q337" s="55"/>
      <c r="R337" s="55"/>
      <c r="S337" s="55"/>
      <c r="T337" s="55"/>
      <c r="U337" s="55">
        <v>69</v>
      </c>
      <c r="V337" s="55"/>
      <c r="W337" s="55"/>
      <c r="X337" s="47">
        <v>181.5</v>
      </c>
      <c r="Y337" s="55"/>
      <c r="Z337" s="55"/>
      <c r="AA337" s="55"/>
      <c r="AB337" s="55"/>
      <c r="AC337" s="55"/>
      <c r="AD337" s="56"/>
      <c r="AE337" s="45">
        <v>104.88898802228772</v>
      </c>
      <c r="AF337" s="46">
        <f t="shared" si="126"/>
        <v>110.56956411984147</v>
      </c>
      <c r="AG337" s="15">
        <f t="shared" si="127"/>
        <v>9.154768187190623E-3</v>
      </c>
      <c r="AH337" s="32">
        <f t="shared" si="128"/>
        <v>109.30677580766887</v>
      </c>
      <c r="AI337" s="31">
        <f t="shared" si="129"/>
        <v>1.1552699298299189E-2</v>
      </c>
    </row>
    <row r="338" spans="1:35">
      <c r="A338" s="35">
        <v>22</v>
      </c>
      <c r="B338" s="13">
        <v>43982</v>
      </c>
      <c r="C338" s="55"/>
      <c r="D338" s="55"/>
      <c r="E338" s="55"/>
      <c r="F338" s="55"/>
      <c r="G338" s="55"/>
      <c r="H338" s="55"/>
      <c r="I338" s="55"/>
      <c r="J338" s="47">
        <v>117.5</v>
      </c>
      <c r="K338" s="47">
        <v>113.33333333333333</v>
      </c>
      <c r="L338" s="55"/>
      <c r="M338" s="55"/>
      <c r="N338" s="55">
        <v>60</v>
      </c>
      <c r="O338" s="55"/>
      <c r="P338" s="55"/>
      <c r="Q338" s="55"/>
      <c r="R338" s="55"/>
      <c r="S338" s="55"/>
      <c r="T338" s="55"/>
      <c r="U338" s="55">
        <v>68</v>
      </c>
      <c r="V338" s="55"/>
      <c r="W338" s="55"/>
      <c r="X338" s="47">
        <v>181.5</v>
      </c>
      <c r="Y338" s="55"/>
      <c r="Z338" s="55"/>
      <c r="AA338" s="55"/>
      <c r="AB338" s="55"/>
      <c r="AC338" s="55"/>
      <c r="AD338" s="56"/>
      <c r="AE338" s="45">
        <v>115.6634356183032</v>
      </c>
      <c r="AF338" s="46">
        <f t="shared" si="126"/>
        <v>110.56297909538698</v>
      </c>
      <c r="AG338" s="15">
        <f t="shared" si="127"/>
        <v>-5.9555488953158007E-5</v>
      </c>
      <c r="AH338" s="32">
        <f t="shared" si="128"/>
        <v>110.45185227608071</v>
      </c>
      <c r="AI338" s="31">
        <f t="shared" si="129"/>
        <v>1.0061109616206019E-3</v>
      </c>
    </row>
    <row r="339" spans="1:35">
      <c r="A339" s="35">
        <v>23</v>
      </c>
      <c r="B339" s="13">
        <v>43989</v>
      </c>
      <c r="C339" s="55"/>
      <c r="D339" s="55"/>
      <c r="E339" s="55"/>
      <c r="F339" s="55"/>
      <c r="G339" s="55"/>
      <c r="H339" s="55"/>
      <c r="I339" s="55"/>
      <c r="J339" s="47">
        <v>110</v>
      </c>
      <c r="K339" s="47">
        <v>113.33333333333333</v>
      </c>
      <c r="L339" s="55"/>
      <c r="M339" s="55"/>
      <c r="N339" s="55">
        <v>60</v>
      </c>
      <c r="O339" s="55"/>
      <c r="P339" s="55"/>
      <c r="Q339" s="55"/>
      <c r="R339" s="55"/>
      <c r="S339" s="55"/>
      <c r="T339" s="55"/>
      <c r="U339" s="55">
        <v>66</v>
      </c>
      <c r="V339" s="55"/>
      <c r="W339" s="55"/>
      <c r="X339" s="47">
        <v>181.5</v>
      </c>
      <c r="Y339" s="55"/>
      <c r="Z339" s="55"/>
      <c r="AA339" s="55"/>
      <c r="AB339" s="55"/>
      <c r="AC339" s="55"/>
      <c r="AD339" s="56"/>
      <c r="AE339" s="45">
        <v>111.13651364557001</v>
      </c>
      <c r="AF339" s="46">
        <f t="shared" si="126"/>
        <v>112.74262527146659</v>
      </c>
      <c r="AG339" s="15">
        <f t="shared" si="127"/>
        <v>1.9714068795117664E-2</v>
      </c>
      <c r="AH339" s="32">
        <f t="shared" si="128"/>
        <v>103.74797348184343</v>
      </c>
      <c r="AI339" s="31">
        <f t="shared" si="129"/>
        <v>8.6697132365648424E-2</v>
      </c>
    </row>
    <row r="340" spans="1:35">
      <c r="A340" s="35">
        <v>24</v>
      </c>
      <c r="B340" s="13">
        <v>43996</v>
      </c>
      <c r="C340" s="55"/>
      <c r="D340" s="55"/>
      <c r="E340" s="55"/>
      <c r="F340" s="55"/>
      <c r="G340" s="55"/>
      <c r="H340" s="55"/>
      <c r="I340" s="55"/>
      <c r="J340" s="47">
        <v>110</v>
      </c>
      <c r="K340" s="47">
        <v>113.33333333333333</v>
      </c>
      <c r="L340" s="55"/>
      <c r="M340" s="55"/>
      <c r="N340" s="55"/>
      <c r="O340" s="55"/>
      <c r="P340" s="55"/>
      <c r="Q340" s="55"/>
      <c r="R340" s="55"/>
      <c r="S340" s="55"/>
      <c r="T340" s="55"/>
      <c r="U340" s="55">
        <v>60</v>
      </c>
      <c r="V340" s="55"/>
      <c r="W340" s="55"/>
      <c r="X340" s="47">
        <v>154</v>
      </c>
      <c r="Y340" s="55"/>
      <c r="Z340" s="55"/>
      <c r="AA340" s="55"/>
      <c r="AB340" s="55"/>
      <c r="AC340" s="55"/>
      <c r="AD340" s="56"/>
      <c r="AE340" s="45">
        <v>111.42792655052659</v>
      </c>
      <c r="AF340" s="46">
        <f t="shared" si="126"/>
        <v>110.70423421670796</v>
      </c>
      <c r="AG340" s="15">
        <f t="shared" si="127"/>
        <v>-1.8080038936919441E-2</v>
      </c>
      <c r="AH340" s="32">
        <f t="shared" si="128"/>
        <v>100.32825872536039</v>
      </c>
      <c r="AI340" s="31">
        <f t="shared" si="129"/>
        <v>0.10342026885716095</v>
      </c>
    </row>
    <row r="341" spans="1:35">
      <c r="A341" s="35">
        <v>25</v>
      </c>
      <c r="B341" s="13">
        <v>44003</v>
      </c>
      <c r="C341" s="55"/>
      <c r="D341" s="55"/>
      <c r="E341" s="55"/>
      <c r="F341" s="55"/>
      <c r="G341" s="55"/>
      <c r="H341" s="55"/>
      <c r="I341" s="55"/>
      <c r="J341" s="47">
        <v>107.5</v>
      </c>
      <c r="K341" s="47">
        <v>113.33333333333333</v>
      </c>
      <c r="L341" s="55"/>
      <c r="M341" s="55"/>
      <c r="N341" s="55"/>
      <c r="O341" s="55"/>
      <c r="P341" s="55"/>
      <c r="Q341" s="55"/>
      <c r="R341" s="55"/>
      <c r="S341" s="55"/>
      <c r="T341" s="55"/>
      <c r="U341" s="55">
        <v>60</v>
      </c>
      <c r="V341" s="55"/>
      <c r="W341" s="55"/>
      <c r="X341" s="47">
        <v>124</v>
      </c>
      <c r="Y341" s="55"/>
      <c r="Z341" s="55"/>
      <c r="AA341" s="55"/>
      <c r="AB341" s="55"/>
      <c r="AC341" s="55"/>
      <c r="AD341" s="56"/>
      <c r="AE341" s="45">
        <v>109.54826245402727</v>
      </c>
      <c r="AF341" s="46">
        <f t="shared" ref="AF341:AF345" si="130">SUM(AE340:AE342)/3</f>
        <v>108.46621652756683</v>
      </c>
      <c r="AG341" s="15">
        <f t="shared" ref="AG341:AG345" si="131">(AF341-AF340)/AF340</f>
        <v>-2.0216188702955318E-2</v>
      </c>
      <c r="AH341" s="32">
        <f t="shared" ref="AH341:AH345" si="132">AF288</f>
        <v>97.357954227447451</v>
      </c>
      <c r="AI341" s="31">
        <f t="shared" ref="AI341:AI345" si="133">(AF341-AF288)/AF288</f>
        <v>0.11409712116760669</v>
      </c>
    </row>
    <row r="342" spans="1:35">
      <c r="A342" s="35">
        <v>26</v>
      </c>
      <c r="B342" s="13">
        <v>44010</v>
      </c>
      <c r="C342" s="55"/>
      <c r="D342" s="55"/>
      <c r="E342" s="55"/>
      <c r="F342" s="55"/>
      <c r="G342" s="55"/>
      <c r="H342" s="55"/>
      <c r="I342" s="55"/>
      <c r="J342" s="47">
        <v>100</v>
      </c>
      <c r="K342" s="47">
        <v>112.66666666666667</v>
      </c>
      <c r="L342" s="55"/>
      <c r="M342" s="55"/>
      <c r="N342" s="55"/>
      <c r="O342" s="55"/>
      <c r="P342" s="55"/>
      <c r="Q342" s="55"/>
      <c r="R342" s="55"/>
      <c r="S342" s="55"/>
      <c r="T342" s="55"/>
      <c r="U342" s="55">
        <v>55</v>
      </c>
      <c r="V342" s="55"/>
      <c r="W342" s="55"/>
      <c r="X342" s="47">
        <v>101</v>
      </c>
      <c r="Y342" s="55"/>
      <c r="Z342" s="55"/>
      <c r="AA342" s="55"/>
      <c r="AB342" s="55"/>
      <c r="AC342" s="55"/>
      <c r="AD342" s="56"/>
      <c r="AE342" s="45">
        <v>104.42246057814661</v>
      </c>
      <c r="AF342" s="46">
        <f t="shared" si="130"/>
        <v>105.47184757449634</v>
      </c>
      <c r="AG342" s="15">
        <f t="shared" si="131"/>
        <v>-2.7606466316721472E-2</v>
      </c>
      <c r="AH342" s="32">
        <f t="shared" si="132"/>
        <v>98.730146525823429</v>
      </c>
      <c r="AI342" s="31">
        <f t="shared" si="133"/>
        <v>6.8284118740870883E-2</v>
      </c>
    </row>
    <row r="343" spans="1:35">
      <c r="A343" s="35">
        <v>27</v>
      </c>
      <c r="B343" s="13">
        <v>44017</v>
      </c>
      <c r="C343" s="55"/>
      <c r="D343" s="55"/>
      <c r="E343" s="55"/>
      <c r="F343" s="55"/>
      <c r="G343" s="55"/>
      <c r="H343" s="55"/>
      <c r="I343" s="55"/>
      <c r="J343" s="47">
        <v>100</v>
      </c>
      <c r="K343" s="47">
        <v>107.66666666666667</v>
      </c>
      <c r="L343" s="55"/>
      <c r="M343" s="55"/>
      <c r="N343" s="55"/>
      <c r="O343" s="55">
        <v>50</v>
      </c>
      <c r="P343" s="55"/>
      <c r="Q343" s="55"/>
      <c r="R343" s="55"/>
      <c r="S343" s="55"/>
      <c r="T343" s="55"/>
      <c r="U343" s="55">
        <v>58</v>
      </c>
      <c r="V343" s="55"/>
      <c r="W343" s="55"/>
      <c r="X343" s="47">
        <v>90</v>
      </c>
      <c r="Y343" s="55"/>
      <c r="Z343" s="55"/>
      <c r="AA343" s="55"/>
      <c r="AB343" s="55"/>
      <c r="AC343" s="55"/>
      <c r="AD343" s="56"/>
      <c r="AE343" s="45">
        <v>102.44481969131512</v>
      </c>
      <c r="AF343" s="46">
        <f t="shared" si="130"/>
        <v>100.68028883737122</v>
      </c>
      <c r="AG343" s="15">
        <f t="shared" si="131"/>
        <v>-4.5429741180372948E-2</v>
      </c>
      <c r="AH343" s="32">
        <f t="shared" si="132"/>
        <v>98.234770466539928</v>
      </c>
      <c r="AI343" s="31">
        <f t="shared" si="133"/>
        <v>2.4894631088533674E-2</v>
      </c>
    </row>
    <row r="344" spans="1:35">
      <c r="A344" s="35">
        <v>28</v>
      </c>
      <c r="B344" s="13">
        <v>44024</v>
      </c>
      <c r="C344" s="55"/>
      <c r="D344" s="55"/>
      <c r="E344" s="55"/>
      <c r="F344" s="55"/>
      <c r="G344" s="55"/>
      <c r="H344" s="55"/>
      <c r="I344" s="55"/>
      <c r="J344" s="47">
        <v>105</v>
      </c>
      <c r="K344" s="47">
        <v>106.66666666666667</v>
      </c>
      <c r="L344" s="55"/>
      <c r="M344" s="55"/>
      <c r="N344" s="55"/>
      <c r="O344" s="55"/>
      <c r="P344" s="55"/>
      <c r="Q344" s="55"/>
      <c r="R344" s="55"/>
      <c r="S344" s="55"/>
      <c r="T344" s="55"/>
      <c r="U344" s="55">
        <v>51</v>
      </c>
      <c r="V344" s="55"/>
      <c r="W344" s="55"/>
      <c r="X344" s="47">
        <v>90</v>
      </c>
      <c r="Y344" s="55"/>
      <c r="Z344" s="55"/>
      <c r="AA344" s="55"/>
      <c r="AB344" s="55"/>
      <c r="AC344" s="55"/>
      <c r="AD344" s="56"/>
      <c r="AE344" s="45">
        <v>95.173586242651908</v>
      </c>
      <c r="AF344" s="46">
        <f t="shared" si="130"/>
        <v>103.9657159380116</v>
      </c>
      <c r="AG344" s="15">
        <f t="shared" si="131"/>
        <v>3.2632277266777844E-2</v>
      </c>
      <c r="AH344" s="32">
        <f t="shared" si="132"/>
        <v>100.15997699965124</v>
      </c>
      <c r="AI344" s="31">
        <f t="shared" si="133"/>
        <v>3.799660355726335E-2</v>
      </c>
    </row>
    <row r="345" spans="1:35">
      <c r="A345" s="35">
        <v>29</v>
      </c>
      <c r="B345" s="13">
        <v>44031</v>
      </c>
      <c r="C345" s="55"/>
      <c r="D345" s="55"/>
      <c r="E345" s="55"/>
      <c r="F345" s="55"/>
      <c r="G345" s="55"/>
      <c r="H345" s="55"/>
      <c r="I345" s="55"/>
      <c r="J345" s="47">
        <v>120</v>
      </c>
      <c r="K345" s="47">
        <v>106.66666666666667</v>
      </c>
      <c r="L345" s="55"/>
      <c r="M345" s="55"/>
      <c r="N345" s="55"/>
      <c r="O345" s="55"/>
      <c r="P345" s="55"/>
      <c r="Q345" s="55"/>
      <c r="R345" s="55"/>
      <c r="S345" s="55"/>
      <c r="T345" s="55"/>
      <c r="U345" s="55">
        <v>59</v>
      </c>
      <c r="V345" s="55"/>
      <c r="W345" s="55"/>
      <c r="X345" s="47">
        <v>90</v>
      </c>
      <c r="Y345" s="55"/>
      <c r="Z345" s="55"/>
      <c r="AA345" s="55"/>
      <c r="AB345" s="55"/>
      <c r="AC345" s="55"/>
      <c r="AD345" s="56"/>
      <c r="AE345" s="45">
        <v>114.27874188006776</v>
      </c>
      <c r="AF345" s="46">
        <f t="shared" si="130"/>
        <v>110.45024021570367</v>
      </c>
      <c r="AG345" s="15">
        <f t="shared" si="131"/>
        <v>6.2371756104275755E-2</v>
      </c>
      <c r="AH345" s="32">
        <f t="shared" si="132"/>
        <v>102.389631353038</v>
      </c>
      <c r="AI345" s="31">
        <f t="shared" si="133"/>
        <v>7.8724854813402037E-2</v>
      </c>
    </row>
    <row r="346" spans="1:35">
      <c r="A346" s="35">
        <v>30</v>
      </c>
      <c r="B346" s="13">
        <v>44038</v>
      </c>
      <c r="C346" s="55"/>
      <c r="D346" s="55"/>
      <c r="E346" s="55"/>
      <c r="F346" s="55"/>
      <c r="G346" s="55"/>
      <c r="H346" s="55"/>
      <c r="I346" s="55"/>
      <c r="J346" s="47">
        <v>132.5</v>
      </c>
      <c r="K346" s="47">
        <v>106.66666666666667</v>
      </c>
      <c r="L346" s="55"/>
      <c r="M346" s="55"/>
      <c r="N346" s="55"/>
      <c r="O346" s="55"/>
      <c r="P346" s="55"/>
      <c r="Q346" s="55"/>
      <c r="R346" s="55"/>
      <c r="S346" s="55"/>
      <c r="T346" s="55"/>
      <c r="U346" s="55">
        <v>59</v>
      </c>
      <c r="V346" s="55"/>
      <c r="W346" s="55"/>
      <c r="X346" s="47">
        <v>90</v>
      </c>
      <c r="Y346" s="55"/>
      <c r="Z346" s="55"/>
      <c r="AA346" s="55"/>
      <c r="AB346" s="55"/>
      <c r="AC346" s="55"/>
      <c r="AD346" s="56"/>
      <c r="AE346" s="45">
        <v>121.89839252439134</v>
      </c>
      <c r="AF346" s="46">
        <f t="shared" ref="AF346:AF351" si="134">SUM(AE345:AE347)/3</f>
        <v>120.07651772861151</v>
      </c>
      <c r="AG346" s="15">
        <f t="shared" ref="AG346:AG351" si="135">(AF346-AF345)/AF345</f>
        <v>8.7154880732791581E-2</v>
      </c>
      <c r="AH346" s="32">
        <f t="shared" ref="AH346:AH351" si="136">AF293</f>
        <v>103.22131279229042</v>
      </c>
      <c r="AI346" s="31">
        <f t="shared" ref="AI346:AI351" si="137">(AF346-AF293)/AF293</f>
        <v>0.16329190629689413</v>
      </c>
    </row>
    <row r="347" spans="1:35">
      <c r="A347" s="35">
        <v>31</v>
      </c>
      <c r="B347" s="13">
        <v>44045</v>
      </c>
      <c r="C347" s="55"/>
      <c r="D347" s="55"/>
      <c r="E347" s="55"/>
      <c r="F347" s="55"/>
      <c r="G347" s="55"/>
      <c r="H347" s="55"/>
      <c r="I347" s="55"/>
      <c r="J347" s="47">
        <v>134</v>
      </c>
      <c r="K347" s="47">
        <v>110</v>
      </c>
      <c r="L347" s="55"/>
      <c r="M347" s="55"/>
      <c r="N347" s="55"/>
      <c r="O347" s="55"/>
      <c r="P347" s="55"/>
      <c r="Q347" s="55"/>
      <c r="R347" s="55"/>
      <c r="S347" s="55"/>
      <c r="T347" s="55"/>
      <c r="U347" s="55">
        <v>59</v>
      </c>
      <c r="V347" s="55"/>
      <c r="W347" s="55"/>
      <c r="X347" s="47">
        <v>90</v>
      </c>
      <c r="Y347" s="55"/>
      <c r="Z347" s="55"/>
      <c r="AA347" s="55"/>
      <c r="AB347" s="55"/>
      <c r="AC347" s="55"/>
      <c r="AD347" s="56"/>
      <c r="AE347" s="45">
        <v>124.05241878137541</v>
      </c>
      <c r="AF347" s="46">
        <f t="shared" si="134"/>
        <v>122.9177666230634</v>
      </c>
      <c r="AG347" s="15">
        <f t="shared" si="135"/>
        <v>2.3661986108503619E-2</v>
      </c>
      <c r="AH347" s="32">
        <f t="shared" si="136"/>
        <v>98.805998551999394</v>
      </c>
      <c r="AI347" s="31">
        <f t="shared" si="137"/>
        <v>0.24403141939175405</v>
      </c>
    </row>
    <row r="348" spans="1:35">
      <c r="A348" s="35">
        <v>32</v>
      </c>
      <c r="B348" s="13">
        <v>44052</v>
      </c>
      <c r="C348" s="55"/>
      <c r="D348" s="55"/>
      <c r="E348" s="55"/>
      <c r="F348" s="55"/>
      <c r="G348" s="55"/>
      <c r="H348" s="55"/>
      <c r="I348" s="55"/>
      <c r="J348" s="47">
        <v>135</v>
      </c>
      <c r="K348" s="47">
        <v>105</v>
      </c>
      <c r="L348" s="55"/>
      <c r="M348" s="55"/>
      <c r="N348" s="55"/>
      <c r="O348" s="55"/>
      <c r="P348" s="55"/>
      <c r="Q348" s="55"/>
      <c r="R348" s="55"/>
      <c r="S348" s="55"/>
      <c r="T348" s="55"/>
      <c r="U348" s="55">
        <v>59</v>
      </c>
      <c r="V348" s="55"/>
      <c r="W348" s="55"/>
      <c r="X348" s="47">
        <v>90</v>
      </c>
      <c r="Y348" s="55"/>
      <c r="Z348" s="55"/>
      <c r="AA348" s="55"/>
      <c r="AB348" s="55"/>
      <c r="AC348" s="55"/>
      <c r="AD348" s="56"/>
      <c r="AE348" s="45">
        <v>122.80248856342345</v>
      </c>
      <c r="AF348" s="46">
        <f t="shared" si="134"/>
        <v>118.46120531800459</v>
      </c>
      <c r="AG348" s="15">
        <f t="shared" si="135"/>
        <v>-3.6256445487861763E-2</v>
      </c>
      <c r="AH348" s="32">
        <f t="shared" si="136"/>
        <v>97.115975840539747</v>
      </c>
      <c r="AI348" s="31">
        <f t="shared" si="137"/>
        <v>0.2197911238879254</v>
      </c>
    </row>
    <row r="349" spans="1:35">
      <c r="A349" s="35">
        <v>33</v>
      </c>
      <c r="B349" s="13">
        <v>44059</v>
      </c>
      <c r="C349" s="55"/>
      <c r="D349" s="55"/>
      <c r="E349" s="55"/>
      <c r="F349" s="55"/>
      <c r="G349" s="55"/>
      <c r="H349" s="55"/>
      <c r="I349" s="55"/>
      <c r="J349" s="47">
        <v>135</v>
      </c>
      <c r="K349" s="47">
        <v>97</v>
      </c>
      <c r="L349" s="55"/>
      <c r="M349" s="55"/>
      <c r="N349" s="55"/>
      <c r="O349" s="55"/>
      <c r="P349" s="55"/>
      <c r="Q349" s="55"/>
      <c r="R349" s="55"/>
      <c r="S349" s="55"/>
      <c r="T349" s="55"/>
      <c r="U349" s="55">
        <v>59</v>
      </c>
      <c r="V349" s="55"/>
      <c r="W349" s="55"/>
      <c r="X349" s="47">
        <v>90</v>
      </c>
      <c r="Y349" s="55"/>
      <c r="Z349" s="55"/>
      <c r="AA349" s="55"/>
      <c r="AB349" s="55"/>
      <c r="AC349" s="55"/>
      <c r="AD349" s="56"/>
      <c r="AE349" s="45">
        <v>108.52870860921487</v>
      </c>
      <c r="AF349" s="46">
        <f t="shared" si="134"/>
        <v>115.88608919128093</v>
      </c>
      <c r="AG349" s="15">
        <f t="shared" si="135"/>
        <v>-2.1738054410394152E-2</v>
      </c>
      <c r="AH349" s="32">
        <f t="shared" si="136"/>
        <v>94.077474316465214</v>
      </c>
      <c r="AI349" s="31">
        <f t="shared" si="137"/>
        <v>0.23181548009520517</v>
      </c>
    </row>
    <row r="350" spans="1:35">
      <c r="A350" s="35">
        <v>34</v>
      </c>
      <c r="B350" s="13">
        <v>44066</v>
      </c>
      <c r="C350" s="55"/>
      <c r="D350" s="55"/>
      <c r="E350" s="55"/>
      <c r="F350" s="55"/>
      <c r="G350" s="55"/>
      <c r="H350" s="55"/>
      <c r="I350" s="55"/>
      <c r="J350" s="47">
        <v>130.5</v>
      </c>
      <c r="K350" s="47">
        <v>95</v>
      </c>
      <c r="L350" s="55"/>
      <c r="M350" s="55"/>
      <c r="N350" s="55"/>
      <c r="O350" s="55"/>
      <c r="P350" s="55"/>
      <c r="Q350" s="55"/>
      <c r="R350" s="55"/>
      <c r="S350" s="55"/>
      <c r="T350" s="55"/>
      <c r="U350" s="55">
        <v>57</v>
      </c>
      <c r="V350" s="55"/>
      <c r="W350" s="55"/>
      <c r="X350" s="47">
        <v>90</v>
      </c>
      <c r="Y350" s="55"/>
      <c r="Z350" s="55"/>
      <c r="AA350" s="55"/>
      <c r="AB350" s="55"/>
      <c r="AC350" s="55"/>
      <c r="AD350" s="56"/>
      <c r="AE350" s="45">
        <v>116.32707040120447</v>
      </c>
      <c r="AF350" s="46">
        <f t="shared" si="134"/>
        <v>114.22317501942864</v>
      </c>
      <c r="AG350" s="15">
        <f t="shared" si="135"/>
        <v>-1.4349558117432855E-2</v>
      </c>
      <c r="AH350" s="32">
        <f t="shared" si="136"/>
        <v>95.405563722000693</v>
      </c>
      <c r="AI350" s="31">
        <f t="shared" si="137"/>
        <v>0.19723809139957496</v>
      </c>
    </row>
    <row r="351" spans="1:35">
      <c r="A351" s="35">
        <v>35</v>
      </c>
      <c r="B351" s="13">
        <v>44073</v>
      </c>
      <c r="C351" s="55"/>
      <c r="D351" s="55"/>
      <c r="E351" s="55"/>
      <c r="F351" s="55"/>
      <c r="G351" s="55"/>
      <c r="H351" s="55"/>
      <c r="I351" s="55"/>
      <c r="J351" s="47">
        <v>126.5</v>
      </c>
      <c r="K351" s="47">
        <v>105.5</v>
      </c>
      <c r="L351" s="55"/>
      <c r="M351" s="55"/>
      <c r="N351" s="55"/>
      <c r="O351" s="55"/>
      <c r="P351" s="55"/>
      <c r="Q351" s="55"/>
      <c r="R351" s="55"/>
      <c r="S351" s="55"/>
      <c r="T351" s="55"/>
      <c r="U351" s="55">
        <v>60</v>
      </c>
      <c r="V351" s="55"/>
      <c r="W351" s="55"/>
      <c r="X351" s="47">
        <v>90</v>
      </c>
      <c r="Y351" s="55"/>
      <c r="Z351" s="55"/>
      <c r="AA351" s="55"/>
      <c r="AB351" s="55"/>
      <c r="AC351" s="55"/>
      <c r="AD351" s="56"/>
      <c r="AE351" s="45">
        <v>117.81374604786659</v>
      </c>
      <c r="AF351" s="46">
        <f t="shared" si="134"/>
        <v>117.39895889150404</v>
      </c>
      <c r="AG351" s="15">
        <f t="shared" si="135"/>
        <v>2.7803323375796715E-2</v>
      </c>
      <c r="AH351" s="32">
        <f t="shared" si="136"/>
        <v>97.241178479725875</v>
      </c>
      <c r="AI351" s="31">
        <f t="shared" si="137"/>
        <v>0.20729675150924792</v>
      </c>
    </row>
    <row r="352" spans="1:35">
      <c r="A352" s="35">
        <v>36</v>
      </c>
      <c r="B352" s="13">
        <v>44080</v>
      </c>
      <c r="C352" s="55"/>
      <c r="D352" s="55"/>
      <c r="E352" s="55"/>
      <c r="F352" s="55"/>
      <c r="G352" s="55"/>
      <c r="H352" s="55"/>
      <c r="I352" s="55"/>
      <c r="J352" s="47">
        <v>122.5</v>
      </c>
      <c r="K352" s="47">
        <v>111.66666666666667</v>
      </c>
      <c r="L352" s="55"/>
      <c r="M352" s="55"/>
      <c r="N352" s="55"/>
      <c r="O352" s="55"/>
      <c r="P352" s="55"/>
      <c r="Q352" s="55"/>
      <c r="R352" s="55"/>
      <c r="S352" s="55"/>
      <c r="T352" s="55"/>
      <c r="U352" s="55">
        <v>61</v>
      </c>
      <c r="V352" s="55"/>
      <c r="W352" s="55"/>
      <c r="X352" s="47">
        <v>90</v>
      </c>
      <c r="Y352" s="55"/>
      <c r="Z352" s="55"/>
      <c r="AA352" s="55"/>
      <c r="AB352" s="55"/>
      <c r="AC352" s="55"/>
      <c r="AD352" s="56"/>
      <c r="AE352" s="45">
        <v>118.05606022544107</v>
      </c>
      <c r="AF352" s="46">
        <f t="shared" ref="AF352:AF356" si="138">SUM(AE351:AE353)/3</f>
        <v>121.6567234698219</v>
      </c>
      <c r="AG352" s="15">
        <f t="shared" ref="AG352:AG356" si="139">(AF352-AF351)/AF351</f>
        <v>3.6267481573262809E-2</v>
      </c>
      <c r="AH352" s="32">
        <f t="shared" ref="AH352:AH356" si="140">AF299</f>
        <v>99.58785030885106</v>
      </c>
      <c r="AI352" s="31">
        <f t="shared" ref="AI352:AI356" si="141">(AF352-AF299)/AF299</f>
        <v>0.22160206383136904</v>
      </c>
    </row>
    <row r="353" spans="1:35">
      <c r="A353" s="35">
        <v>37</v>
      </c>
      <c r="B353" s="13">
        <v>44087</v>
      </c>
      <c r="C353" s="55"/>
      <c r="D353" s="55"/>
      <c r="E353" s="55"/>
      <c r="F353" s="55"/>
      <c r="G353" s="55"/>
      <c r="H353" s="55"/>
      <c r="I353" s="55"/>
      <c r="J353" s="47">
        <v>142.5</v>
      </c>
      <c r="K353" s="47">
        <v>111.66666666666667</v>
      </c>
      <c r="L353" s="55"/>
      <c r="M353" s="55"/>
      <c r="N353" s="55">
        <v>70</v>
      </c>
      <c r="O353" s="55"/>
      <c r="P353" s="55"/>
      <c r="Q353" s="55"/>
      <c r="R353" s="55"/>
      <c r="S353" s="55"/>
      <c r="T353" s="55"/>
      <c r="U353" s="55">
        <v>60</v>
      </c>
      <c r="V353" s="55"/>
      <c r="W353" s="55"/>
      <c r="X353" s="47">
        <v>90</v>
      </c>
      <c r="Y353" s="55"/>
      <c r="Z353" s="55"/>
      <c r="AA353" s="55"/>
      <c r="AB353" s="55"/>
      <c r="AC353" s="55"/>
      <c r="AD353" s="56"/>
      <c r="AE353" s="45">
        <v>129.10036413615802</v>
      </c>
      <c r="AF353" s="46">
        <f t="shared" si="138"/>
        <v>125.91606747448539</v>
      </c>
      <c r="AG353" s="15">
        <f t="shared" si="139"/>
        <v>3.5011168172057995E-2</v>
      </c>
      <c r="AH353" s="32">
        <f t="shared" si="140"/>
        <v>107.48028802829991</v>
      </c>
      <c r="AI353" s="31">
        <f t="shared" si="141"/>
        <v>0.17152707519104599</v>
      </c>
    </row>
    <row r="354" spans="1:35">
      <c r="A354" s="35">
        <v>38</v>
      </c>
      <c r="B354" s="13">
        <v>44094</v>
      </c>
      <c r="C354" s="55"/>
      <c r="D354" s="55"/>
      <c r="E354" s="55"/>
      <c r="F354" s="55"/>
      <c r="G354" s="55"/>
      <c r="H354" s="55"/>
      <c r="I354" s="55"/>
      <c r="J354" s="47">
        <v>145</v>
      </c>
      <c r="K354" s="47">
        <v>111.66666666666667</v>
      </c>
      <c r="L354" s="55"/>
      <c r="M354" s="55"/>
      <c r="N354" s="55">
        <v>70</v>
      </c>
      <c r="O354" s="55"/>
      <c r="P354" s="55"/>
      <c r="Q354" s="55"/>
      <c r="R354" s="55"/>
      <c r="S354" s="55"/>
      <c r="T354" s="55"/>
      <c r="U354" s="55">
        <v>58</v>
      </c>
      <c r="V354" s="55"/>
      <c r="W354" s="55"/>
      <c r="X354" s="47">
        <v>90</v>
      </c>
      <c r="Y354" s="55"/>
      <c r="Z354" s="55"/>
      <c r="AA354" s="55"/>
      <c r="AB354" s="55"/>
      <c r="AC354" s="55"/>
      <c r="AD354" s="56"/>
      <c r="AE354" s="45">
        <v>130.5917780618571</v>
      </c>
      <c r="AF354" s="46">
        <f t="shared" si="138"/>
        <v>131.8642426218623</v>
      </c>
      <c r="AG354" s="15">
        <f t="shared" si="139"/>
        <v>4.7239206772258874E-2</v>
      </c>
      <c r="AH354" s="32">
        <f t="shared" si="140"/>
        <v>117.65229664735348</v>
      </c>
      <c r="AI354" s="31">
        <f t="shared" si="141"/>
        <v>0.12079616275666227</v>
      </c>
    </row>
    <row r="355" spans="1:35">
      <c r="A355" s="35">
        <v>39</v>
      </c>
      <c r="B355" s="13">
        <v>44101</v>
      </c>
      <c r="C355" s="55"/>
      <c r="D355" s="55"/>
      <c r="E355" s="55"/>
      <c r="F355" s="55"/>
      <c r="G355" s="55"/>
      <c r="H355" s="55"/>
      <c r="I355" s="55"/>
      <c r="J355" s="47">
        <v>155</v>
      </c>
      <c r="K355" s="47">
        <v>110</v>
      </c>
      <c r="L355" s="55"/>
      <c r="M355" s="55"/>
      <c r="N355" s="55">
        <v>70</v>
      </c>
      <c r="O355" s="55"/>
      <c r="P355" s="55"/>
      <c r="Q355" s="55"/>
      <c r="R355" s="55"/>
      <c r="S355" s="55"/>
      <c r="T355" s="55"/>
      <c r="U355" s="55">
        <v>58</v>
      </c>
      <c r="V355" s="55"/>
      <c r="W355" s="55"/>
      <c r="X355" s="47">
        <v>90</v>
      </c>
      <c r="Y355" s="55"/>
      <c r="Z355" s="55"/>
      <c r="AA355" s="55"/>
      <c r="AB355" s="55"/>
      <c r="AC355" s="55"/>
      <c r="AD355" s="56"/>
      <c r="AE355" s="45">
        <v>135.90058566757173</v>
      </c>
      <c r="AF355" s="46">
        <f t="shared" si="138"/>
        <v>131.38511028374245</v>
      </c>
      <c r="AG355" s="15">
        <f t="shared" si="139"/>
        <v>-3.6335273960039906E-3</v>
      </c>
      <c r="AH355" s="32">
        <f t="shared" si="140"/>
        <v>128.86300730383661</v>
      </c>
      <c r="AI355" s="31">
        <f t="shared" si="141"/>
        <v>1.9571970518732017E-2</v>
      </c>
    </row>
    <row r="356" spans="1:35">
      <c r="A356" s="35">
        <v>40</v>
      </c>
      <c r="B356" s="13">
        <v>44108</v>
      </c>
      <c r="C356" s="55"/>
      <c r="D356" s="55"/>
      <c r="E356" s="55"/>
      <c r="F356" s="55"/>
      <c r="G356" s="55"/>
      <c r="H356" s="55"/>
      <c r="I356" s="55"/>
      <c r="J356" s="47">
        <v>162.5</v>
      </c>
      <c r="K356" s="47">
        <v>110</v>
      </c>
      <c r="L356" s="55"/>
      <c r="M356" s="55"/>
      <c r="N356" s="55">
        <v>70</v>
      </c>
      <c r="O356" s="55"/>
      <c r="P356" s="55"/>
      <c r="Q356" s="55"/>
      <c r="R356" s="55"/>
      <c r="S356" s="55"/>
      <c r="T356" s="55"/>
      <c r="U356" s="55">
        <v>55</v>
      </c>
      <c r="V356" s="55"/>
      <c r="W356" s="55"/>
      <c r="X356" s="47">
        <v>115</v>
      </c>
      <c r="Y356" s="55"/>
      <c r="Z356" s="55"/>
      <c r="AA356" s="55"/>
      <c r="AB356" s="55"/>
      <c r="AC356" s="55"/>
      <c r="AD356" s="56"/>
      <c r="AE356" s="45">
        <v>127.66296712179853</v>
      </c>
      <c r="AF356" s="46">
        <f t="shared" si="138"/>
        <v>137.78537621766665</v>
      </c>
      <c r="AG356" s="15">
        <f t="shared" si="139"/>
        <v>4.8713784386237031E-2</v>
      </c>
      <c r="AH356" s="32">
        <f t="shared" si="140"/>
        <v>143.38935227948909</v>
      </c>
      <c r="AI356" s="31">
        <f t="shared" si="141"/>
        <v>-3.9082232904570059E-2</v>
      </c>
    </row>
    <row r="357" spans="1:35">
      <c r="A357" s="35">
        <v>41</v>
      </c>
      <c r="B357" s="13">
        <v>44115</v>
      </c>
      <c r="C357" s="55"/>
      <c r="D357" s="55"/>
      <c r="E357" s="55"/>
      <c r="F357" s="55"/>
      <c r="G357" s="55"/>
      <c r="H357" s="55"/>
      <c r="I357" s="55"/>
      <c r="J357" s="47">
        <v>177.5</v>
      </c>
      <c r="K357" s="47">
        <v>110</v>
      </c>
      <c r="L357" s="55"/>
      <c r="M357" s="55"/>
      <c r="N357" s="55">
        <v>70</v>
      </c>
      <c r="O357" s="55"/>
      <c r="P357" s="55"/>
      <c r="Q357" s="55"/>
      <c r="R357" s="55"/>
      <c r="S357" s="55"/>
      <c r="T357" s="55"/>
      <c r="U357" s="55">
        <v>52</v>
      </c>
      <c r="V357" s="55"/>
      <c r="W357" s="55"/>
      <c r="X357" s="47">
        <v>115</v>
      </c>
      <c r="Y357" s="55"/>
      <c r="Z357" s="55"/>
      <c r="AA357" s="55"/>
      <c r="AB357" s="55"/>
      <c r="AC357" s="55"/>
      <c r="AD357" s="56"/>
      <c r="AE357" s="45">
        <v>149.79257586362974</v>
      </c>
      <c r="AF357" s="46">
        <f t="shared" ref="AF357:AF360" si="142">SUM(AE356:AE358)/3</f>
        <v>143.13164264728573</v>
      </c>
      <c r="AG357" s="15">
        <f t="shared" ref="AG357:AG360" si="143">(AF357-AF356)/AF356</f>
        <v>3.8801406770289655E-2</v>
      </c>
      <c r="AH357" s="32">
        <f t="shared" ref="AH357:AH360" si="144">AF304</f>
        <v>156.03765395467596</v>
      </c>
      <c r="AI357" s="31">
        <f t="shared" ref="AI357:AI360" si="145">(AF357-AF304)/AF304</f>
        <v>-8.2710877665073207E-2</v>
      </c>
    </row>
    <row r="358" spans="1:35">
      <c r="A358" s="35">
        <v>42</v>
      </c>
      <c r="B358" s="13">
        <v>44122</v>
      </c>
      <c r="C358" s="55"/>
      <c r="D358" s="55"/>
      <c r="E358" s="55"/>
      <c r="F358" s="55"/>
      <c r="G358" s="55"/>
      <c r="H358" s="55"/>
      <c r="I358" s="55"/>
      <c r="J358" s="47">
        <v>177.5</v>
      </c>
      <c r="K358" s="47">
        <v>111.66666666666667</v>
      </c>
      <c r="L358" s="55"/>
      <c r="M358" s="55"/>
      <c r="N358" s="55"/>
      <c r="O358" s="55"/>
      <c r="P358" s="55"/>
      <c r="Q358" s="55"/>
      <c r="R358" s="55"/>
      <c r="S358" s="55"/>
      <c r="T358" s="55"/>
      <c r="U358" s="55">
        <v>56</v>
      </c>
      <c r="V358" s="55"/>
      <c r="W358" s="55"/>
      <c r="X358" s="47">
        <v>155</v>
      </c>
      <c r="Y358" s="55"/>
      <c r="Z358" s="55"/>
      <c r="AA358" s="55"/>
      <c r="AB358" s="55"/>
      <c r="AC358" s="55"/>
      <c r="AD358" s="56"/>
      <c r="AE358" s="45">
        <v>151.93938495642891</v>
      </c>
      <c r="AF358" s="46">
        <f t="shared" si="142"/>
        <v>158.53727953078089</v>
      </c>
      <c r="AG358" s="15">
        <f t="shared" si="143"/>
        <v>0.10763264222055169</v>
      </c>
      <c r="AH358" s="32">
        <f t="shared" si="144"/>
        <v>167.96318248030204</v>
      </c>
      <c r="AI358" s="31">
        <f t="shared" si="145"/>
        <v>-5.6118863731500039E-2</v>
      </c>
    </row>
    <row r="359" spans="1:35">
      <c r="A359" s="35">
        <v>43</v>
      </c>
      <c r="B359" s="13">
        <v>44129</v>
      </c>
      <c r="C359" s="55"/>
      <c r="D359" s="55"/>
      <c r="E359" s="55"/>
      <c r="F359" s="55"/>
      <c r="G359" s="55"/>
      <c r="H359" s="55"/>
      <c r="I359" s="55"/>
      <c r="J359" s="47">
        <v>210</v>
      </c>
      <c r="K359" s="47">
        <v>117.5</v>
      </c>
      <c r="L359" s="55"/>
      <c r="M359" s="55"/>
      <c r="N359" s="55"/>
      <c r="O359" s="55"/>
      <c r="P359" s="55"/>
      <c r="Q359" s="55"/>
      <c r="R359" s="55"/>
      <c r="S359" s="55"/>
      <c r="T359" s="55"/>
      <c r="U359" s="55">
        <v>50</v>
      </c>
      <c r="V359" s="55"/>
      <c r="W359" s="55"/>
      <c r="X359" s="47">
        <v>155</v>
      </c>
      <c r="Y359" s="55"/>
      <c r="Z359" s="55"/>
      <c r="AA359" s="55"/>
      <c r="AB359" s="55"/>
      <c r="AC359" s="55"/>
      <c r="AD359" s="56"/>
      <c r="AE359" s="45">
        <v>173.87987777228406</v>
      </c>
      <c r="AF359" s="46">
        <f t="shared" si="142"/>
        <v>165.83657069989422</v>
      </c>
      <c r="AG359" s="15">
        <f t="shared" si="143"/>
        <v>4.6041481162770515E-2</v>
      </c>
      <c r="AH359" s="32">
        <f t="shared" si="144"/>
        <v>170.450680396644</v>
      </c>
      <c r="AI359" s="31">
        <f t="shared" si="145"/>
        <v>-2.7070057367988225E-2</v>
      </c>
    </row>
    <row r="360" spans="1:35">
      <c r="A360" s="35">
        <v>44</v>
      </c>
      <c r="B360" s="13">
        <v>44136</v>
      </c>
      <c r="C360" s="55"/>
      <c r="D360" s="55"/>
      <c r="E360" s="55"/>
      <c r="F360" s="55"/>
      <c r="G360" s="55"/>
      <c r="H360" s="55"/>
      <c r="I360" s="55"/>
      <c r="J360" s="47">
        <v>210</v>
      </c>
      <c r="K360" s="47">
        <v>111.66666666666667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>
        <v>47</v>
      </c>
      <c r="V360" s="55"/>
      <c r="W360" s="55"/>
      <c r="X360" s="47">
        <v>155</v>
      </c>
      <c r="Y360" s="55"/>
      <c r="Z360" s="55"/>
      <c r="AA360" s="55"/>
      <c r="AB360" s="55"/>
      <c r="AC360" s="55"/>
      <c r="AD360" s="56"/>
      <c r="AE360" s="45">
        <v>171.69044937096973</v>
      </c>
      <c r="AF360" s="46">
        <f t="shared" si="142"/>
        <v>162.44132775667825</v>
      </c>
      <c r="AG360" s="15">
        <f t="shared" si="143"/>
        <v>-2.0473427114940587E-2</v>
      </c>
      <c r="AH360" s="32">
        <f t="shared" si="144"/>
        <v>163.80573584210958</v>
      </c>
      <c r="AI360" s="31">
        <f t="shared" si="145"/>
        <v>-8.3294280167727011E-3</v>
      </c>
    </row>
    <row r="361" spans="1:35">
      <c r="A361" s="35">
        <v>45</v>
      </c>
      <c r="B361" s="13">
        <v>44143</v>
      </c>
      <c r="C361" s="55"/>
      <c r="D361" s="55"/>
      <c r="E361" s="55"/>
      <c r="F361" s="55"/>
      <c r="G361" s="55"/>
      <c r="H361" s="55"/>
      <c r="I361" s="55"/>
      <c r="J361" s="47">
        <v>185</v>
      </c>
      <c r="K361" s="47">
        <v>111.66666666666667</v>
      </c>
      <c r="L361" s="55"/>
      <c r="M361" s="55"/>
      <c r="N361" s="55"/>
      <c r="O361" s="55"/>
      <c r="P361" s="55"/>
      <c r="Q361" s="55"/>
      <c r="R361" s="55"/>
      <c r="S361" s="55"/>
      <c r="T361" s="55"/>
      <c r="U361" s="55">
        <v>56</v>
      </c>
      <c r="V361" s="55"/>
      <c r="W361" s="55"/>
      <c r="X361" s="47">
        <v>155</v>
      </c>
      <c r="Y361" s="55"/>
      <c r="Z361" s="55"/>
      <c r="AA361" s="55"/>
      <c r="AB361" s="55"/>
      <c r="AC361" s="55"/>
      <c r="AD361" s="56"/>
      <c r="AE361" s="45">
        <v>141.75365612678092</v>
      </c>
      <c r="AF361" s="46">
        <f t="shared" ref="AF361:AF364" si="146">SUM(AE360:AE362)/3</f>
        <v>151.12768835187299</v>
      </c>
      <c r="AG361" s="15">
        <f t="shared" ref="AG361:AG364" si="147">(AF361-AF360)/AF360</f>
        <v>-6.9647543276376192E-2</v>
      </c>
      <c r="AH361" s="32">
        <f t="shared" ref="AH361:AH364" si="148">AF308</f>
        <v>164.54768949396944</v>
      </c>
      <c r="AI361" s="31">
        <f t="shared" ref="AI361:AI364" si="149">(AF361-AF308)/AF308</f>
        <v>-8.1556910239011807E-2</v>
      </c>
    </row>
    <row r="362" spans="1:35">
      <c r="A362" s="35">
        <v>46</v>
      </c>
      <c r="B362" s="13">
        <v>44150</v>
      </c>
      <c r="C362" s="55"/>
      <c r="D362" s="55"/>
      <c r="E362" s="55"/>
      <c r="F362" s="55"/>
      <c r="G362" s="55"/>
      <c r="H362" s="55"/>
      <c r="I362" s="55"/>
      <c r="J362" s="47">
        <v>160</v>
      </c>
      <c r="K362" s="47">
        <v>110</v>
      </c>
      <c r="L362" s="55"/>
      <c r="M362" s="55"/>
      <c r="N362" s="55">
        <v>65</v>
      </c>
      <c r="O362" s="55"/>
      <c r="P362" s="55"/>
      <c r="Q362" s="55"/>
      <c r="R362" s="55"/>
      <c r="S362" s="55"/>
      <c r="T362" s="55"/>
      <c r="U362" s="55">
        <v>58</v>
      </c>
      <c r="V362" s="55"/>
      <c r="W362" s="55"/>
      <c r="X362" s="47">
        <v>175</v>
      </c>
      <c r="Y362" s="55"/>
      <c r="Z362" s="55"/>
      <c r="AA362" s="55"/>
      <c r="AB362" s="55"/>
      <c r="AC362" s="55"/>
      <c r="AD362" s="56"/>
      <c r="AE362" s="45">
        <v>139.93895955786832</v>
      </c>
      <c r="AF362" s="46">
        <f t="shared" si="146"/>
        <v>137.26195527571772</v>
      </c>
      <c r="AG362" s="15">
        <f t="shared" si="147"/>
        <v>-9.174846268985111E-2</v>
      </c>
      <c r="AH362" s="32">
        <f t="shared" si="148"/>
        <v>165.51609990050147</v>
      </c>
      <c r="AI362" s="31">
        <f t="shared" si="149"/>
        <v>-0.1707033010188645</v>
      </c>
    </row>
    <row r="363" spans="1:35">
      <c r="A363" s="35">
        <v>47</v>
      </c>
      <c r="B363" s="13">
        <v>44157</v>
      </c>
      <c r="C363" s="55"/>
      <c r="D363" s="55"/>
      <c r="E363" s="55"/>
      <c r="F363" s="55"/>
      <c r="G363" s="55"/>
      <c r="H363" s="55"/>
      <c r="I363" s="55"/>
      <c r="J363" s="47">
        <v>142.5</v>
      </c>
      <c r="K363" s="47">
        <v>111.66666666666667</v>
      </c>
      <c r="L363" s="55"/>
      <c r="M363" s="55"/>
      <c r="N363" s="55">
        <v>67</v>
      </c>
      <c r="O363" s="55"/>
      <c r="P363" s="55"/>
      <c r="Q363" s="55"/>
      <c r="R363" s="55"/>
      <c r="S363" s="55"/>
      <c r="T363" s="55"/>
      <c r="U363" s="55">
        <v>61</v>
      </c>
      <c r="V363" s="55"/>
      <c r="W363" s="55"/>
      <c r="X363" s="47">
        <v>177.5</v>
      </c>
      <c r="Y363" s="55"/>
      <c r="Z363" s="55"/>
      <c r="AA363" s="55"/>
      <c r="AB363" s="55"/>
      <c r="AC363" s="55"/>
      <c r="AD363" s="56"/>
      <c r="AE363" s="45">
        <v>130.0932501425039</v>
      </c>
      <c r="AF363" s="46">
        <f t="shared" si="146"/>
        <v>133.7997926684279</v>
      </c>
      <c r="AG363" s="15">
        <f t="shared" si="147"/>
        <v>-2.5223031395228121E-2</v>
      </c>
      <c r="AH363" s="32">
        <f t="shared" si="148"/>
        <v>170.94726957004357</v>
      </c>
      <c r="AI363" s="31">
        <f t="shared" si="149"/>
        <v>-0.21730371590635408</v>
      </c>
    </row>
    <row r="364" spans="1:35">
      <c r="A364" s="35">
        <v>48</v>
      </c>
      <c r="B364" s="13">
        <v>44164</v>
      </c>
      <c r="C364" s="55"/>
      <c r="D364" s="55"/>
      <c r="E364" s="55"/>
      <c r="F364" s="55"/>
      <c r="G364" s="55"/>
      <c r="H364" s="55"/>
      <c r="I364" s="55"/>
      <c r="J364" s="47">
        <v>145</v>
      </c>
      <c r="K364" s="47">
        <v>111</v>
      </c>
      <c r="L364" s="55"/>
      <c r="M364" s="55"/>
      <c r="N364" s="55">
        <v>65</v>
      </c>
      <c r="O364" s="55"/>
      <c r="P364" s="55"/>
      <c r="Q364" s="55"/>
      <c r="R364" s="55"/>
      <c r="S364" s="55"/>
      <c r="T364" s="55"/>
      <c r="U364" s="55">
        <v>67</v>
      </c>
      <c r="V364" s="55"/>
      <c r="W364" s="55"/>
      <c r="X364" s="47">
        <v>177.5</v>
      </c>
      <c r="Y364" s="55"/>
      <c r="Z364" s="55"/>
      <c r="AA364" s="55"/>
      <c r="AB364" s="55"/>
      <c r="AC364" s="55"/>
      <c r="AD364" s="56"/>
      <c r="AE364" s="45">
        <v>131.36716830491144</v>
      </c>
      <c r="AF364" s="46">
        <f t="shared" si="146"/>
        <v>130.82989190131408</v>
      </c>
      <c r="AG364" s="15">
        <f t="shared" si="147"/>
        <v>-2.2196602161212518E-2</v>
      </c>
      <c r="AH364" s="32">
        <f t="shared" si="148"/>
        <v>164.47547096535664</v>
      </c>
      <c r="AI364" s="31">
        <f t="shared" si="149"/>
        <v>-0.20456289844659753</v>
      </c>
    </row>
    <row r="365" spans="1:35">
      <c r="A365" s="35">
        <v>49</v>
      </c>
      <c r="B365" s="13">
        <v>44171</v>
      </c>
      <c r="C365" s="55"/>
      <c r="D365" s="55"/>
      <c r="E365" s="55"/>
      <c r="F365" s="55"/>
      <c r="G365" s="55"/>
      <c r="H365" s="55"/>
      <c r="I365" s="55"/>
      <c r="J365" s="47">
        <v>145</v>
      </c>
      <c r="K365" s="47">
        <v>110</v>
      </c>
      <c r="L365" s="55"/>
      <c r="M365" s="55"/>
      <c r="N365" s="55">
        <v>65</v>
      </c>
      <c r="O365" s="55"/>
      <c r="P365" s="55"/>
      <c r="Q365" s="55"/>
      <c r="R365" s="55"/>
      <c r="S365" s="55"/>
      <c r="T365" s="55"/>
      <c r="U365" s="55">
        <v>67</v>
      </c>
      <c r="V365" s="55"/>
      <c r="W365" s="55"/>
      <c r="X365" s="47">
        <v>180</v>
      </c>
      <c r="Y365" s="55"/>
      <c r="Z365" s="55"/>
      <c r="AA365" s="55"/>
      <c r="AB365" s="55"/>
      <c r="AC365" s="55"/>
      <c r="AD365" s="56"/>
      <c r="AE365" s="45">
        <v>131.02925725652685</v>
      </c>
      <c r="AF365" s="46">
        <f t="shared" ref="AF365:AF368" si="150">SUM(AE364:AE366)/3</f>
        <v>125.82063168105076</v>
      </c>
      <c r="AG365" s="15">
        <f t="shared" ref="AG365:AG368" si="151">(AF365-AF364)/AF364</f>
        <v>-3.8288346397487273E-2</v>
      </c>
      <c r="AH365" s="32">
        <f t="shared" ref="AH365:AH368" si="152">AF312</f>
        <v>151.10501257714699</v>
      </c>
      <c r="AI365" s="31">
        <f t="shared" ref="AI365:AI368" si="153">(AF365-AF312)/AF312</f>
        <v>-0.16732986196064967</v>
      </c>
    </row>
    <row r="366" spans="1:35">
      <c r="A366" s="35">
        <v>50</v>
      </c>
      <c r="B366" s="13">
        <v>44178</v>
      </c>
      <c r="C366" s="55"/>
      <c r="D366" s="55"/>
      <c r="E366" s="55"/>
      <c r="F366" s="55"/>
      <c r="G366" s="55"/>
      <c r="J366" s="47">
        <v>120</v>
      </c>
      <c r="K366" s="47">
        <v>107.5</v>
      </c>
      <c r="N366" s="1">
        <v>65</v>
      </c>
      <c r="U366" s="1">
        <v>67</v>
      </c>
      <c r="X366" s="1">
        <v>180</v>
      </c>
      <c r="AD366" s="56"/>
      <c r="AE366" s="45">
        <v>115.06546948171398</v>
      </c>
      <c r="AF366" s="46">
        <f t="shared" si="150"/>
        <v>120.40325469534115</v>
      </c>
      <c r="AG366" s="15">
        <f t="shared" si="151"/>
        <v>-4.3056348655460569E-2</v>
      </c>
      <c r="AH366" s="32">
        <f t="shared" si="152"/>
        <v>143.19299619264018</v>
      </c>
      <c r="AI366" s="31">
        <f t="shared" si="153"/>
        <v>-0.15915402361327485</v>
      </c>
    </row>
    <row r="367" spans="1:35">
      <c r="A367" s="35">
        <v>51</v>
      </c>
      <c r="B367" s="13">
        <v>44185</v>
      </c>
      <c r="C367" s="55"/>
      <c r="D367" s="55"/>
      <c r="E367" s="55"/>
      <c r="F367" s="55"/>
      <c r="G367" s="55"/>
      <c r="J367" s="47">
        <v>117.5</v>
      </c>
      <c r="K367" s="47">
        <v>110</v>
      </c>
      <c r="U367" s="1">
        <v>67</v>
      </c>
      <c r="X367" s="1">
        <v>180</v>
      </c>
      <c r="AD367" s="56"/>
      <c r="AE367" s="45">
        <v>115.11503734778262</v>
      </c>
      <c r="AF367" s="46">
        <f t="shared" si="150"/>
        <v>104.5731993138068</v>
      </c>
      <c r="AG367" s="15">
        <f t="shared" si="151"/>
        <v>-0.13147531120806882</v>
      </c>
      <c r="AH367" s="32">
        <f t="shared" si="152"/>
        <v>144.64740290572624</v>
      </c>
      <c r="AI367" s="31">
        <f t="shared" si="153"/>
        <v>-0.27704751545409878</v>
      </c>
    </row>
    <row r="368" spans="1:35">
      <c r="A368" s="35">
        <v>52</v>
      </c>
      <c r="B368" s="13">
        <v>44192</v>
      </c>
      <c r="C368" s="55"/>
      <c r="D368" s="55"/>
      <c r="E368" s="55"/>
      <c r="F368" s="55"/>
      <c r="G368" s="55"/>
      <c r="J368" s="1">
        <v>80</v>
      </c>
      <c r="K368" s="1">
        <v>110</v>
      </c>
      <c r="U368" s="1">
        <v>64</v>
      </c>
      <c r="X368" s="1">
        <v>180</v>
      </c>
      <c r="AD368" s="56"/>
      <c r="AE368" s="45">
        <v>83.539091111923796</v>
      </c>
      <c r="AF368" s="46">
        <f t="shared" si="150"/>
        <v>96.963402279558224</v>
      </c>
      <c r="AG368" s="15">
        <f t="shared" si="151"/>
        <v>-7.2770050875204037E-2</v>
      </c>
      <c r="AH368" s="32">
        <f t="shared" si="152"/>
        <v>152.53687769143531</v>
      </c>
      <c r="AI368" s="31">
        <f t="shared" si="153"/>
        <v>-0.36432813004272896</v>
      </c>
    </row>
    <row r="369" spans="1:35">
      <c r="A369" s="37">
        <v>53</v>
      </c>
      <c r="B369" s="38">
        <v>44199</v>
      </c>
      <c r="C369" s="60"/>
      <c r="D369" s="60"/>
      <c r="E369" s="60"/>
      <c r="F369" s="60"/>
      <c r="G369" s="60"/>
      <c r="H369" s="76"/>
      <c r="I369" s="76"/>
      <c r="J369" s="76">
        <v>80</v>
      </c>
      <c r="K369" s="76">
        <v>110</v>
      </c>
      <c r="L369" s="76"/>
      <c r="M369" s="76"/>
      <c r="N369" s="76"/>
      <c r="O369" s="76"/>
      <c r="P369" s="76"/>
      <c r="Q369" s="76"/>
      <c r="R369" s="76"/>
      <c r="S369" s="76"/>
      <c r="T369" s="76"/>
      <c r="U369" s="76">
        <v>64</v>
      </c>
      <c r="V369" s="76"/>
      <c r="W369" s="76"/>
      <c r="X369" s="76">
        <v>180</v>
      </c>
      <c r="Y369" s="76"/>
      <c r="Z369" s="76"/>
      <c r="AA369" s="76"/>
      <c r="AB369" s="76"/>
      <c r="AC369" s="76"/>
      <c r="AD369" s="61"/>
      <c r="AE369" s="51">
        <v>92.236078378968273</v>
      </c>
      <c r="AF369" s="52">
        <f t="shared" ref="AF369:AF370" si="154">SUM(AE368:AE370)/3</f>
        <v>89.585131215222987</v>
      </c>
      <c r="AG369" s="39">
        <f t="shared" ref="AG369:AG370" si="155">(AF369-AF368)/AF368</f>
        <v>-7.6093359874715549E-2</v>
      </c>
      <c r="AH369" s="42">
        <f t="shared" ref="AH369:AH370" si="156">AF316</f>
        <v>156.07518410106618</v>
      </c>
      <c r="AI369" s="41">
        <f t="shared" ref="AI369:AI370" si="157">(AF369-AF316)/AF316</f>
        <v>-0.42601297104854091</v>
      </c>
    </row>
    <row r="370" spans="1:35">
      <c r="A370" s="35">
        <v>1</v>
      </c>
      <c r="B370" s="13">
        <v>44206</v>
      </c>
      <c r="C370" s="55"/>
      <c r="D370" s="55"/>
      <c r="E370" s="55"/>
      <c r="F370" s="55"/>
      <c r="G370" s="55">
        <v>100</v>
      </c>
      <c r="J370" s="1">
        <v>80</v>
      </c>
      <c r="K370" s="1">
        <v>110</v>
      </c>
      <c r="U370" s="1">
        <v>66</v>
      </c>
      <c r="X370" s="1">
        <v>180</v>
      </c>
      <c r="AD370" s="56"/>
      <c r="AE370" s="45">
        <v>92.980224154776863</v>
      </c>
      <c r="AF370" s="46">
        <f t="shared" si="154"/>
        <v>100.82948184751615</v>
      </c>
      <c r="AG370" s="15">
        <f t="shared" si="155"/>
        <v>0.12551581361508837</v>
      </c>
      <c r="AH370" s="32">
        <f t="shared" si="156"/>
        <v>142.58725907316588</v>
      </c>
      <c r="AI370" s="31">
        <f t="shared" si="157"/>
        <v>-0.29285770339566275</v>
      </c>
    </row>
    <row r="371" spans="1:35">
      <c r="A371" s="35">
        <v>2</v>
      </c>
      <c r="B371" s="13">
        <v>44213</v>
      </c>
      <c r="C371" s="55"/>
      <c r="D371" s="55"/>
      <c r="E371" s="55"/>
      <c r="F371" s="55"/>
      <c r="G371" s="55"/>
      <c r="J371" s="47">
        <v>120</v>
      </c>
      <c r="K371" s="47">
        <v>111.66666666666667</v>
      </c>
      <c r="U371" s="1">
        <v>69</v>
      </c>
      <c r="X371" s="1">
        <v>180</v>
      </c>
      <c r="AD371" s="56"/>
      <c r="AE371" s="45">
        <v>117.27214300880333</v>
      </c>
      <c r="AF371" s="46">
        <f t="shared" ref="AF371:AF375" si="158">SUM(AE370:AE372)/3</f>
        <v>107.16046965196567</v>
      </c>
      <c r="AG371" s="15">
        <f t="shared" ref="AG371:AG376" si="159">(AF371-AF370)/AF370</f>
        <v>6.2789054237369163E-2</v>
      </c>
      <c r="AH371" s="32">
        <f t="shared" ref="AH371:AH376" si="160">AF318</f>
        <v>128.38558629214808</v>
      </c>
      <c r="AI371" s="31">
        <f t="shared" ref="AI371:AI376" si="161">(AF371-AF318)/AF318</f>
        <v>-0.16532320530034852</v>
      </c>
    </row>
    <row r="372" spans="1:35">
      <c r="A372" s="35">
        <v>3</v>
      </c>
      <c r="B372" s="13">
        <v>44220</v>
      </c>
      <c r="C372" s="55"/>
      <c r="D372" s="55"/>
      <c r="E372" s="55"/>
      <c r="F372" s="55"/>
      <c r="G372" s="55"/>
      <c r="J372" s="1">
        <v>110</v>
      </c>
      <c r="K372" s="1">
        <v>111.66666666666667</v>
      </c>
      <c r="U372" s="1">
        <v>68</v>
      </c>
      <c r="X372" s="1">
        <v>185</v>
      </c>
      <c r="AD372" s="56"/>
      <c r="AE372" s="45">
        <v>111.22904179231682</v>
      </c>
      <c r="AF372" s="46">
        <f t="shared" si="158"/>
        <v>112.7487715461242</v>
      </c>
      <c r="AG372" s="15">
        <f t="shared" si="159"/>
        <v>5.2148911929073706E-2</v>
      </c>
      <c r="AH372" s="32">
        <f t="shared" si="160"/>
        <v>111.61772178996937</v>
      </c>
      <c r="AI372" s="31">
        <f t="shared" si="161"/>
        <v>1.0133245312810893E-2</v>
      </c>
    </row>
    <row r="373" spans="1:35">
      <c r="A373" s="35">
        <v>4</v>
      </c>
      <c r="B373" s="13">
        <v>44227</v>
      </c>
      <c r="C373" s="55"/>
      <c r="D373" s="55"/>
      <c r="E373" s="55"/>
      <c r="F373" s="55"/>
      <c r="G373" s="55"/>
      <c r="H373" s="55"/>
      <c r="I373" s="55"/>
      <c r="J373" s="47">
        <v>107.5</v>
      </c>
      <c r="K373" s="47">
        <v>111.66666666666667</v>
      </c>
      <c r="L373" s="55"/>
      <c r="M373" s="55"/>
      <c r="N373" s="55"/>
      <c r="O373" s="55"/>
      <c r="P373" s="55"/>
      <c r="Q373" s="55"/>
      <c r="R373" s="55"/>
      <c r="S373" s="55"/>
      <c r="T373" s="55"/>
      <c r="U373" s="55">
        <v>74</v>
      </c>
      <c r="V373" s="55"/>
      <c r="W373" s="55"/>
      <c r="X373" s="47">
        <v>185</v>
      </c>
      <c r="Y373" s="55"/>
      <c r="Z373" s="55"/>
      <c r="AA373" s="55"/>
      <c r="AB373" s="55"/>
      <c r="AC373" s="55"/>
      <c r="AD373" s="56"/>
      <c r="AE373" s="45">
        <v>109.74512983725246</v>
      </c>
      <c r="AF373" s="46">
        <f t="shared" si="158"/>
        <v>111.00901689242863</v>
      </c>
      <c r="AG373" s="15">
        <f t="shared" si="159"/>
        <v>-1.5430364604760743E-2</v>
      </c>
      <c r="AH373" s="32">
        <f t="shared" si="160"/>
        <v>111.48783934060434</v>
      </c>
      <c r="AI373" s="31">
        <f t="shared" si="161"/>
        <v>-4.2948401458643782E-3</v>
      </c>
    </row>
    <row r="374" spans="1:35">
      <c r="A374" s="35">
        <v>5</v>
      </c>
      <c r="B374" s="13">
        <v>44234</v>
      </c>
      <c r="C374" s="55"/>
      <c r="D374" s="55"/>
      <c r="E374" s="55"/>
      <c r="F374" s="55"/>
      <c r="G374" s="55"/>
      <c r="H374" s="55"/>
      <c r="I374" s="55"/>
      <c r="J374" s="47">
        <v>110</v>
      </c>
      <c r="K374" s="47">
        <v>113.66666666666667</v>
      </c>
      <c r="L374" s="55"/>
      <c r="M374" s="55"/>
      <c r="N374" s="55"/>
      <c r="O374" s="55"/>
      <c r="P374" s="55"/>
      <c r="Q374" s="55"/>
      <c r="R374" s="55"/>
      <c r="S374" s="55"/>
      <c r="T374" s="55"/>
      <c r="U374" s="55">
        <v>80</v>
      </c>
      <c r="V374" s="55"/>
      <c r="W374" s="55"/>
      <c r="X374" s="47">
        <v>185</v>
      </c>
      <c r="Y374" s="55"/>
      <c r="Z374" s="55"/>
      <c r="AA374" s="55"/>
      <c r="AB374" s="55"/>
      <c r="AC374" s="55"/>
      <c r="AD374" s="56"/>
      <c r="AE374" s="45">
        <v>112.05287904771662</v>
      </c>
      <c r="AF374" s="46">
        <f t="shared" si="158"/>
        <v>110.43963467790752</v>
      </c>
      <c r="AG374" s="15">
        <f t="shared" si="159"/>
        <v>-5.1291528423575081E-3</v>
      </c>
      <c r="AH374" s="32">
        <f t="shared" si="160"/>
        <v>111.27048180615448</v>
      </c>
      <c r="AI374" s="31">
        <f t="shared" si="161"/>
        <v>-7.4669140886294188E-3</v>
      </c>
    </row>
    <row r="375" spans="1:35">
      <c r="A375" s="35">
        <v>6</v>
      </c>
      <c r="B375" s="13">
        <v>44241</v>
      </c>
      <c r="C375" s="55"/>
      <c r="D375" s="55"/>
      <c r="E375" s="55"/>
      <c r="F375" s="55"/>
      <c r="G375" s="55"/>
      <c r="H375" s="55"/>
      <c r="I375" s="55"/>
      <c r="J375" s="47">
        <v>105</v>
      </c>
      <c r="K375" s="47">
        <v>115</v>
      </c>
      <c r="L375" s="55"/>
      <c r="M375" s="55"/>
      <c r="N375" s="55"/>
      <c r="O375" s="55"/>
      <c r="P375" s="55"/>
      <c r="Q375" s="55"/>
      <c r="R375" s="55"/>
      <c r="S375" s="55"/>
      <c r="T375" s="55"/>
      <c r="U375" s="55">
        <v>83</v>
      </c>
      <c r="V375" s="55"/>
      <c r="W375" s="55"/>
      <c r="X375" s="47">
        <v>185</v>
      </c>
      <c r="Y375" s="55"/>
      <c r="Z375" s="55"/>
      <c r="AA375" s="55"/>
      <c r="AB375" s="55"/>
      <c r="AC375" s="55"/>
      <c r="AD375" s="56"/>
      <c r="AE375" s="45">
        <v>109.52089514875345</v>
      </c>
      <c r="AF375" s="46">
        <f t="shared" si="158"/>
        <v>111.37096170188336</v>
      </c>
      <c r="AG375" s="15">
        <f t="shared" si="159"/>
        <v>8.4329056927072883E-3</v>
      </c>
      <c r="AH375" s="32">
        <f t="shared" si="160"/>
        <v>110.60253930211424</v>
      </c>
      <c r="AI375" s="31">
        <f t="shared" si="161"/>
        <v>6.9476017876059113E-3</v>
      </c>
    </row>
    <row r="376" spans="1:35">
      <c r="A376" s="35">
        <v>7</v>
      </c>
      <c r="B376" s="13">
        <v>44248</v>
      </c>
      <c r="C376" s="55"/>
      <c r="D376" s="55"/>
      <c r="E376" s="55"/>
      <c r="F376" s="55"/>
      <c r="G376" s="55"/>
      <c r="H376" s="55"/>
      <c r="I376" s="55"/>
      <c r="J376" s="47">
        <v>110</v>
      </c>
      <c r="K376" s="47">
        <v>115</v>
      </c>
      <c r="L376" s="55"/>
      <c r="M376" s="55"/>
      <c r="N376" s="55"/>
      <c r="O376" s="55"/>
      <c r="P376" s="55"/>
      <c r="Q376" s="55"/>
      <c r="R376" s="55"/>
      <c r="S376" s="55"/>
      <c r="T376" s="55"/>
      <c r="U376" s="55">
        <v>83</v>
      </c>
      <c r="V376" s="55"/>
      <c r="W376" s="55"/>
      <c r="X376" s="47">
        <v>182.5</v>
      </c>
      <c r="Y376" s="55"/>
      <c r="Z376" s="55"/>
      <c r="AA376" s="55"/>
      <c r="AB376" s="55"/>
      <c r="AC376" s="55"/>
      <c r="AD376" s="56"/>
      <c r="AE376" s="45">
        <v>112.53911090918</v>
      </c>
      <c r="AF376" s="46">
        <f>SUM(AE375:AE377)/3</f>
        <v>112.0387924667816</v>
      </c>
      <c r="AG376" s="15">
        <f t="shared" si="159"/>
        <v>5.9964532468156613E-3</v>
      </c>
      <c r="AH376" s="32">
        <f t="shared" si="160"/>
        <v>105.95766173179283</v>
      </c>
      <c r="AI376" s="31">
        <f t="shared" si="161"/>
        <v>5.7392081286030489E-2</v>
      </c>
    </row>
    <row r="377" spans="1:35">
      <c r="A377" s="35">
        <v>8</v>
      </c>
      <c r="B377" s="13">
        <v>44255</v>
      </c>
      <c r="C377" s="55"/>
      <c r="D377" s="55"/>
      <c r="E377" s="55"/>
      <c r="F377" s="55"/>
      <c r="G377" s="55"/>
      <c r="H377" s="55"/>
      <c r="I377" s="55"/>
      <c r="J377" s="47">
        <v>112.5</v>
      </c>
      <c r="K377" s="47">
        <v>115</v>
      </c>
      <c r="L377" s="55"/>
      <c r="M377" s="55"/>
      <c r="N377" s="55"/>
      <c r="O377" s="55"/>
      <c r="P377" s="55"/>
      <c r="Q377" s="55"/>
      <c r="R377" s="55"/>
      <c r="S377" s="55"/>
      <c r="T377" s="55"/>
      <c r="U377" s="55">
        <v>82</v>
      </c>
      <c r="V377" s="55"/>
      <c r="W377" s="55"/>
      <c r="X377" s="47">
        <v>182.5</v>
      </c>
      <c r="Y377" s="55"/>
      <c r="Z377" s="55"/>
      <c r="AA377" s="55"/>
      <c r="AB377" s="55"/>
      <c r="AC377" s="55"/>
      <c r="AD377" s="56"/>
      <c r="AE377" s="45">
        <v>114.05637134241134</v>
      </c>
      <c r="AF377" s="46">
        <f t="shared" ref="AF377:AF378" si="162">SUM(AE376:AE378)/3</f>
        <v>111.47836156149991</v>
      </c>
      <c r="AG377" s="15">
        <f t="shared" ref="AG377:AG378" si="163">(AF377-AF376)/AF376</f>
        <v>-5.0021148295386515E-3</v>
      </c>
      <c r="AH377" s="32">
        <f t="shared" ref="AH377:AH378" si="164">AF324</f>
        <v>99.747472447091695</v>
      </c>
      <c r="AI377" s="31">
        <f t="shared" ref="AI377:AI378" si="165">(AF377-AF324)/AF324</f>
        <v>0.1176058783908589</v>
      </c>
    </row>
    <row r="378" spans="1:35">
      <c r="A378" s="35">
        <v>9</v>
      </c>
      <c r="B378" s="13">
        <v>44262</v>
      </c>
      <c r="C378" s="55"/>
      <c r="D378" s="55"/>
      <c r="E378" s="55"/>
      <c r="F378" s="55"/>
      <c r="G378" s="55"/>
      <c r="H378" s="55"/>
      <c r="I378" s="55"/>
      <c r="J378" s="47">
        <v>102.5</v>
      </c>
      <c r="K378" s="47">
        <v>115</v>
      </c>
      <c r="L378" s="55"/>
      <c r="M378" s="55"/>
      <c r="N378" s="55"/>
      <c r="O378" s="55"/>
      <c r="P378" s="55"/>
      <c r="Q378" s="55"/>
      <c r="R378" s="55"/>
      <c r="S378" s="55"/>
      <c r="T378" s="55"/>
      <c r="U378" s="55">
        <v>81</v>
      </c>
      <c r="V378" s="55"/>
      <c r="W378" s="55"/>
      <c r="X378" s="47">
        <v>182.5</v>
      </c>
      <c r="Y378" s="55"/>
      <c r="Z378" s="55"/>
      <c r="AA378" s="55">
        <v>119.99</v>
      </c>
      <c r="AB378" s="55"/>
      <c r="AC378" s="55"/>
      <c r="AD378" s="56"/>
      <c r="AE378" s="45">
        <v>107.83960243290838</v>
      </c>
      <c r="AF378" s="46">
        <f t="shared" si="162"/>
        <v>112.43350510898721</v>
      </c>
      <c r="AG378" s="15">
        <f t="shared" si="163"/>
        <v>8.567972601215227E-3</v>
      </c>
      <c r="AH378" s="32">
        <f t="shared" si="164"/>
        <v>102.31695271174009</v>
      </c>
      <c r="AI378" s="31">
        <f t="shared" si="165"/>
        <v>9.8874645199302558E-2</v>
      </c>
    </row>
    <row r="379" spans="1:35">
      <c r="A379" s="35">
        <v>10</v>
      </c>
      <c r="B379" s="13">
        <v>44269</v>
      </c>
      <c r="C379" s="55"/>
      <c r="D379" s="55"/>
      <c r="E379" s="55"/>
      <c r="F379" s="55"/>
      <c r="G379" s="55"/>
      <c r="H379" s="55"/>
      <c r="I379" s="55"/>
      <c r="J379" s="47">
        <v>115</v>
      </c>
      <c r="K379" s="47">
        <v>115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>
        <v>74</v>
      </c>
      <c r="V379" s="55"/>
      <c r="W379" s="55"/>
      <c r="X379" s="47">
        <v>182.5</v>
      </c>
      <c r="Y379" s="55"/>
      <c r="Z379" s="55"/>
      <c r="AA379" s="55">
        <v>124</v>
      </c>
      <c r="AB379" s="55"/>
      <c r="AC379" s="55"/>
      <c r="AD379" s="56"/>
      <c r="AE379" s="45">
        <v>115.40454155164191</v>
      </c>
      <c r="AF379" s="46">
        <f t="shared" ref="AF379:AF382" si="166">SUM(AE378:AE380)/3</f>
        <v>113.08898505420844</v>
      </c>
      <c r="AG379" s="15">
        <f t="shared" ref="AG379:AG382" si="167">(AF379-AF378)/AF378</f>
        <v>5.829934276138083E-3</v>
      </c>
      <c r="AH379" s="32">
        <f t="shared" ref="AH379:AH382" si="168">AF326</f>
        <v>104.50316808767587</v>
      </c>
      <c r="AI379" s="31">
        <f t="shared" ref="AI379:AI382" si="169">(AF379-AF326)/AF326</f>
        <v>8.2158437142587387E-2</v>
      </c>
    </row>
    <row r="380" spans="1:35">
      <c r="A380" s="35">
        <v>11</v>
      </c>
      <c r="B380" s="13">
        <v>44276</v>
      </c>
      <c r="C380" s="55"/>
      <c r="D380" s="55"/>
      <c r="E380" s="55"/>
      <c r="F380" s="55"/>
      <c r="G380" s="55"/>
      <c r="H380" s="55"/>
      <c r="I380" s="55"/>
      <c r="J380" s="47">
        <v>115</v>
      </c>
      <c r="K380" s="47">
        <v>116.33333333333333</v>
      </c>
      <c r="L380" s="55"/>
      <c r="M380" s="55"/>
      <c r="N380" s="55"/>
      <c r="O380" s="55"/>
      <c r="P380" s="55"/>
      <c r="Q380" s="55"/>
      <c r="R380" s="55"/>
      <c r="S380" s="55"/>
      <c r="T380" s="55"/>
      <c r="U380" s="55">
        <v>74</v>
      </c>
      <c r="V380" s="55"/>
      <c r="W380" s="55"/>
      <c r="X380" s="47">
        <v>182.5</v>
      </c>
      <c r="Y380" s="55"/>
      <c r="Z380" s="55"/>
      <c r="AA380" s="55"/>
      <c r="AB380" s="55"/>
      <c r="AC380" s="55"/>
      <c r="AD380" s="56"/>
      <c r="AE380" s="45">
        <v>116.02281117807505</v>
      </c>
      <c r="AF380" s="46">
        <f t="shared" si="166"/>
        <v>116.32446238432165</v>
      </c>
      <c r="AG380" s="15">
        <f t="shared" si="167"/>
        <v>2.8610012978384312E-2</v>
      </c>
      <c r="AH380" s="32">
        <f t="shared" si="168"/>
        <v>109.82157402608186</v>
      </c>
      <c r="AI380" s="31">
        <f t="shared" si="169"/>
        <v>5.921321394187444E-2</v>
      </c>
    </row>
    <row r="381" spans="1:35">
      <c r="A381" s="35">
        <v>12</v>
      </c>
      <c r="B381" s="13">
        <v>44283</v>
      </c>
      <c r="C381" s="55"/>
      <c r="D381" s="55"/>
      <c r="E381" s="55"/>
      <c r="F381" s="55"/>
      <c r="G381" s="55"/>
      <c r="H381" s="55"/>
      <c r="I381" s="55"/>
      <c r="J381" s="47">
        <v>117.5</v>
      </c>
      <c r="K381" s="47">
        <v>116.66666666666667</v>
      </c>
      <c r="L381" s="55"/>
      <c r="M381" s="55"/>
      <c r="N381" s="55"/>
      <c r="O381" s="55"/>
      <c r="P381" s="55"/>
      <c r="Q381" s="55"/>
      <c r="R381" s="55"/>
      <c r="S381" s="55"/>
      <c r="T381" s="55"/>
      <c r="U381" s="55">
        <v>74</v>
      </c>
      <c r="V381" s="55"/>
      <c r="W381" s="55"/>
      <c r="X381" s="47">
        <v>182.5</v>
      </c>
      <c r="Y381" s="55"/>
      <c r="Z381" s="55"/>
      <c r="AA381" s="55">
        <v>86</v>
      </c>
      <c r="AB381" s="55"/>
      <c r="AC381" s="55"/>
      <c r="AD381" s="56"/>
      <c r="AE381" s="45">
        <v>117.54603442324797</v>
      </c>
      <c r="AF381" s="46">
        <f t="shared" si="166"/>
        <v>117.587827951698</v>
      </c>
      <c r="AG381" s="15">
        <f t="shared" si="167"/>
        <v>1.0860704115720307E-2</v>
      </c>
      <c r="AH381" s="32">
        <f t="shared" si="168"/>
        <v>109.52150258015511</v>
      </c>
      <c r="AI381" s="31">
        <f t="shared" si="169"/>
        <v>7.3650609072309026E-2</v>
      </c>
    </row>
    <row r="382" spans="1:35">
      <c r="A382" s="35">
        <v>13</v>
      </c>
      <c r="B382" s="13">
        <v>44290</v>
      </c>
      <c r="C382" s="55"/>
      <c r="D382" s="55"/>
      <c r="E382" s="55"/>
      <c r="F382" s="55"/>
      <c r="G382" s="55"/>
      <c r="H382" s="55"/>
      <c r="I382" s="55"/>
      <c r="J382" s="47">
        <v>120</v>
      </c>
      <c r="K382" s="47">
        <v>116.66666666666667</v>
      </c>
      <c r="L382" s="55"/>
      <c r="M382" s="55"/>
      <c r="N382" s="55"/>
      <c r="O382" s="55"/>
      <c r="P382" s="55"/>
      <c r="Q382" s="55"/>
      <c r="R382" s="55"/>
      <c r="S382" s="55"/>
      <c r="T382" s="55"/>
      <c r="U382" s="55">
        <v>74</v>
      </c>
      <c r="V382" s="55"/>
      <c r="W382" s="55"/>
      <c r="X382" s="47">
        <v>182.5</v>
      </c>
      <c r="Y382" s="55"/>
      <c r="Z382" s="55"/>
      <c r="AA382" s="55"/>
      <c r="AB382" s="55"/>
      <c r="AC382" s="55"/>
      <c r="AD382" s="56"/>
      <c r="AE382" s="45">
        <v>119.194638253771</v>
      </c>
      <c r="AF382" s="46">
        <f t="shared" si="166"/>
        <v>118.64510364359666</v>
      </c>
      <c r="AG382" s="15">
        <f t="shared" si="167"/>
        <v>8.9913701980527602E-3</v>
      </c>
      <c r="AH382" s="32">
        <f t="shared" si="168"/>
        <v>107.57873894643478</v>
      </c>
      <c r="AI382" s="31">
        <f t="shared" si="169"/>
        <v>0.10286758150857296</v>
      </c>
    </row>
    <row r="383" spans="1:35">
      <c r="A383" s="35">
        <v>14</v>
      </c>
      <c r="B383" s="13">
        <v>44297</v>
      </c>
      <c r="C383" s="55"/>
      <c r="D383" s="55"/>
      <c r="E383" s="55"/>
      <c r="F383" s="55"/>
      <c r="G383" s="55"/>
      <c r="H383" s="55"/>
      <c r="I383" s="55"/>
      <c r="J383" s="47">
        <v>120</v>
      </c>
      <c r="K383" s="47">
        <v>116.66666666666667</v>
      </c>
      <c r="L383" s="55"/>
      <c r="M383" s="55"/>
      <c r="N383" s="55"/>
      <c r="O383" s="55"/>
      <c r="P383" s="55"/>
      <c r="Q383" s="55"/>
      <c r="R383" s="55"/>
      <c r="S383" s="55"/>
      <c r="T383" s="55"/>
      <c r="U383" s="55">
        <v>74</v>
      </c>
      <c r="V383" s="55"/>
      <c r="W383" s="55"/>
      <c r="X383" s="47">
        <v>182.5</v>
      </c>
      <c r="Y383" s="55"/>
      <c r="Z383" s="55"/>
      <c r="AA383" s="55"/>
      <c r="AB383" s="55"/>
      <c r="AC383" s="55"/>
      <c r="AD383" s="56"/>
      <c r="AE383" s="45">
        <v>119.194638253771</v>
      </c>
      <c r="AF383" s="46">
        <f t="shared" ref="AF383:AF386" si="170">SUM(AE382:AE384)/3</f>
        <v>120.41275657253608</v>
      </c>
      <c r="AG383" s="15">
        <f t="shared" ref="AG383:AG386" si="171">(AF383-AF382)/AF382</f>
        <v>1.489865889661455E-2</v>
      </c>
      <c r="AH383" s="32">
        <f t="shared" ref="AH383:AH386" si="172">AF330</f>
        <v>107.90766188677026</v>
      </c>
      <c r="AI383" s="31">
        <f t="shared" ref="AI383:AI386" si="173">(AF383-AF330)/AF330</f>
        <v>0.11588699511335609</v>
      </c>
    </row>
    <row r="384" spans="1:35">
      <c r="A384" s="35">
        <v>15</v>
      </c>
      <c r="B384" s="13">
        <v>44304</v>
      </c>
      <c r="C384" s="55"/>
      <c r="D384" s="55"/>
      <c r="E384" s="55"/>
      <c r="F384" s="55"/>
      <c r="G384" s="55"/>
      <c r="H384" s="55"/>
      <c r="I384" s="55"/>
      <c r="J384" s="47">
        <v>125</v>
      </c>
      <c r="K384" s="47">
        <v>118.33333333333333</v>
      </c>
      <c r="L384" s="55"/>
      <c r="M384" s="55"/>
      <c r="N384" s="55"/>
      <c r="O384" s="55"/>
      <c r="P384" s="55"/>
      <c r="Q384" s="55"/>
      <c r="R384" s="55"/>
      <c r="S384" s="55"/>
      <c r="T384" s="55"/>
      <c r="U384" s="55">
        <v>72</v>
      </c>
      <c r="V384" s="55"/>
      <c r="W384" s="55"/>
      <c r="X384" s="47">
        <v>182.5</v>
      </c>
      <c r="Y384" s="55"/>
      <c r="Z384" s="55"/>
      <c r="AA384" s="55"/>
      <c r="AB384" s="55"/>
      <c r="AC384" s="55"/>
      <c r="AD384" s="56"/>
      <c r="AE384" s="45">
        <v>122.84899321006625</v>
      </c>
      <c r="AF384" s="46">
        <f t="shared" si="170"/>
        <v>122.13885160092275</v>
      </c>
      <c r="AG384" s="15">
        <f t="shared" si="171"/>
        <v>1.4334818648112873E-2</v>
      </c>
      <c r="AH384" s="32">
        <f t="shared" si="172"/>
        <v>105.00897296208558</v>
      </c>
      <c r="AI384" s="31">
        <f t="shared" si="173"/>
        <v>0.16312776094879114</v>
      </c>
    </row>
    <row r="385" spans="1:35">
      <c r="A385" s="35">
        <v>16</v>
      </c>
      <c r="B385" s="13">
        <v>44311</v>
      </c>
      <c r="C385" s="55"/>
      <c r="D385" s="55"/>
      <c r="E385" s="55"/>
      <c r="F385" s="55"/>
      <c r="G385" s="55"/>
      <c r="H385" s="55"/>
      <c r="I385" s="55"/>
      <c r="J385" s="47">
        <v>127.5</v>
      </c>
      <c r="K385" s="47">
        <v>118.33333333333333</v>
      </c>
      <c r="L385" s="55"/>
      <c r="M385" s="55"/>
      <c r="N385" s="55"/>
      <c r="O385" s="55"/>
      <c r="P385" s="55"/>
      <c r="Q385" s="55"/>
      <c r="R385" s="55"/>
      <c r="S385" s="55"/>
      <c r="T385" s="55"/>
      <c r="U385" s="55">
        <v>72</v>
      </c>
      <c r="V385" s="55"/>
      <c r="W385" s="55"/>
      <c r="X385" s="47">
        <v>182.5</v>
      </c>
      <c r="Y385" s="55"/>
      <c r="Z385" s="55"/>
      <c r="AA385" s="55"/>
      <c r="AB385" s="55"/>
      <c r="AC385" s="55"/>
      <c r="AD385" s="56"/>
      <c r="AE385" s="45">
        <v>124.37292333893097</v>
      </c>
      <c r="AF385" s="46">
        <f t="shared" si="170"/>
        <v>121.32506308120155</v>
      </c>
      <c r="AG385" s="15">
        <f t="shared" si="171"/>
        <v>-6.6628145676379683E-3</v>
      </c>
      <c r="AH385" s="32">
        <f t="shared" si="172"/>
        <v>107.64425712026237</v>
      </c>
      <c r="AI385" s="31">
        <f t="shared" si="173"/>
        <v>0.12709276209370562</v>
      </c>
    </row>
    <row r="386" spans="1:35">
      <c r="A386" s="35">
        <v>17</v>
      </c>
      <c r="B386" s="13">
        <v>44318</v>
      </c>
      <c r="C386" s="55"/>
      <c r="D386" s="55"/>
      <c r="E386" s="55"/>
      <c r="F386" s="55"/>
      <c r="G386" s="55"/>
      <c r="H386" s="55"/>
      <c r="I386" s="55"/>
      <c r="J386" s="55">
        <v>115</v>
      </c>
      <c r="K386" s="55">
        <v>118.33333333333333</v>
      </c>
      <c r="L386" s="55"/>
      <c r="M386" s="55"/>
      <c r="N386" s="55"/>
      <c r="O386" s="55"/>
      <c r="P386" s="55"/>
      <c r="Q386" s="55"/>
      <c r="R386" s="55"/>
      <c r="S386" s="55"/>
      <c r="T386" s="55"/>
      <c r="U386" s="55">
        <v>72</v>
      </c>
      <c r="V386" s="55"/>
      <c r="W386" s="55"/>
      <c r="X386" s="55">
        <v>182.5</v>
      </c>
      <c r="Y386" s="55"/>
      <c r="Z386" s="55"/>
      <c r="AA386" s="55"/>
      <c r="AB386" s="55"/>
      <c r="AC386" s="55"/>
      <c r="AD386" s="56"/>
      <c r="AE386" s="45">
        <v>116.7532726946074</v>
      </c>
      <c r="AF386" s="46">
        <f t="shared" si="170"/>
        <v>119.29093301083746</v>
      </c>
      <c r="AG386" s="15">
        <f t="shared" si="171"/>
        <v>-1.6765951063241271E-2</v>
      </c>
      <c r="AH386" s="32">
        <f t="shared" si="172"/>
        <v>108.62785008631005</v>
      </c>
      <c r="AI386" s="31">
        <f t="shared" si="173"/>
        <v>9.8161594066853791E-2</v>
      </c>
    </row>
    <row r="387" spans="1:35">
      <c r="A387" s="35">
        <v>18</v>
      </c>
      <c r="B387" s="13">
        <v>44325</v>
      </c>
      <c r="C387" s="55"/>
      <c r="D387" s="55"/>
      <c r="E387" s="55"/>
      <c r="F387" s="55"/>
      <c r="G387" s="55"/>
      <c r="H387" s="55"/>
      <c r="I387" s="55"/>
      <c r="J387" s="55">
        <v>115</v>
      </c>
      <c r="K387" s="55">
        <v>118.33333333333333</v>
      </c>
      <c r="L387" s="55"/>
      <c r="M387" s="55"/>
      <c r="N387" s="55"/>
      <c r="O387" s="55"/>
      <c r="P387" s="55"/>
      <c r="Q387" s="55"/>
      <c r="R387" s="55"/>
      <c r="S387" s="55"/>
      <c r="T387" s="55"/>
      <c r="U387" s="55">
        <v>71</v>
      </c>
      <c r="V387" s="55"/>
      <c r="W387" s="55"/>
      <c r="X387" s="55">
        <v>182.5</v>
      </c>
      <c r="Y387" s="55"/>
      <c r="Z387" s="55"/>
      <c r="AA387" s="55"/>
      <c r="AB387" s="55"/>
      <c r="AC387" s="55"/>
      <c r="AD387" s="56"/>
      <c r="AE387" s="45">
        <v>116.74660299897403</v>
      </c>
      <c r="AF387" s="46">
        <f t="shared" ref="AF387:AF391" si="174">SUM(AE386:AE388)/3</f>
        <v>116.75475513031239</v>
      </c>
      <c r="AG387" s="15">
        <f t="shared" ref="AG387:AG391" si="175">(AF387-AF386)/AF386</f>
        <v>-2.1260441313629967E-2</v>
      </c>
      <c r="AH387" s="32">
        <f t="shared" ref="AH387:AH391" si="176">AF334</f>
        <v>112.39656842690488</v>
      </c>
      <c r="AI387" s="31">
        <f t="shared" ref="AI387:AI391" si="177">(AF387-AF334)/AF334</f>
        <v>3.8775086859006568E-2</v>
      </c>
    </row>
    <row r="388" spans="1:35">
      <c r="A388" s="35">
        <v>19</v>
      </c>
      <c r="B388" s="13">
        <v>44332</v>
      </c>
      <c r="C388" s="55"/>
      <c r="D388" s="55"/>
      <c r="E388" s="55"/>
      <c r="F388" s="55"/>
      <c r="G388" s="55"/>
      <c r="H388" s="55"/>
      <c r="I388" s="55"/>
      <c r="J388" s="55">
        <v>115</v>
      </c>
      <c r="K388" s="55">
        <v>118.33333333333333</v>
      </c>
      <c r="L388" s="55"/>
      <c r="M388" s="55"/>
      <c r="N388" s="55"/>
      <c r="O388" s="55"/>
      <c r="P388" s="55"/>
      <c r="Q388" s="55"/>
      <c r="R388" s="55"/>
      <c r="S388" s="55"/>
      <c r="T388" s="55"/>
      <c r="U388" s="55">
        <v>71</v>
      </c>
      <c r="V388" s="55"/>
      <c r="W388" s="55"/>
      <c r="X388" s="55">
        <v>184</v>
      </c>
      <c r="Y388" s="55"/>
      <c r="Z388" s="55"/>
      <c r="AA388" s="55"/>
      <c r="AB388" s="55"/>
      <c r="AC388" s="55"/>
      <c r="AD388" s="56"/>
      <c r="AE388" s="45">
        <v>116.76438969735574</v>
      </c>
      <c r="AF388" s="46">
        <f t="shared" si="174"/>
        <v>117.76626208579994</v>
      </c>
      <c r="AG388" s="15">
        <f t="shared" si="175"/>
        <v>8.6635182811919207E-3</v>
      </c>
      <c r="AH388" s="32">
        <f t="shared" si="176"/>
        <v>112.50109455753966</v>
      </c>
      <c r="AI388" s="31">
        <f t="shared" si="177"/>
        <v>4.6801033794096669E-2</v>
      </c>
    </row>
    <row r="389" spans="1:35">
      <c r="A389" s="35">
        <v>20</v>
      </c>
      <c r="B389" s="13">
        <v>44339</v>
      </c>
      <c r="C389" s="55"/>
      <c r="D389" s="55"/>
      <c r="E389" s="55"/>
      <c r="F389" s="55"/>
      <c r="G389" s="55"/>
      <c r="H389" s="55"/>
      <c r="I389" s="55"/>
      <c r="J389" s="55">
        <v>120</v>
      </c>
      <c r="K389" s="55">
        <v>118.33333333333333</v>
      </c>
      <c r="L389" s="55"/>
      <c r="M389" s="55"/>
      <c r="N389" s="55"/>
      <c r="O389" s="55"/>
      <c r="P389" s="55"/>
      <c r="Q389" s="55"/>
      <c r="R389" s="55"/>
      <c r="S389" s="55"/>
      <c r="T389" s="55"/>
      <c r="U389" s="55">
        <v>70</v>
      </c>
      <c r="V389" s="55"/>
      <c r="W389" s="55"/>
      <c r="X389" s="55">
        <v>182.5</v>
      </c>
      <c r="Y389" s="55"/>
      <c r="Z389" s="55"/>
      <c r="AA389" s="55"/>
      <c r="AB389" s="55"/>
      <c r="AC389" s="55"/>
      <c r="AD389" s="56"/>
      <c r="AE389" s="45">
        <v>119.78779356107006</v>
      </c>
      <c r="AF389" s="46">
        <f t="shared" si="174"/>
        <v>118.25324113693155</v>
      </c>
      <c r="AG389" s="15">
        <f t="shared" si="175"/>
        <v>4.1351321041065096E-3</v>
      </c>
      <c r="AH389" s="32">
        <f t="shared" si="176"/>
        <v>109.56650813676941</v>
      </c>
      <c r="AI389" s="31">
        <f t="shared" si="177"/>
        <v>7.9282740208519567E-2</v>
      </c>
    </row>
    <row r="390" spans="1:35">
      <c r="A390" s="35">
        <v>21</v>
      </c>
      <c r="B390" s="13">
        <v>44346</v>
      </c>
      <c r="C390" s="55"/>
      <c r="D390" s="55"/>
      <c r="E390" s="55"/>
      <c r="F390" s="55"/>
      <c r="G390" s="55"/>
      <c r="H390" s="55"/>
      <c r="I390" s="55"/>
      <c r="J390" s="55">
        <v>117.5</v>
      </c>
      <c r="K390" s="55">
        <v>118.33333333333333</v>
      </c>
      <c r="L390" s="55"/>
      <c r="M390" s="55"/>
      <c r="N390" s="55"/>
      <c r="O390" s="55"/>
      <c r="P390" s="55"/>
      <c r="Q390" s="55"/>
      <c r="R390" s="55"/>
      <c r="S390" s="55"/>
      <c r="T390" s="55"/>
      <c r="U390" s="55">
        <v>66</v>
      </c>
      <c r="V390" s="55"/>
      <c r="W390" s="55"/>
      <c r="X390" s="55">
        <v>180</v>
      </c>
      <c r="Y390" s="55"/>
      <c r="Z390" s="55"/>
      <c r="AA390" s="55"/>
      <c r="AB390" s="55"/>
      <c r="AC390" s="55"/>
      <c r="AD390" s="56"/>
      <c r="AE390" s="45">
        <v>118.20754015236889</v>
      </c>
      <c r="AF390" s="46">
        <f t="shared" si="174"/>
        <v>118.6103244706361</v>
      </c>
      <c r="AG390" s="15">
        <f t="shared" si="175"/>
        <v>3.0196494427672058E-3</v>
      </c>
      <c r="AH390" s="32">
        <f t="shared" si="176"/>
        <v>110.56956411984147</v>
      </c>
      <c r="AI390" s="31">
        <f t="shared" si="177"/>
        <v>7.2721281075862815E-2</v>
      </c>
    </row>
    <row r="391" spans="1:35">
      <c r="A391" s="35">
        <v>22</v>
      </c>
      <c r="B391" s="13">
        <v>44353</v>
      </c>
      <c r="C391" s="55"/>
      <c r="D391" s="55"/>
      <c r="E391" s="55"/>
      <c r="F391" s="55"/>
      <c r="G391" s="55"/>
      <c r="H391" s="55"/>
      <c r="I391" s="55"/>
      <c r="J391" s="55">
        <v>117.5</v>
      </c>
      <c r="K391" s="55">
        <v>117.33333333333333</v>
      </c>
      <c r="L391" s="55"/>
      <c r="M391" s="55"/>
      <c r="N391" s="55"/>
      <c r="O391" s="55"/>
      <c r="P391" s="55"/>
      <c r="Q391" s="55"/>
      <c r="R391" s="55"/>
      <c r="S391" s="55"/>
      <c r="T391" s="55"/>
      <c r="U391" s="55">
        <v>66</v>
      </c>
      <c r="V391" s="55"/>
      <c r="W391" s="55"/>
      <c r="X391" s="55">
        <v>180</v>
      </c>
      <c r="Y391" s="55"/>
      <c r="Z391" s="55"/>
      <c r="AA391" s="55"/>
      <c r="AB391" s="55"/>
      <c r="AC391" s="55"/>
      <c r="AD391" s="56"/>
      <c r="AE391" s="45">
        <v>117.83563969846932</v>
      </c>
      <c r="AF391" s="46">
        <f t="shared" si="174"/>
        <v>118.08400301708842</v>
      </c>
      <c r="AG391" s="15">
        <f t="shared" si="175"/>
        <v>-4.4373999978221113E-3</v>
      </c>
      <c r="AH391" s="32">
        <f t="shared" si="176"/>
        <v>110.56297909538698</v>
      </c>
      <c r="AI391" s="31">
        <f t="shared" si="177"/>
        <v>6.8024794404397904E-2</v>
      </c>
    </row>
    <row r="392" spans="1:35">
      <c r="A392" s="35">
        <v>23</v>
      </c>
      <c r="B392" s="13">
        <v>44360</v>
      </c>
      <c r="C392" s="55"/>
      <c r="D392" s="55"/>
      <c r="E392" s="55"/>
      <c r="F392" s="55"/>
      <c r="G392" s="55"/>
      <c r="H392" s="55"/>
      <c r="I392" s="55"/>
      <c r="J392" s="55">
        <v>120</v>
      </c>
      <c r="K392" s="55">
        <v>115.83333333333333</v>
      </c>
      <c r="L392" s="55"/>
      <c r="M392" s="55"/>
      <c r="N392" s="55"/>
      <c r="O392" s="47"/>
      <c r="P392" s="47"/>
      <c r="Q392" s="55"/>
      <c r="R392" s="55"/>
      <c r="S392" s="55"/>
      <c r="T392" s="55"/>
      <c r="U392" s="55">
        <v>66</v>
      </c>
      <c r="V392" s="55"/>
      <c r="W392" s="55"/>
      <c r="X392" s="55">
        <v>130</v>
      </c>
      <c r="Y392" s="55"/>
      <c r="Z392" s="55"/>
      <c r="AA392" s="55"/>
      <c r="AB392" s="55"/>
      <c r="AC392" s="55"/>
      <c r="AD392" s="56"/>
      <c r="AE392" s="45">
        <v>118.20882920042703</v>
      </c>
      <c r="AF392" s="46">
        <f t="shared" ref="AF392:AF393" si="178">SUM(AE391:AE393)/3</f>
        <v>119.46616732604663</v>
      </c>
      <c r="AG392" s="15">
        <f t="shared" ref="AG392:AG393" si="179">(AF392-AF391)/AF391</f>
        <v>1.1704924237351531E-2</v>
      </c>
      <c r="AH392" s="32">
        <f t="shared" ref="AH392:AH393" si="180">AF339</f>
        <v>112.74262527146659</v>
      </c>
      <c r="AI392" s="31">
        <f t="shared" ref="AI392:AI393" si="181">(AF392-AF339)/AF339</f>
        <v>5.963620270852129E-2</v>
      </c>
    </row>
    <row r="393" spans="1:35">
      <c r="A393" s="35">
        <v>24</v>
      </c>
      <c r="B393" s="13">
        <v>44367</v>
      </c>
      <c r="C393" s="57"/>
      <c r="D393" s="57"/>
      <c r="E393" s="55"/>
      <c r="F393" s="55"/>
      <c r="G393" s="55"/>
      <c r="H393" s="55"/>
      <c r="I393" s="55"/>
      <c r="J393" s="55">
        <v>127.5</v>
      </c>
      <c r="K393" s="55">
        <v>115</v>
      </c>
      <c r="L393" s="55"/>
      <c r="M393" s="55"/>
      <c r="N393" s="55"/>
      <c r="O393" s="47">
        <v>67</v>
      </c>
      <c r="P393" s="47"/>
      <c r="Q393" s="55"/>
      <c r="R393" s="55"/>
      <c r="S393" s="55"/>
      <c r="T393" s="55"/>
      <c r="U393" s="55">
        <v>65</v>
      </c>
      <c r="V393" s="55"/>
      <c r="W393" s="55"/>
      <c r="X393" s="55">
        <v>121.5</v>
      </c>
      <c r="Y393" s="57"/>
      <c r="Z393" s="57"/>
      <c r="AA393" s="57"/>
      <c r="AB393" s="57"/>
      <c r="AC393" s="57"/>
      <c r="AD393" s="58"/>
      <c r="AE393" s="45">
        <v>122.35403307924354</v>
      </c>
      <c r="AF393" s="46">
        <f t="shared" si="178"/>
        <v>121.17605040892106</v>
      </c>
      <c r="AG393" s="15">
        <f t="shared" si="179"/>
        <v>1.4312697235928061E-2</v>
      </c>
      <c r="AH393" s="32">
        <f t="shared" si="180"/>
        <v>110.70423421670796</v>
      </c>
      <c r="AI393" s="31">
        <f t="shared" si="181"/>
        <v>9.4592734110911236E-2</v>
      </c>
    </row>
    <row r="394" spans="1:35">
      <c r="A394" s="35">
        <v>25</v>
      </c>
      <c r="B394" s="13">
        <v>44374</v>
      </c>
      <c r="C394" s="57"/>
      <c r="D394" s="57"/>
      <c r="E394" s="55"/>
      <c r="F394" s="55"/>
      <c r="G394" s="55"/>
      <c r="H394" s="55"/>
      <c r="I394" s="55"/>
      <c r="J394" s="55">
        <v>127.5</v>
      </c>
      <c r="K394" s="55">
        <v>116.66666666666667</v>
      </c>
      <c r="L394" s="55"/>
      <c r="M394" s="55"/>
      <c r="N394" s="55"/>
      <c r="O394" s="47"/>
      <c r="P394" s="47"/>
      <c r="Q394" s="55"/>
      <c r="R394" s="55"/>
      <c r="S394" s="55"/>
      <c r="T394" s="55"/>
      <c r="U394" s="55">
        <v>65</v>
      </c>
      <c r="V394" s="55"/>
      <c r="W394" s="55"/>
      <c r="X394" s="55">
        <v>120</v>
      </c>
      <c r="Y394" s="57"/>
      <c r="Z394" s="57"/>
      <c r="AA394" s="57"/>
      <c r="AB394" s="57"/>
      <c r="AC394" s="57"/>
      <c r="AD394" s="58"/>
      <c r="AE394" s="45">
        <v>122.96528894709255</v>
      </c>
      <c r="AF394" s="46">
        <f t="shared" ref="AF394:AF397" si="182">SUM(AE393:AE395)/3</f>
        <v>122.75264406363169</v>
      </c>
      <c r="AG394" s="15">
        <f t="shared" ref="AG394:AG397" si="183">(AF394-AF393)/AF393</f>
        <v>1.3010769449823273E-2</v>
      </c>
      <c r="AH394" s="32">
        <f t="shared" ref="AH394:AH397" si="184">AF341</f>
        <v>108.46621652756683</v>
      </c>
      <c r="AI394" s="31">
        <f t="shared" ref="AI394:AI397" si="185">(AF394-AF341)/AF341</f>
        <v>0.13171315450496929</v>
      </c>
    </row>
    <row r="395" spans="1:35">
      <c r="A395" s="35">
        <v>26</v>
      </c>
      <c r="B395" s="13">
        <v>44381</v>
      </c>
      <c r="C395" s="57"/>
      <c r="D395" s="57"/>
      <c r="E395" s="55"/>
      <c r="F395" s="55"/>
      <c r="G395" s="55"/>
      <c r="H395" s="55"/>
      <c r="I395" s="55"/>
      <c r="J395" s="55">
        <v>127.5</v>
      </c>
      <c r="K395" s="55">
        <v>116.66666666666667</v>
      </c>
      <c r="L395" s="55"/>
      <c r="M395" s="55"/>
      <c r="N395" s="55"/>
      <c r="O395" s="47"/>
      <c r="P395" s="47"/>
      <c r="Q395" s="55"/>
      <c r="R395" s="55"/>
      <c r="S395" s="55"/>
      <c r="T395" s="55"/>
      <c r="U395" s="55">
        <v>61</v>
      </c>
      <c r="V395" s="55"/>
      <c r="W395" s="55"/>
      <c r="X395" s="55">
        <v>120</v>
      </c>
      <c r="Y395" s="57"/>
      <c r="Z395" s="57"/>
      <c r="AA395" s="57"/>
      <c r="AB395" s="57"/>
      <c r="AC395" s="57"/>
      <c r="AD395" s="58"/>
      <c r="AE395" s="45">
        <v>122.93861016455901</v>
      </c>
      <c r="AF395" s="46">
        <f t="shared" si="182"/>
        <v>124.34746640296838</v>
      </c>
      <c r="AG395" s="15">
        <f t="shared" si="183"/>
        <v>1.2992162828769489E-2</v>
      </c>
      <c r="AH395" s="32">
        <f t="shared" si="184"/>
        <v>105.47184757449634</v>
      </c>
      <c r="AI395" s="31">
        <f t="shared" si="185"/>
        <v>0.17896357428592413</v>
      </c>
    </row>
    <row r="396" spans="1:35">
      <c r="A396" s="35">
        <v>27</v>
      </c>
      <c r="B396" s="13">
        <v>44388</v>
      </c>
      <c r="C396" s="57"/>
      <c r="D396" s="57"/>
      <c r="E396" s="55"/>
      <c r="F396" s="55"/>
      <c r="G396" s="55"/>
      <c r="H396" s="55"/>
      <c r="I396" s="55"/>
      <c r="J396" s="55">
        <v>135</v>
      </c>
      <c r="K396" s="55">
        <v>115.66666666666667</v>
      </c>
      <c r="L396" s="55"/>
      <c r="M396" s="55"/>
      <c r="N396" s="55"/>
      <c r="O396" s="47"/>
      <c r="P396" s="47"/>
      <c r="Q396" s="55"/>
      <c r="R396" s="55"/>
      <c r="S396" s="55"/>
      <c r="T396" s="55"/>
      <c r="U396" s="55">
        <v>61</v>
      </c>
      <c r="V396" s="55"/>
      <c r="W396" s="55"/>
      <c r="X396" s="55">
        <v>120</v>
      </c>
      <c r="Y396" s="57"/>
      <c r="Z396" s="57"/>
      <c r="AA396" s="57"/>
      <c r="AB396" s="57"/>
      <c r="AC396" s="57"/>
      <c r="AD396" s="58"/>
      <c r="AE396" s="45">
        <v>127.13850009725358</v>
      </c>
      <c r="AF396" s="46">
        <f t="shared" si="182"/>
        <v>126.24750677434348</v>
      </c>
      <c r="AG396" s="15">
        <f t="shared" si="183"/>
        <v>1.5280089143253676E-2</v>
      </c>
      <c r="AH396" s="32">
        <f t="shared" si="184"/>
        <v>100.68028883737122</v>
      </c>
      <c r="AI396" s="31">
        <f t="shared" si="185"/>
        <v>0.25394462245009009</v>
      </c>
    </row>
    <row r="397" spans="1:35">
      <c r="A397" s="35">
        <v>28</v>
      </c>
      <c r="B397" s="13">
        <v>44395</v>
      </c>
      <c r="C397" s="36"/>
      <c r="D397" s="36"/>
      <c r="E397" s="55"/>
      <c r="F397" s="55"/>
      <c r="G397" s="55"/>
      <c r="H397" s="55"/>
      <c r="I397" s="55"/>
      <c r="J397" s="55">
        <v>140</v>
      </c>
      <c r="K397" s="55">
        <v>111.66666666666667</v>
      </c>
      <c r="L397" s="55"/>
      <c r="M397" s="55"/>
      <c r="N397" s="55"/>
      <c r="O397" s="47"/>
      <c r="P397" s="47"/>
      <c r="Q397" s="55"/>
      <c r="R397" s="55"/>
      <c r="S397" s="55"/>
      <c r="T397" s="55"/>
      <c r="U397" s="55">
        <v>56</v>
      </c>
      <c r="V397" s="55"/>
      <c r="W397" s="55"/>
      <c r="X397" s="55">
        <v>120</v>
      </c>
      <c r="Y397" s="36"/>
      <c r="Z397" s="36"/>
      <c r="AA397" s="36"/>
      <c r="AB397" s="36"/>
      <c r="AC397" s="36"/>
      <c r="AD397" s="58"/>
      <c r="AE397" s="45">
        <v>128.66541006121781</v>
      </c>
      <c r="AF397" s="46">
        <f t="shared" si="182"/>
        <v>128.15644007322973</v>
      </c>
      <c r="AG397" s="15">
        <f t="shared" si="183"/>
        <v>1.5120562359289259E-2</v>
      </c>
      <c r="AH397" s="32">
        <f t="shared" si="184"/>
        <v>103.9657159380116</v>
      </c>
      <c r="AI397" s="31">
        <f t="shared" si="185"/>
        <v>0.23267982062126694</v>
      </c>
    </row>
    <row r="398" spans="1:35">
      <c r="A398" s="35">
        <v>29</v>
      </c>
      <c r="B398" s="13">
        <v>44402</v>
      </c>
      <c r="C398" s="36"/>
      <c r="D398" s="36"/>
      <c r="E398" s="55"/>
      <c r="F398" s="55"/>
      <c r="G398" s="55"/>
      <c r="H398" s="55"/>
      <c r="I398" s="55"/>
      <c r="J398" s="55">
        <v>140</v>
      </c>
      <c r="K398" s="55">
        <v>111.66666666666667</v>
      </c>
      <c r="L398" s="55"/>
      <c r="M398" s="55"/>
      <c r="N398" s="55"/>
      <c r="O398" s="47"/>
      <c r="P398" s="47"/>
      <c r="Q398" s="55"/>
      <c r="R398" s="55"/>
      <c r="S398" s="55"/>
      <c r="T398" s="55"/>
      <c r="U398" s="55">
        <v>56</v>
      </c>
      <c r="V398" s="55"/>
      <c r="W398" s="55"/>
      <c r="X398" s="55">
        <v>120</v>
      </c>
      <c r="Y398" s="36"/>
      <c r="Z398" s="36"/>
      <c r="AA398" s="36"/>
      <c r="AB398" s="36"/>
      <c r="AC398" s="36"/>
      <c r="AD398" s="58"/>
      <c r="AE398" s="45">
        <v>128.66541006121781</v>
      </c>
      <c r="AF398" s="46">
        <f t="shared" ref="AF398:AF399" si="186">SUM(AE397:AE399)/3</f>
        <v>128.45114053483837</v>
      </c>
      <c r="AG398" s="15">
        <f t="shared" ref="AG398:AG399" si="187">(AF398-AF397)/AF397</f>
        <v>2.2995368897594788E-3</v>
      </c>
      <c r="AH398" s="32">
        <f t="shared" ref="AH398:AH399" si="188">AF345</f>
        <v>110.45024021570367</v>
      </c>
      <c r="AI398" s="31">
        <f t="shared" ref="AI398:AI399" si="189">(AF398-AF345)/AF345</f>
        <v>0.16297746644986794</v>
      </c>
    </row>
    <row r="399" spans="1:35">
      <c r="A399" s="35">
        <v>30</v>
      </c>
      <c r="B399" s="13">
        <v>44409</v>
      </c>
      <c r="C399" s="36"/>
      <c r="D399" s="36"/>
      <c r="E399" s="55"/>
      <c r="F399" s="55"/>
      <c r="G399" s="55"/>
      <c r="H399" s="55"/>
      <c r="I399" s="55"/>
      <c r="J399" s="55">
        <v>140</v>
      </c>
      <c r="K399" s="55">
        <v>110</v>
      </c>
      <c r="L399" s="55"/>
      <c r="M399" s="55"/>
      <c r="N399" s="55"/>
      <c r="O399" s="47">
        <v>34</v>
      </c>
      <c r="P399" s="47"/>
      <c r="Q399" s="55"/>
      <c r="R399" s="55"/>
      <c r="S399" s="55"/>
      <c r="T399" s="55"/>
      <c r="U399" s="55">
        <v>54</v>
      </c>
      <c r="V399" s="55"/>
      <c r="W399" s="55"/>
      <c r="X399" s="55">
        <v>120</v>
      </c>
      <c r="Y399" s="36"/>
      <c r="Z399" s="36"/>
      <c r="AA399" s="36"/>
      <c r="AB399" s="36"/>
      <c r="AC399" s="36"/>
      <c r="AD399" s="58"/>
      <c r="AE399" s="45">
        <v>128.02260148207947</v>
      </c>
      <c r="AF399" s="46">
        <f t="shared" si="186"/>
        <v>121.89459283532669</v>
      </c>
      <c r="AG399" s="15">
        <f t="shared" si="187"/>
        <v>-5.1043125597887727E-2</v>
      </c>
      <c r="AH399" s="32">
        <f t="shared" si="188"/>
        <v>120.07651772861151</v>
      </c>
      <c r="AI399" s="31">
        <f t="shared" si="189"/>
        <v>1.5140971283196853E-2</v>
      </c>
    </row>
    <row r="400" spans="1:35">
      <c r="A400" s="35">
        <v>31</v>
      </c>
      <c r="B400" s="13">
        <f t="shared" ref="B400:B421" si="190">B399+7</f>
        <v>44416</v>
      </c>
      <c r="C400" s="36"/>
      <c r="D400" s="36"/>
      <c r="E400" s="36"/>
      <c r="F400" s="36"/>
      <c r="G400" s="36"/>
      <c r="H400" s="36"/>
      <c r="I400" s="36"/>
      <c r="J400" s="47" t="s">
        <v>42</v>
      </c>
      <c r="K400" s="47">
        <v>110</v>
      </c>
      <c r="L400" s="36"/>
      <c r="M400" s="36"/>
      <c r="N400" s="36"/>
      <c r="O400" s="47"/>
      <c r="P400" s="47"/>
      <c r="Q400" s="36"/>
      <c r="R400" s="36"/>
      <c r="S400" s="36"/>
      <c r="T400" s="36"/>
      <c r="U400" s="36">
        <v>53</v>
      </c>
      <c r="V400" s="36"/>
      <c r="W400" s="36"/>
      <c r="X400" s="47" t="s">
        <v>42</v>
      </c>
      <c r="Y400" s="36"/>
      <c r="Z400" s="36"/>
      <c r="AA400" s="36"/>
      <c r="AB400" s="36"/>
      <c r="AC400" s="36"/>
      <c r="AD400" s="58"/>
      <c r="AE400" s="45">
        <v>108.99576696268275</v>
      </c>
      <c r="AF400" s="46">
        <f t="shared" ref="AF400:AF402" si="191">SUM(AE399:AE401)/3</f>
        <v>127.10681608511031</v>
      </c>
      <c r="AG400" s="15">
        <f t="shared" ref="AG400:AG402" si="192">(AF400-AF399)/AF399</f>
        <v>4.2760085813035725E-2</v>
      </c>
      <c r="AH400" s="32">
        <f t="shared" ref="AH400:AH402" si="193">AF347</f>
        <v>122.9177666230634</v>
      </c>
      <c r="AI400" s="31">
        <f t="shared" ref="AI400:AI402" si="194">(AF400-AF347)/AF347</f>
        <v>3.4080097427192486E-2</v>
      </c>
    </row>
    <row r="401" spans="1:35">
      <c r="A401" s="35">
        <v>32</v>
      </c>
      <c r="B401" s="13">
        <f t="shared" si="190"/>
        <v>44423</v>
      </c>
      <c r="C401" s="36"/>
      <c r="D401" s="36"/>
      <c r="E401" s="36"/>
      <c r="F401" s="36"/>
      <c r="G401" s="36"/>
      <c r="H401" s="36"/>
      <c r="I401" s="36"/>
      <c r="J401" s="47">
        <v>167.5</v>
      </c>
      <c r="K401" s="47">
        <v>108.66666666666667</v>
      </c>
      <c r="L401" s="36"/>
      <c r="M401" s="36"/>
      <c r="N401" s="36"/>
      <c r="O401" s="47">
        <v>42.5</v>
      </c>
      <c r="P401" s="47"/>
      <c r="Q401" s="36"/>
      <c r="R401" s="36"/>
      <c r="S401" s="36"/>
      <c r="T401" s="36"/>
      <c r="U401" s="36">
        <v>56</v>
      </c>
      <c r="V401" s="36"/>
      <c r="W401" s="36"/>
      <c r="X401" s="47">
        <v>120</v>
      </c>
      <c r="Y401" s="36"/>
      <c r="Z401" s="36"/>
      <c r="AA401" s="36"/>
      <c r="AB401" s="36"/>
      <c r="AC401" s="36"/>
      <c r="AD401" s="58"/>
      <c r="AE401" s="45">
        <v>144.30207981056867</v>
      </c>
      <c r="AF401" s="46">
        <f t="shared" si="191"/>
        <v>128.95840490188709</v>
      </c>
      <c r="AG401" s="15">
        <f t="shared" si="192"/>
        <v>1.4567187455446644E-2</v>
      </c>
      <c r="AH401" s="32">
        <f t="shared" si="193"/>
        <v>118.46120531800459</v>
      </c>
      <c r="AI401" s="31">
        <f t="shared" si="194"/>
        <v>8.8612972961934447E-2</v>
      </c>
    </row>
    <row r="402" spans="1:35">
      <c r="A402" s="35">
        <v>33</v>
      </c>
      <c r="B402" s="13">
        <f t="shared" si="190"/>
        <v>44430</v>
      </c>
      <c r="C402" s="36"/>
      <c r="D402" s="36"/>
      <c r="E402" s="36"/>
      <c r="F402" s="36"/>
      <c r="G402" s="36"/>
      <c r="H402" s="36"/>
      <c r="I402" s="36"/>
      <c r="J402" s="47">
        <v>150</v>
      </c>
      <c r="K402" s="47">
        <v>108.33333333333333</v>
      </c>
      <c r="L402" s="36"/>
      <c r="M402" s="36"/>
      <c r="N402" s="36"/>
      <c r="O402" s="47">
        <v>29</v>
      </c>
      <c r="P402" s="47"/>
      <c r="Q402" s="36"/>
      <c r="R402" s="36"/>
      <c r="S402" s="36"/>
      <c r="T402" s="36"/>
      <c r="U402" s="36">
        <v>57</v>
      </c>
      <c r="V402" s="36"/>
      <c r="W402" s="36"/>
      <c r="X402" s="47">
        <v>125</v>
      </c>
      <c r="Y402" s="36"/>
      <c r="Z402" s="36"/>
      <c r="AA402" s="36"/>
      <c r="AB402" s="36"/>
      <c r="AC402" s="36"/>
      <c r="AD402" s="58"/>
      <c r="AE402" s="45">
        <v>133.57736793240986</v>
      </c>
      <c r="AF402" s="46">
        <f t="shared" si="191"/>
        <v>133.08901010831866</v>
      </c>
      <c r="AG402" s="15">
        <f t="shared" si="192"/>
        <v>3.2030523404613882E-2</v>
      </c>
      <c r="AH402" s="32">
        <f t="shared" si="193"/>
        <v>115.88608919128093</v>
      </c>
      <c r="AI402" s="31">
        <f t="shared" si="194"/>
        <v>0.14844681563671275</v>
      </c>
    </row>
    <row r="403" spans="1:35">
      <c r="A403" s="35">
        <v>34</v>
      </c>
      <c r="B403" s="13">
        <f t="shared" si="190"/>
        <v>44437</v>
      </c>
      <c r="C403" s="36"/>
      <c r="D403" s="36"/>
      <c r="E403" s="36"/>
      <c r="F403" s="36"/>
      <c r="G403" s="36"/>
      <c r="H403" s="36"/>
      <c r="I403" s="36"/>
      <c r="J403" s="47">
        <v>130</v>
      </c>
      <c r="K403" s="47">
        <v>108.33333333333333</v>
      </c>
      <c r="L403" s="36"/>
      <c r="M403" s="36"/>
      <c r="N403" s="36"/>
      <c r="O403" s="47">
        <v>30</v>
      </c>
      <c r="P403" s="47"/>
      <c r="Q403" s="36"/>
      <c r="R403" s="36"/>
      <c r="S403" s="36"/>
      <c r="T403" s="36"/>
      <c r="U403" s="36">
        <v>66</v>
      </c>
      <c r="V403" s="36"/>
      <c r="W403" s="36"/>
      <c r="X403" s="47">
        <v>120</v>
      </c>
      <c r="Y403" s="36"/>
      <c r="Z403" s="36"/>
      <c r="AA403" s="36"/>
      <c r="AB403" s="36"/>
      <c r="AC403" s="36"/>
      <c r="AD403" s="58"/>
      <c r="AE403" s="45">
        <v>121.38758258197748</v>
      </c>
      <c r="AF403" s="46">
        <f t="shared" ref="AF403:AF405" si="195">SUM(AE402:AE404)/3</f>
        <v>123.4168673740589</v>
      </c>
      <c r="AG403" s="15">
        <f t="shared" ref="AG403:AG405" si="196">(AF403-AF402)/AF402</f>
        <v>-7.2674240543135676E-2</v>
      </c>
      <c r="AH403" s="32">
        <f t="shared" ref="AH403:AH405" si="197">AF350</f>
        <v>114.22317501942864</v>
      </c>
      <c r="AI403" s="31">
        <f t="shared" ref="AI403:AI405" si="198">(AF403-AF350)/AF350</f>
        <v>8.0488853098913321E-2</v>
      </c>
    </row>
    <row r="404" spans="1:35">
      <c r="A404" s="35">
        <v>35</v>
      </c>
      <c r="B404" s="13">
        <f t="shared" si="190"/>
        <v>44444</v>
      </c>
      <c r="C404" s="36"/>
      <c r="D404" s="36"/>
      <c r="E404" s="36"/>
      <c r="F404" s="36"/>
      <c r="G404" s="36"/>
      <c r="H404" s="36"/>
      <c r="I404" s="36"/>
      <c r="J404" s="47">
        <v>120</v>
      </c>
      <c r="K404" s="47">
        <v>108.33333333333333</v>
      </c>
      <c r="L404" s="36"/>
      <c r="M404" s="36"/>
      <c r="N404" s="36"/>
      <c r="O404" s="47">
        <v>45.5</v>
      </c>
      <c r="P404" s="47"/>
      <c r="Q404" s="36"/>
      <c r="R404" s="36"/>
      <c r="S404" s="36"/>
      <c r="T404" s="36"/>
      <c r="U404" s="36">
        <v>65</v>
      </c>
      <c r="V404" s="36"/>
      <c r="W404" s="36"/>
      <c r="X404" s="47">
        <v>120</v>
      </c>
      <c r="Y404" s="36"/>
      <c r="Z404" s="36"/>
      <c r="AA404" s="36"/>
      <c r="AB404" s="36"/>
      <c r="AC404" s="36"/>
      <c r="AD404" s="58"/>
      <c r="AE404" s="45">
        <v>115.28565160778935</v>
      </c>
      <c r="AF404" s="46">
        <f t="shared" si="195"/>
        <v>117.32629779288918</v>
      </c>
      <c r="AG404" s="15">
        <f t="shared" si="196"/>
        <v>-4.9349571989297625E-2</v>
      </c>
      <c r="AH404" s="32">
        <f t="shared" si="197"/>
        <v>117.39895889150404</v>
      </c>
      <c r="AI404" s="31">
        <f t="shared" si="198"/>
        <v>-6.18924556920555E-4</v>
      </c>
    </row>
    <row r="405" spans="1:35">
      <c r="A405" s="35">
        <v>36</v>
      </c>
      <c r="B405" s="13">
        <f t="shared" si="190"/>
        <v>44451</v>
      </c>
      <c r="C405" s="36"/>
      <c r="D405" s="36"/>
      <c r="E405" s="36"/>
      <c r="F405" s="36"/>
      <c r="G405" s="36"/>
      <c r="H405" s="36"/>
      <c r="I405" s="36"/>
      <c r="J405" s="47">
        <v>120</v>
      </c>
      <c r="K405" s="47">
        <v>108.33333333333333</v>
      </c>
      <c r="L405" s="36"/>
      <c r="M405" s="36"/>
      <c r="N405" s="36"/>
      <c r="O405" s="47">
        <v>55</v>
      </c>
      <c r="P405" s="47"/>
      <c r="Q405" s="36"/>
      <c r="R405" s="36"/>
      <c r="S405" s="36"/>
      <c r="T405" s="36"/>
      <c r="U405" s="36">
        <v>68</v>
      </c>
      <c r="V405" s="36"/>
      <c r="W405" s="36"/>
      <c r="X405" s="47">
        <v>120</v>
      </c>
      <c r="Y405" s="36"/>
      <c r="Z405" s="36"/>
      <c r="AA405" s="36"/>
      <c r="AB405" s="36"/>
      <c r="AC405" s="36"/>
      <c r="AD405" s="58"/>
      <c r="AE405" s="45">
        <v>115.30565918890066</v>
      </c>
      <c r="AF405" s="46">
        <f t="shared" si="195"/>
        <v>114.96522042351167</v>
      </c>
      <c r="AG405" s="15">
        <f t="shared" si="196"/>
        <v>-2.012402516565736E-2</v>
      </c>
      <c r="AH405" s="32">
        <f t="shared" si="197"/>
        <v>121.6567234698219</v>
      </c>
      <c r="AI405" s="31">
        <f t="shared" si="198"/>
        <v>-5.5003150302417293E-2</v>
      </c>
    </row>
    <row r="406" spans="1:35">
      <c r="A406" s="35">
        <v>37</v>
      </c>
      <c r="B406" s="13">
        <f t="shared" si="190"/>
        <v>44458</v>
      </c>
      <c r="C406" s="36"/>
      <c r="D406" s="36"/>
      <c r="E406" s="36"/>
      <c r="F406" s="36"/>
      <c r="G406" s="36"/>
      <c r="H406" s="36"/>
      <c r="I406" s="36"/>
      <c r="J406" s="47">
        <v>117.5</v>
      </c>
      <c r="K406" s="47">
        <v>109.66666666666667</v>
      </c>
      <c r="L406" s="36"/>
      <c r="M406" s="36"/>
      <c r="N406" s="36"/>
      <c r="O406" s="47">
        <v>67</v>
      </c>
      <c r="P406" s="47"/>
      <c r="Q406" s="36"/>
      <c r="R406" s="36"/>
      <c r="S406" s="36"/>
      <c r="T406" s="36"/>
      <c r="U406" s="36">
        <v>72</v>
      </c>
      <c r="V406" s="36"/>
      <c r="W406" s="36"/>
      <c r="X406" s="47">
        <v>120</v>
      </c>
      <c r="Y406" s="36"/>
      <c r="Z406" s="36"/>
      <c r="AA406" s="36"/>
      <c r="AB406" s="36"/>
      <c r="AC406" s="36"/>
      <c r="AD406" s="58"/>
      <c r="AE406" s="45">
        <v>114.30435047384498</v>
      </c>
      <c r="AF406" s="46">
        <f t="shared" ref="AF406:AF408" si="199">SUM(AE405:AE407)/3</f>
        <v>113.15562376334664</v>
      </c>
      <c r="AG406" s="15">
        <f t="shared" ref="AG406:AG408" si="200">(AF406-AF405)/AF405</f>
        <v>-1.5740383513368577E-2</v>
      </c>
      <c r="AH406" s="32">
        <f t="shared" ref="AH406:AH408" si="201">AF353</f>
        <v>125.91606747448539</v>
      </c>
      <c r="AI406" s="31">
        <f t="shared" ref="AI406:AI408" si="202">(AF406-AF353)/AF353</f>
        <v>-0.10134086909698337</v>
      </c>
    </row>
    <row r="407" spans="1:35">
      <c r="A407" s="35">
        <v>38</v>
      </c>
      <c r="B407" s="13">
        <f t="shared" si="190"/>
        <v>44465</v>
      </c>
      <c r="C407" s="36"/>
      <c r="D407" s="36"/>
      <c r="E407" s="36"/>
      <c r="F407" s="36"/>
      <c r="G407" s="36"/>
      <c r="H407" s="36"/>
      <c r="I407" s="36"/>
      <c r="J407" s="47">
        <v>110</v>
      </c>
      <c r="K407" s="47">
        <v>110</v>
      </c>
      <c r="L407" s="36"/>
      <c r="M407" s="36"/>
      <c r="N407" s="36"/>
      <c r="O407" s="47">
        <v>67</v>
      </c>
      <c r="P407" s="47"/>
      <c r="Q407" s="36"/>
      <c r="R407" s="36"/>
      <c r="S407" s="36"/>
      <c r="T407" s="36"/>
      <c r="U407" s="36">
        <v>72</v>
      </c>
      <c r="V407" s="36"/>
      <c r="W407" s="36"/>
      <c r="X407" s="47">
        <v>120</v>
      </c>
      <c r="Y407" s="36"/>
      <c r="Z407" s="36"/>
      <c r="AA407" s="36"/>
      <c r="AB407" s="36"/>
      <c r="AC407" s="36"/>
      <c r="AD407" s="58"/>
      <c r="AE407" s="45">
        <v>109.85686162729429</v>
      </c>
      <c r="AF407" s="46">
        <f t="shared" si="199"/>
        <v>111.32379645750238</v>
      </c>
      <c r="AG407" s="15">
        <f t="shared" si="200"/>
        <v>-1.6188566196898315E-2</v>
      </c>
      <c r="AH407" s="32">
        <f t="shared" si="201"/>
        <v>131.8642426218623</v>
      </c>
      <c r="AI407" s="31">
        <f t="shared" si="202"/>
        <v>-0.15576964426408071</v>
      </c>
    </row>
    <row r="408" spans="1:35">
      <c r="A408" s="35">
        <v>39</v>
      </c>
      <c r="B408" s="13">
        <f t="shared" si="190"/>
        <v>44472</v>
      </c>
      <c r="C408" s="36"/>
      <c r="D408" s="36"/>
      <c r="E408" s="36"/>
      <c r="F408" s="36"/>
      <c r="G408" s="36"/>
      <c r="H408" s="36"/>
      <c r="I408" s="36"/>
      <c r="J408" s="47">
        <v>110</v>
      </c>
      <c r="K408" s="47">
        <v>110</v>
      </c>
      <c r="L408" s="36"/>
      <c r="M408" s="36"/>
      <c r="N408" s="36"/>
      <c r="O408" s="36">
        <v>67</v>
      </c>
      <c r="P408" s="36"/>
      <c r="Q408" s="36"/>
      <c r="R408" s="36"/>
      <c r="S408" s="36"/>
      <c r="T408" s="36"/>
      <c r="U408" s="36">
        <v>65</v>
      </c>
      <c r="V408" s="36"/>
      <c r="W408" s="36"/>
      <c r="X408" s="47">
        <v>120</v>
      </c>
      <c r="Y408" s="36"/>
      <c r="Z408" s="36"/>
      <c r="AA408" s="36"/>
      <c r="AB408" s="36"/>
      <c r="AC408" s="36"/>
      <c r="AD408" s="58"/>
      <c r="AE408" s="45">
        <v>109.81017727136789</v>
      </c>
      <c r="AF408" s="46">
        <f t="shared" si="199"/>
        <v>111.86040036661005</v>
      </c>
      <c r="AG408" s="15">
        <f t="shared" si="200"/>
        <v>4.8202084925527671E-3</v>
      </c>
      <c r="AH408" s="32">
        <f t="shared" si="201"/>
        <v>131.38511028374245</v>
      </c>
      <c r="AI408" s="31">
        <f t="shared" si="202"/>
        <v>-0.1486067171155572</v>
      </c>
    </row>
    <row r="409" spans="1:35">
      <c r="A409" s="35">
        <v>40</v>
      </c>
      <c r="B409" s="13">
        <f t="shared" si="190"/>
        <v>44479</v>
      </c>
      <c r="C409" s="36"/>
      <c r="D409" s="36"/>
      <c r="E409" s="36"/>
      <c r="F409" s="36"/>
      <c r="G409" s="36"/>
      <c r="H409" s="36"/>
      <c r="I409" s="36"/>
      <c r="J409" s="47">
        <v>120</v>
      </c>
      <c r="K409" s="47">
        <v>110</v>
      </c>
      <c r="L409" s="36"/>
      <c r="M409" s="36"/>
      <c r="N409" s="36"/>
      <c r="O409" s="36"/>
      <c r="P409" s="36"/>
      <c r="Q409" s="36"/>
      <c r="R409" s="36"/>
      <c r="S409" s="36"/>
      <c r="T409" s="36"/>
      <c r="U409" s="36">
        <v>65</v>
      </c>
      <c r="V409" s="36"/>
      <c r="W409" s="36"/>
      <c r="X409" s="47">
        <v>120</v>
      </c>
      <c r="Y409" s="36"/>
      <c r="Z409" s="36"/>
      <c r="AA409" s="36"/>
      <c r="AB409" s="36"/>
      <c r="AC409" s="36"/>
      <c r="AD409" s="58"/>
      <c r="AE409" s="45">
        <v>115.91416220116794</v>
      </c>
      <c r="AF409" s="46">
        <f t="shared" ref="AF409:AF411" si="203">SUM(AE408:AE410)/3</f>
        <v>121.04076121978987</v>
      </c>
      <c r="AG409" s="15">
        <f t="shared" ref="AG409:AG411" si="204">(AF409-AF408)/AF408</f>
        <v>8.2069801494471739E-2</v>
      </c>
      <c r="AH409" s="32">
        <f t="shared" ref="AH409:AH411" si="205">AF356</f>
        <v>137.78537621766665</v>
      </c>
      <c r="AI409" s="31">
        <f t="shared" ref="AI409:AI411" si="206">(AF409-AF356)/AF356</f>
        <v>-0.1215267937536742</v>
      </c>
    </row>
    <row r="410" spans="1:35">
      <c r="A410" s="35">
        <v>41</v>
      </c>
      <c r="B410" s="13">
        <f t="shared" si="190"/>
        <v>44486</v>
      </c>
      <c r="C410" s="36"/>
      <c r="D410" s="36"/>
      <c r="E410" s="36"/>
      <c r="F410" s="36"/>
      <c r="G410" s="36"/>
      <c r="H410" s="36"/>
      <c r="I410" s="36"/>
      <c r="J410" s="47">
        <v>155</v>
      </c>
      <c r="K410" s="47">
        <v>110.39999999999999</v>
      </c>
      <c r="L410" s="36"/>
      <c r="M410" s="36"/>
      <c r="N410" s="36"/>
      <c r="O410" s="36"/>
      <c r="P410" s="36"/>
      <c r="Q410" s="36"/>
      <c r="R410" s="36"/>
      <c r="S410" s="36"/>
      <c r="T410" s="36"/>
      <c r="U410" s="36">
        <v>65</v>
      </c>
      <c r="V410" s="36"/>
      <c r="W410" s="36"/>
      <c r="X410" s="47">
        <v>120</v>
      </c>
      <c r="Y410" s="36"/>
      <c r="Z410" s="36"/>
      <c r="AA410" s="36"/>
      <c r="AB410" s="36"/>
      <c r="AC410" s="36"/>
      <c r="AD410" s="58"/>
      <c r="AE410" s="45">
        <v>137.39794418683377</v>
      </c>
      <c r="AF410" s="46">
        <f t="shared" si="203"/>
        <v>131.44474111292752</v>
      </c>
      <c r="AG410" s="15">
        <f t="shared" si="204"/>
        <v>8.5954349495916918E-2</v>
      </c>
      <c r="AH410" s="32">
        <f t="shared" si="205"/>
        <v>143.13164264728573</v>
      </c>
      <c r="AI410" s="31">
        <f t="shared" si="206"/>
        <v>-8.1651417661417008E-2</v>
      </c>
    </row>
    <row r="411" spans="1:35">
      <c r="A411" s="35">
        <v>42</v>
      </c>
      <c r="B411" s="13">
        <f t="shared" si="190"/>
        <v>44493</v>
      </c>
      <c r="C411" s="36"/>
      <c r="D411" s="36"/>
      <c r="E411" s="36"/>
      <c r="F411" s="36"/>
      <c r="G411" s="36"/>
      <c r="H411" s="36"/>
      <c r="I411" s="36"/>
      <c r="J411" s="47">
        <v>160</v>
      </c>
      <c r="K411" s="47">
        <v>111.66666666666667</v>
      </c>
      <c r="L411" s="36"/>
      <c r="M411" s="36"/>
      <c r="N411" s="36"/>
      <c r="O411" s="36"/>
      <c r="P411" s="36"/>
      <c r="Q411" s="36"/>
      <c r="R411" s="36"/>
      <c r="S411" s="36"/>
      <c r="T411" s="36"/>
      <c r="U411" s="36">
        <v>63</v>
      </c>
      <c r="V411" s="36"/>
      <c r="W411" s="36"/>
      <c r="X411" s="47">
        <v>130</v>
      </c>
      <c r="Y411" s="36"/>
      <c r="Z411" s="36"/>
      <c r="AA411" s="36"/>
      <c r="AB411" s="36"/>
      <c r="AC411" s="36"/>
      <c r="AD411" s="58"/>
      <c r="AE411" s="45">
        <v>141.02211695078077</v>
      </c>
      <c r="AF411" s="46">
        <f t="shared" si="203"/>
        <v>146.73306444126698</v>
      </c>
      <c r="AG411" s="15">
        <f t="shared" si="204"/>
        <v>0.11630988960756423</v>
      </c>
      <c r="AH411" s="32">
        <f t="shared" si="205"/>
        <v>158.53727953078089</v>
      </c>
      <c r="AI411" s="31">
        <f t="shared" si="206"/>
        <v>-7.4457030702498359E-2</v>
      </c>
    </row>
    <row r="412" spans="1:35">
      <c r="A412" s="35">
        <v>43</v>
      </c>
      <c r="B412" s="13">
        <f t="shared" si="190"/>
        <v>44500</v>
      </c>
      <c r="C412" s="36"/>
      <c r="D412" s="36"/>
      <c r="E412" s="36"/>
      <c r="F412" s="36"/>
      <c r="G412" s="36"/>
      <c r="H412" s="36"/>
      <c r="I412" s="36"/>
      <c r="J412" s="47">
        <v>192.5</v>
      </c>
      <c r="K412" s="47">
        <v>113.33333333333333</v>
      </c>
      <c r="L412" s="36"/>
      <c r="M412" s="36"/>
      <c r="N412" s="36"/>
      <c r="O412" s="36"/>
      <c r="P412" s="36"/>
      <c r="Q412" s="36"/>
      <c r="R412" s="36"/>
      <c r="S412" s="36"/>
      <c r="T412" s="36"/>
      <c r="U412" s="36">
        <v>63</v>
      </c>
      <c r="V412" s="36"/>
      <c r="W412" s="36"/>
      <c r="X412" s="47">
        <v>157.5</v>
      </c>
      <c r="Y412" s="36"/>
      <c r="Z412" s="36"/>
      <c r="AA412" s="36"/>
      <c r="AB412" s="36"/>
      <c r="AC412" s="36"/>
      <c r="AD412" s="58"/>
      <c r="AE412" s="45">
        <v>161.77913218618644</v>
      </c>
      <c r="AF412" s="46">
        <f t="shared" ref="AF412:AF414" si="207">SUM(AE411:AE413)/3</f>
        <v>156.37961077282702</v>
      </c>
      <c r="AG412" s="15">
        <f t="shared" ref="AG412:AG414" si="208">(AF412-AF411)/AF411</f>
        <v>6.5742144541806935E-2</v>
      </c>
      <c r="AH412" s="32">
        <f t="shared" ref="AH412:AH414" si="209">AF359</f>
        <v>165.83657069989422</v>
      </c>
      <c r="AI412" s="31">
        <f t="shared" ref="AI412:AI414" si="210">(AF412-AF359)/AF359</f>
        <v>-5.7025780786199257E-2</v>
      </c>
    </row>
    <row r="413" spans="1:35">
      <c r="A413" s="35">
        <v>44</v>
      </c>
      <c r="B413" s="13">
        <f t="shared" si="190"/>
        <v>44507</v>
      </c>
      <c r="C413" s="36"/>
      <c r="D413" s="36"/>
      <c r="E413" s="36"/>
      <c r="F413" s="36"/>
      <c r="G413" s="36"/>
      <c r="H413" s="36"/>
      <c r="I413" s="36"/>
      <c r="J413" s="47">
        <v>200</v>
      </c>
      <c r="K413" s="47">
        <v>113.33333333333333</v>
      </c>
      <c r="L413" s="36"/>
      <c r="M413" s="36"/>
      <c r="N413" s="36"/>
      <c r="O413" s="36"/>
      <c r="P413" s="36"/>
      <c r="Q413" s="36"/>
      <c r="R413" s="36"/>
      <c r="S413" s="36"/>
      <c r="T413" s="36"/>
      <c r="U413" s="36">
        <v>61</v>
      </c>
      <c r="V413" s="36"/>
      <c r="W413" s="36"/>
      <c r="X413" s="47">
        <v>157.5</v>
      </c>
      <c r="Y413" s="36"/>
      <c r="Z413" s="36"/>
      <c r="AA413" s="36"/>
      <c r="AB413" s="36"/>
      <c r="AC413" s="36"/>
      <c r="AD413" s="58"/>
      <c r="AE413" s="45">
        <v>166.33758318151379</v>
      </c>
      <c r="AF413" s="46">
        <f t="shared" si="207"/>
        <v>162.78841590979619</v>
      </c>
      <c r="AG413" s="15">
        <f t="shared" si="208"/>
        <v>4.0982357644304718E-2</v>
      </c>
      <c r="AH413" s="32">
        <f t="shared" si="209"/>
        <v>162.44132775667825</v>
      </c>
      <c r="AI413" s="31">
        <f t="shared" si="210"/>
        <v>2.1366985724091256E-3</v>
      </c>
    </row>
    <row r="414" spans="1:35">
      <c r="A414" s="35">
        <v>45</v>
      </c>
      <c r="B414" s="13">
        <f t="shared" si="190"/>
        <v>44514</v>
      </c>
      <c r="C414" s="36"/>
      <c r="D414" s="36"/>
      <c r="E414" s="36"/>
      <c r="F414" s="36"/>
      <c r="G414" s="36"/>
      <c r="H414" s="36"/>
      <c r="I414" s="36"/>
      <c r="J414" s="47">
        <v>190</v>
      </c>
      <c r="K414" s="47">
        <v>113.33333333333333</v>
      </c>
      <c r="L414" s="36"/>
      <c r="M414" s="36"/>
      <c r="N414" s="36"/>
      <c r="O414" s="36"/>
      <c r="P414" s="36"/>
      <c r="Q414" s="36"/>
      <c r="R414" s="36"/>
      <c r="S414" s="36"/>
      <c r="T414" s="36"/>
      <c r="U414" s="36">
        <v>62</v>
      </c>
      <c r="V414" s="36"/>
      <c r="W414" s="36"/>
      <c r="X414" s="47">
        <v>157.5</v>
      </c>
      <c r="Y414" s="36"/>
      <c r="Z414" s="36"/>
      <c r="AA414" s="36"/>
      <c r="AB414" s="36"/>
      <c r="AC414" s="36"/>
      <c r="AD414" s="58"/>
      <c r="AE414" s="45">
        <v>160.24853236168835</v>
      </c>
      <c r="AF414" s="46">
        <f t="shared" si="207"/>
        <v>154.53644098884877</v>
      </c>
      <c r="AG414" s="15">
        <f t="shared" si="208"/>
        <v>-5.0691413604761516E-2</v>
      </c>
      <c r="AH414" s="32">
        <f t="shared" si="209"/>
        <v>151.12768835187299</v>
      </c>
      <c r="AI414" s="31">
        <f t="shared" si="210"/>
        <v>2.2555447477229481E-2</v>
      </c>
    </row>
    <row r="415" spans="1:35">
      <c r="A415" s="35">
        <v>46</v>
      </c>
      <c r="B415" s="13">
        <f t="shared" si="190"/>
        <v>44521</v>
      </c>
      <c r="C415" s="36"/>
      <c r="D415" s="36"/>
      <c r="E415" s="36"/>
      <c r="F415" s="36"/>
      <c r="G415" s="36"/>
      <c r="H415" s="36"/>
      <c r="I415" s="36"/>
      <c r="J415" s="47">
        <v>152.5</v>
      </c>
      <c r="K415" s="47">
        <v>111.66666666666667</v>
      </c>
      <c r="L415" s="36"/>
      <c r="M415" s="36"/>
      <c r="N415" s="36"/>
      <c r="O415" s="36"/>
      <c r="P415" s="36"/>
      <c r="Q415" s="36"/>
      <c r="R415" s="36"/>
      <c r="S415" s="36"/>
      <c r="T415" s="36"/>
      <c r="U415" s="36">
        <v>60</v>
      </c>
      <c r="V415" s="36"/>
      <c r="W415" s="36"/>
      <c r="X415" s="47">
        <v>180</v>
      </c>
      <c r="Y415" s="36"/>
      <c r="Z415" s="36"/>
      <c r="AA415" s="36"/>
      <c r="AB415" s="36"/>
      <c r="AC415" s="36"/>
      <c r="AD415" s="58"/>
      <c r="AE415" s="45">
        <v>137.02320742334413</v>
      </c>
      <c r="AF415" s="46">
        <f t="shared" ref="AF415:AF417" si="211">SUM(AE414:AE416)/3</f>
        <v>144.25700569317064</v>
      </c>
      <c r="AG415" s="15">
        <f t="shared" ref="AG415:AG417" si="212">(AF415-AF414)/AF414</f>
        <v>-6.6517872612453149E-2</v>
      </c>
      <c r="AH415" s="32">
        <f t="shared" ref="AH415:AH417" si="213">AF362</f>
        <v>137.26195527571772</v>
      </c>
      <c r="AI415" s="31">
        <f t="shared" ref="AI415:AI417" si="214">(AF415-AF362)/AF362</f>
        <v>5.0961319933130605E-2</v>
      </c>
    </row>
    <row r="416" spans="1:35">
      <c r="A416" s="35">
        <v>47</v>
      </c>
      <c r="B416" s="13">
        <f t="shared" si="190"/>
        <v>44528</v>
      </c>
      <c r="C416" s="36"/>
      <c r="D416" s="36"/>
      <c r="E416" s="36"/>
      <c r="F416" s="36"/>
      <c r="G416" s="36"/>
      <c r="H416" s="36"/>
      <c r="I416" s="36"/>
      <c r="J416" s="47">
        <v>150</v>
      </c>
      <c r="K416" s="47">
        <v>111.66666666666667</v>
      </c>
      <c r="L416" s="36"/>
      <c r="M416" s="36"/>
      <c r="N416" s="36"/>
      <c r="O416" s="36"/>
      <c r="P416" s="36"/>
      <c r="Q416" s="36"/>
      <c r="R416" s="36"/>
      <c r="S416" s="36"/>
      <c r="T416" s="36"/>
      <c r="U416" s="36">
        <v>60</v>
      </c>
      <c r="V416" s="36"/>
      <c r="W416" s="36"/>
      <c r="X416" s="47">
        <v>180</v>
      </c>
      <c r="Y416" s="36"/>
      <c r="Z416" s="36"/>
      <c r="AA416" s="36"/>
      <c r="AB416" s="36"/>
      <c r="AC416" s="36"/>
      <c r="AD416" s="58"/>
      <c r="AE416" s="45">
        <v>135.49927729447941</v>
      </c>
      <c r="AF416" s="46">
        <f t="shared" si="211"/>
        <v>135.00562854771439</v>
      </c>
      <c r="AG416" s="15">
        <f t="shared" si="212"/>
        <v>-6.4131215679975956E-2</v>
      </c>
      <c r="AH416" s="32">
        <f t="shared" si="213"/>
        <v>133.7997926684279</v>
      </c>
      <c r="AI416" s="31">
        <f t="shared" si="214"/>
        <v>9.0122402676266027E-3</v>
      </c>
    </row>
    <row r="417" spans="1:35">
      <c r="A417" s="35">
        <v>48</v>
      </c>
      <c r="B417" s="13">
        <f t="shared" si="190"/>
        <v>44535</v>
      </c>
      <c r="C417" s="36"/>
      <c r="D417" s="36"/>
      <c r="E417" s="36"/>
      <c r="F417" s="36"/>
      <c r="G417" s="36"/>
      <c r="H417" s="36"/>
      <c r="I417" s="36"/>
      <c r="J417" s="47">
        <v>145</v>
      </c>
      <c r="K417" s="47">
        <v>111.66666666666667</v>
      </c>
      <c r="L417" s="36"/>
      <c r="M417" s="36"/>
      <c r="N417" s="36"/>
      <c r="O417" s="36"/>
      <c r="P417" s="36"/>
      <c r="Q417" s="36"/>
      <c r="R417" s="36"/>
      <c r="S417" s="36"/>
      <c r="T417" s="36"/>
      <c r="U417" s="36">
        <v>62</v>
      </c>
      <c r="V417" s="36"/>
      <c r="W417" s="36"/>
      <c r="X417" s="47">
        <v>182.5</v>
      </c>
      <c r="Y417" s="36"/>
      <c r="Z417" s="36"/>
      <c r="AA417" s="36"/>
      <c r="AB417" s="36"/>
      <c r="AC417" s="36"/>
      <c r="AD417" s="58"/>
      <c r="AE417" s="45">
        <v>132.49440092531964</v>
      </c>
      <c r="AF417" s="46">
        <f t="shared" si="211"/>
        <v>132.70002371700741</v>
      </c>
      <c r="AG417" s="15">
        <f t="shared" si="212"/>
        <v>-1.7077842275976841E-2</v>
      </c>
      <c r="AH417" s="32">
        <f t="shared" si="213"/>
        <v>130.82989190131408</v>
      </c>
      <c r="AI417" s="31">
        <f t="shared" si="214"/>
        <v>1.4294377137481551E-2</v>
      </c>
    </row>
    <row r="418" spans="1:35">
      <c r="A418" s="35">
        <v>49</v>
      </c>
      <c r="B418" s="13">
        <f t="shared" si="190"/>
        <v>44542</v>
      </c>
      <c r="C418" s="36"/>
      <c r="D418" s="36"/>
      <c r="E418" s="36"/>
      <c r="F418" s="36"/>
      <c r="G418" s="36"/>
      <c r="H418" s="36"/>
      <c r="I418" s="36"/>
      <c r="J418" s="47">
        <v>140</v>
      </c>
      <c r="K418" s="47">
        <v>113.33333333333333</v>
      </c>
      <c r="L418" s="36"/>
      <c r="M418" s="36"/>
      <c r="N418" s="36"/>
      <c r="O418" s="36"/>
      <c r="P418" s="36"/>
      <c r="Q418" s="36"/>
      <c r="R418" s="36"/>
      <c r="S418" s="36"/>
      <c r="T418" s="36"/>
      <c r="U418" s="36">
        <v>68</v>
      </c>
      <c r="V418" s="36"/>
      <c r="W418" s="36"/>
      <c r="X418" s="47">
        <v>182.5</v>
      </c>
      <c r="Y418" s="36"/>
      <c r="Z418" s="36"/>
      <c r="AA418" s="36"/>
      <c r="AB418" s="36"/>
      <c r="AC418" s="36"/>
      <c r="AD418" s="58"/>
      <c r="AE418" s="45">
        <v>130.10639293122318</v>
      </c>
      <c r="AF418" s="46">
        <f t="shared" ref="AF418:AF420" si="215">SUM(AE417:AE419)/3</f>
        <v>130.89251409682106</v>
      </c>
      <c r="AG418" s="15">
        <f t="shared" ref="AG418:AG420" si="216">(AF418-AF417)/AF417</f>
        <v>-1.3621019571488542E-2</v>
      </c>
      <c r="AH418" s="32">
        <f t="shared" ref="AH418:AH420" si="217">AF365</f>
        <v>125.82063168105076</v>
      </c>
      <c r="AI418" s="31">
        <f t="shared" ref="AI418:AI420" si="218">(AF418-AF365)/AF365</f>
        <v>4.0310419269132917E-2</v>
      </c>
    </row>
    <row r="419" spans="1:35">
      <c r="A419" s="35">
        <v>50</v>
      </c>
      <c r="B419" s="13">
        <f t="shared" si="190"/>
        <v>44549</v>
      </c>
      <c r="J419" s="47">
        <v>140</v>
      </c>
      <c r="K419" s="47">
        <v>113.33333333333333</v>
      </c>
      <c r="L419" s="36"/>
      <c r="M419" s="36"/>
      <c r="N419" s="36"/>
      <c r="O419" s="36"/>
      <c r="P419" s="36"/>
      <c r="Q419" s="36"/>
      <c r="R419" s="36"/>
      <c r="S419" s="36"/>
      <c r="T419" s="36"/>
      <c r="U419" s="36">
        <v>68</v>
      </c>
      <c r="V419" s="36"/>
      <c r="W419" s="36"/>
      <c r="X419" s="47">
        <v>180</v>
      </c>
      <c r="AD419" s="58"/>
      <c r="AE419" s="45">
        <v>130.0767484339203</v>
      </c>
      <c r="AF419" s="46">
        <f t="shared" si="215"/>
        <v>130.3791023518541</v>
      </c>
      <c r="AG419" s="15">
        <f t="shared" si="216"/>
        <v>-3.922391960377419E-3</v>
      </c>
      <c r="AH419" s="32">
        <f t="shared" si="217"/>
        <v>120.40325469534115</v>
      </c>
      <c r="AI419" s="31">
        <f t="shared" si="218"/>
        <v>8.2853637816976369E-2</v>
      </c>
    </row>
    <row r="420" spans="1:35">
      <c r="A420" s="35">
        <v>51</v>
      </c>
      <c r="B420" s="13">
        <f t="shared" si="190"/>
        <v>44556</v>
      </c>
      <c r="J420" s="47">
        <v>142.5</v>
      </c>
      <c r="K420" s="47">
        <v>111.66666666666667</v>
      </c>
      <c r="L420" s="36"/>
      <c r="M420" s="36"/>
      <c r="N420" s="36"/>
      <c r="O420" s="36"/>
      <c r="P420" s="36"/>
      <c r="Q420" s="36"/>
      <c r="R420" s="36"/>
      <c r="S420" s="36"/>
      <c r="T420" s="36"/>
      <c r="U420" s="36">
        <v>64</v>
      </c>
      <c r="V420" s="36"/>
      <c r="W420" s="36"/>
      <c r="X420" s="47">
        <v>180</v>
      </c>
      <c r="AD420" s="58"/>
      <c r="AE420" s="45">
        <v>130.95416569041885</v>
      </c>
      <c r="AF420" s="46">
        <f t="shared" si="215"/>
        <v>130.15269285826483</v>
      </c>
      <c r="AG420" s="15">
        <f t="shared" si="216"/>
        <v>-1.7365474182991501E-3</v>
      </c>
      <c r="AH420" s="32">
        <f t="shared" si="217"/>
        <v>104.5731993138068</v>
      </c>
      <c r="AI420" s="31">
        <f t="shared" si="218"/>
        <v>0.2446085011485421</v>
      </c>
    </row>
    <row r="421" spans="1:35">
      <c r="A421" s="37">
        <v>52</v>
      </c>
      <c r="B421" s="38">
        <f t="shared" si="190"/>
        <v>44563</v>
      </c>
      <c r="C421" s="60"/>
      <c r="D421" s="60"/>
      <c r="E421" s="60"/>
      <c r="F421" s="60"/>
      <c r="G421" s="60"/>
      <c r="H421" s="76"/>
      <c r="I421" s="76"/>
      <c r="J421" s="76">
        <v>140</v>
      </c>
      <c r="K421" s="77">
        <v>111.66666666666667</v>
      </c>
      <c r="L421" s="77"/>
      <c r="M421" s="77"/>
      <c r="N421" s="77"/>
      <c r="O421" s="77">
        <v>53</v>
      </c>
      <c r="P421" s="77"/>
      <c r="Q421" s="76"/>
      <c r="R421" s="76"/>
      <c r="S421" s="76"/>
      <c r="T421" s="76"/>
      <c r="U421" s="76">
        <v>65</v>
      </c>
      <c r="V421" s="76"/>
      <c r="W421" s="76"/>
      <c r="X421" s="76">
        <v>180</v>
      </c>
      <c r="Y421" s="76"/>
      <c r="Z421" s="76"/>
      <c r="AA421" s="76"/>
      <c r="AB421" s="76"/>
      <c r="AC421" s="76"/>
      <c r="AD421" s="61"/>
      <c r="AE421" s="51">
        <v>129.42716445045536</v>
      </c>
      <c r="AF421" s="52">
        <f t="shared" ref="AF421:AF423" si="219">SUM(AE420:AE422)/3</f>
        <v>127.83257411698445</v>
      </c>
      <c r="AG421" s="39">
        <f t="shared" ref="AG421:AG423" si="220">(AF421-AF420)/AF420</f>
        <v>-1.7826129374111155E-2</v>
      </c>
      <c r="AH421" s="42">
        <f t="shared" ref="AH421:AH423" si="221">AF368</f>
        <v>96.963402279558224</v>
      </c>
      <c r="AI421" s="41">
        <f t="shared" ref="AI421:AI423" si="222">(AF421-AF368)/AF368</f>
        <v>0.31835900052708904</v>
      </c>
    </row>
    <row r="422" spans="1:35">
      <c r="A422" s="35">
        <v>1</v>
      </c>
      <c r="B422" s="13">
        <v>44570</v>
      </c>
      <c r="J422" s="47">
        <v>130</v>
      </c>
      <c r="K422" s="47">
        <v>110.66666666666667</v>
      </c>
      <c r="L422" s="55"/>
      <c r="M422" s="55"/>
      <c r="N422" s="55"/>
      <c r="O422" s="55">
        <v>46.5</v>
      </c>
      <c r="P422" s="55"/>
      <c r="Q422" s="36"/>
      <c r="R422" s="36"/>
      <c r="S422" s="36"/>
      <c r="T422" s="36"/>
      <c r="U422" s="36">
        <v>68</v>
      </c>
      <c r="V422" s="36"/>
      <c r="W422" s="36"/>
      <c r="X422" s="47">
        <v>191.5</v>
      </c>
      <c r="AD422" s="58"/>
      <c r="AE422" s="45">
        <v>123.11639221007913</v>
      </c>
      <c r="AF422" s="46">
        <f t="shared" si="219"/>
        <v>134.51128682665748</v>
      </c>
      <c r="AG422" s="15">
        <f t="shared" si="220"/>
        <v>5.2245781294845021E-2</v>
      </c>
      <c r="AH422" s="32">
        <f t="shared" si="221"/>
        <v>89.585131215222987</v>
      </c>
      <c r="AI422" s="31">
        <f t="shared" si="222"/>
        <v>0.50149120732437236</v>
      </c>
    </row>
    <row r="423" spans="1:35">
      <c r="A423" s="35">
        <v>2</v>
      </c>
      <c r="B423" s="13">
        <f t="shared" ref="B423:B427" si="223">B422+7</f>
        <v>44577</v>
      </c>
      <c r="J423" s="47">
        <v>175</v>
      </c>
      <c r="K423" s="47">
        <v>111.66666666666667</v>
      </c>
      <c r="L423" s="36"/>
      <c r="M423" s="36"/>
      <c r="N423" s="36"/>
      <c r="O423" s="36">
        <v>57</v>
      </c>
      <c r="P423" s="36"/>
      <c r="Q423" s="36"/>
      <c r="R423" s="36"/>
      <c r="S423" s="36"/>
      <c r="T423" s="36"/>
      <c r="U423" s="36">
        <v>79</v>
      </c>
      <c r="V423" s="36"/>
      <c r="W423" s="36"/>
      <c r="X423" s="47">
        <v>191.5</v>
      </c>
      <c r="AD423" s="58"/>
      <c r="AE423" s="45">
        <v>150.99030381943797</v>
      </c>
      <c r="AF423" s="46">
        <f t="shared" si="219"/>
        <v>147.19404913745799</v>
      </c>
      <c r="AG423" s="15">
        <f t="shared" si="220"/>
        <v>9.4287718228021886E-2</v>
      </c>
      <c r="AH423" s="32">
        <f t="shared" si="221"/>
        <v>100.82948184751615</v>
      </c>
      <c r="AI423" s="31">
        <f t="shared" si="222"/>
        <v>0.45983145445554024</v>
      </c>
    </row>
    <row r="424" spans="1:35">
      <c r="A424" s="35">
        <v>3</v>
      </c>
      <c r="B424" s="13">
        <f t="shared" si="223"/>
        <v>44584</v>
      </c>
      <c r="J424" s="47">
        <v>200</v>
      </c>
      <c r="K424" s="47">
        <v>115</v>
      </c>
      <c r="L424" s="36"/>
      <c r="M424" s="36"/>
      <c r="N424" s="36"/>
      <c r="O424" s="36"/>
      <c r="P424" s="36"/>
      <c r="Q424" s="36"/>
      <c r="R424" s="36"/>
      <c r="S424" s="36"/>
      <c r="T424" s="36"/>
      <c r="U424" s="36">
        <v>72</v>
      </c>
      <c r="V424" s="36"/>
      <c r="W424" s="36"/>
      <c r="X424" s="47">
        <v>195</v>
      </c>
      <c r="AD424" s="58"/>
      <c r="AE424" s="45">
        <v>167.4754513828569</v>
      </c>
      <c r="AF424" s="46">
        <f t="shared" ref="AF424:AF426" si="224">SUM(AE423:AE425)/3</f>
        <v>158.36544986141641</v>
      </c>
      <c r="AG424" s="15">
        <f t="shared" ref="AG424:AG426" si="225">(AF424-AF423)/AF423</f>
        <v>7.5895736202799463E-2</v>
      </c>
      <c r="AH424" s="32">
        <f t="shared" ref="AH424:AH426" si="226">AF371</f>
        <v>107.16046965196567</v>
      </c>
      <c r="AI424" s="31">
        <f t="shared" ref="AI424:AI426" si="227">(AF424-AF371)/AF371</f>
        <v>0.4778346005364999</v>
      </c>
    </row>
    <row r="425" spans="1:35">
      <c r="A425" s="35">
        <v>4</v>
      </c>
      <c r="B425" s="13">
        <v>44571</v>
      </c>
      <c r="J425" s="47">
        <v>207.5</v>
      </c>
      <c r="K425" s="47">
        <v>117.26666666666667</v>
      </c>
      <c r="L425" s="36"/>
      <c r="M425" s="36"/>
      <c r="N425" s="36"/>
      <c r="O425" s="36"/>
      <c r="P425" s="36"/>
      <c r="Q425" s="36"/>
      <c r="R425" s="36"/>
      <c r="S425" s="36"/>
      <c r="T425" s="36"/>
      <c r="U425" s="36">
        <v>79</v>
      </c>
      <c r="V425" s="36"/>
      <c r="W425" s="36"/>
      <c r="X425" s="47">
        <v>195</v>
      </c>
      <c r="AD425" s="58"/>
      <c r="AE425" s="45">
        <v>156.63059438195435</v>
      </c>
      <c r="AF425" s="46">
        <f t="shared" si="224"/>
        <v>151.83800472825178</v>
      </c>
      <c r="AG425" s="15">
        <f t="shared" si="225"/>
        <v>-4.1217608631659984E-2</v>
      </c>
      <c r="AH425" s="32">
        <f t="shared" si="226"/>
        <v>112.7487715461242</v>
      </c>
      <c r="AI425" s="31">
        <f t="shared" si="227"/>
        <v>0.34669320690679656</v>
      </c>
    </row>
    <row r="426" spans="1:35">
      <c r="A426" s="35">
        <v>5</v>
      </c>
      <c r="B426" s="13">
        <f t="shared" si="223"/>
        <v>44578</v>
      </c>
      <c r="J426" s="47">
        <v>160</v>
      </c>
      <c r="K426" s="47">
        <v>120</v>
      </c>
      <c r="L426" s="36"/>
      <c r="M426" s="36"/>
      <c r="N426" s="36"/>
      <c r="O426" s="36"/>
      <c r="P426" s="36"/>
      <c r="Q426" s="36"/>
      <c r="R426" s="36"/>
      <c r="S426" s="36"/>
      <c r="T426" s="36"/>
      <c r="U426" s="36">
        <v>88</v>
      </c>
      <c r="V426" s="36"/>
      <c r="W426" s="36"/>
      <c r="X426" s="47">
        <v>197.5</v>
      </c>
      <c r="AD426" s="58"/>
      <c r="AE426" s="45">
        <v>131.40796841994407</v>
      </c>
      <c r="AF426" s="46">
        <f t="shared" si="224"/>
        <v>139.9652143045405</v>
      </c>
      <c r="AG426" s="15">
        <f t="shared" si="225"/>
        <v>-7.8193799009413395E-2</v>
      </c>
      <c r="AH426" s="32">
        <f t="shared" si="226"/>
        <v>111.00901689242863</v>
      </c>
      <c r="AI426" s="31">
        <f t="shared" si="227"/>
        <v>0.26084545402443626</v>
      </c>
    </row>
    <row r="427" spans="1:35">
      <c r="A427" s="35">
        <v>6</v>
      </c>
      <c r="B427" s="13">
        <f t="shared" si="223"/>
        <v>44585</v>
      </c>
      <c r="J427" s="47">
        <v>160</v>
      </c>
      <c r="K427" s="47">
        <v>121.33333333333333</v>
      </c>
      <c r="L427" s="36"/>
      <c r="M427" s="36"/>
      <c r="N427" s="36"/>
      <c r="O427" s="36"/>
      <c r="P427" s="36"/>
      <c r="Q427" s="36"/>
      <c r="R427" s="36"/>
      <c r="S427" s="36"/>
      <c r="T427" s="36"/>
      <c r="U427" s="36">
        <v>88</v>
      </c>
      <c r="V427" s="36"/>
      <c r="W427" s="36"/>
      <c r="X427" s="47">
        <v>197.5</v>
      </c>
      <c r="AD427" s="58"/>
      <c r="AE427" s="45">
        <v>131.85708011172309</v>
      </c>
      <c r="AF427" s="46"/>
      <c r="AG427" s="15"/>
      <c r="AH427" s="32"/>
      <c r="AI427" s="31"/>
    </row>
    <row r="428" spans="1:35">
      <c r="A428" s="35"/>
      <c r="J428" s="47"/>
      <c r="K428" s="47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47"/>
      <c r="AD428" s="58"/>
      <c r="AE428" s="45"/>
      <c r="AF428" s="46"/>
      <c r="AG428" s="15"/>
      <c r="AH428" s="32"/>
      <c r="AI428" s="31"/>
    </row>
    <row r="429" spans="1:35">
      <c r="A429" s="35"/>
      <c r="J429" s="47"/>
      <c r="K429" s="47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47"/>
      <c r="AD429" s="58"/>
      <c r="AE429" s="45"/>
      <c r="AF429" s="46"/>
      <c r="AG429" s="15"/>
      <c r="AH429" s="32"/>
      <c r="AI429" s="31"/>
    </row>
    <row r="430" spans="1:35">
      <c r="A430" s="35"/>
      <c r="J430" s="47"/>
      <c r="K430" s="47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47"/>
      <c r="AD430" s="58"/>
      <c r="AE430" s="45"/>
      <c r="AF430" s="46"/>
      <c r="AG430" s="15"/>
      <c r="AH430" s="32"/>
      <c r="AI430" s="31"/>
    </row>
    <row r="431" spans="1:35">
      <c r="A431" s="35"/>
      <c r="J431" s="47"/>
      <c r="K431" s="47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47"/>
      <c r="AD431" s="58"/>
      <c r="AE431" s="45"/>
      <c r="AF431" s="46"/>
      <c r="AG431" s="15"/>
      <c r="AH431" s="32"/>
      <c r="AI431" s="31"/>
    </row>
    <row r="432" spans="1:35">
      <c r="A432" s="35"/>
      <c r="J432" s="47"/>
      <c r="K432" s="47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47"/>
      <c r="AD432" s="58"/>
      <c r="AE432" s="45"/>
      <c r="AF432" s="46"/>
      <c r="AG432" s="15"/>
      <c r="AH432" s="32"/>
      <c r="AI432" s="31"/>
    </row>
    <row r="433" spans="1:35">
      <c r="A433" s="35"/>
      <c r="J433" s="47"/>
      <c r="K433" s="47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47"/>
      <c r="AD433" s="58"/>
      <c r="AE433" s="45"/>
      <c r="AF433" s="46"/>
      <c r="AG433" s="15"/>
      <c r="AH433" s="32"/>
      <c r="AI433" s="31"/>
    </row>
    <row r="434" spans="1:35">
      <c r="A434" s="35"/>
      <c r="J434" s="47"/>
      <c r="K434" s="47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47"/>
      <c r="AD434" s="58"/>
      <c r="AE434" s="45"/>
      <c r="AF434" s="46"/>
      <c r="AG434" s="15"/>
      <c r="AH434" s="32"/>
      <c r="AI434" s="31"/>
    </row>
    <row r="435" spans="1:35">
      <c r="A435" s="35"/>
      <c r="J435" s="47"/>
      <c r="K435" s="47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47"/>
      <c r="AD435" s="58"/>
      <c r="AE435" s="45"/>
      <c r="AF435" s="46"/>
      <c r="AG435" s="15"/>
      <c r="AH435" s="32"/>
      <c r="AI435" s="31"/>
    </row>
    <row r="436" spans="1:35">
      <c r="A436" s="35"/>
      <c r="J436" s="47"/>
      <c r="K436" s="47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47"/>
      <c r="AD436" s="58"/>
      <c r="AE436" s="45"/>
      <c r="AF436" s="46"/>
      <c r="AG436" s="15"/>
      <c r="AH436" s="32"/>
      <c r="AI436" s="31"/>
    </row>
    <row r="437" spans="1:35">
      <c r="A437" s="35"/>
      <c r="J437" s="47"/>
      <c r="K437" s="47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47"/>
      <c r="AD437" s="58"/>
      <c r="AE437" s="45"/>
      <c r="AF437" s="46"/>
      <c r="AG437" s="15"/>
      <c r="AH437" s="32"/>
      <c r="AI437" s="31"/>
    </row>
    <row r="438" spans="1:35">
      <c r="A438" s="35"/>
      <c r="J438" s="47"/>
      <c r="K438" s="47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47"/>
      <c r="AD438" s="58"/>
      <c r="AE438" s="45"/>
      <c r="AF438" s="46"/>
      <c r="AG438" s="15"/>
      <c r="AH438" s="32"/>
      <c r="AI438" s="31"/>
    </row>
    <row r="439" spans="1:35">
      <c r="A439" s="35"/>
      <c r="J439" s="47"/>
      <c r="K439" s="47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47"/>
      <c r="AD439" s="58"/>
      <c r="AE439" s="45"/>
      <c r="AF439" s="46"/>
      <c r="AG439" s="15"/>
      <c r="AH439" s="32"/>
      <c r="AI439" s="31"/>
    </row>
    <row r="440" spans="1:35">
      <c r="A440" s="35"/>
      <c r="J440" s="47"/>
      <c r="K440" s="47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47"/>
      <c r="AD440" s="58"/>
      <c r="AE440" s="45"/>
      <c r="AF440" s="46"/>
      <c r="AG440" s="15"/>
      <c r="AH440" s="32"/>
      <c r="AI440" s="31"/>
    </row>
    <row r="441" spans="1:35">
      <c r="A441" s="35"/>
      <c r="J441" s="47"/>
      <c r="K441" s="47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47"/>
      <c r="AD441" s="58"/>
      <c r="AE441" s="45"/>
      <c r="AF441" s="46"/>
      <c r="AG441" s="15"/>
      <c r="AH441" s="32"/>
      <c r="AI441" s="31"/>
    </row>
    <row r="442" spans="1:35">
      <c r="A442" s="35"/>
      <c r="J442" s="47"/>
      <c r="K442" s="47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47"/>
    </row>
    <row r="443" spans="1:35">
      <c r="A443" s="35"/>
      <c r="J443" s="47"/>
      <c r="K443" s="47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47"/>
    </row>
    <row r="444" spans="1:35">
      <c r="A444" s="35"/>
      <c r="J444" s="47"/>
      <c r="K444" s="47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47"/>
    </row>
    <row r="445" spans="1:35">
      <c r="A445" s="35"/>
      <c r="J445" s="47"/>
      <c r="K445" s="47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47"/>
    </row>
    <row r="446" spans="1:35">
      <c r="A446" s="35"/>
      <c r="J446" s="47"/>
      <c r="K446" s="47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47"/>
    </row>
    <row r="447" spans="1:35">
      <c r="A447" s="35"/>
      <c r="J447" s="47"/>
      <c r="K447" s="47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47"/>
    </row>
    <row r="448" spans="1:35">
      <c r="A448" s="35"/>
      <c r="J448" s="47"/>
      <c r="K448" s="47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47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Latin Am graph 2016-2020</vt:lpstr>
      <vt:lpstr>ACP graph 2016-2020</vt:lpstr>
      <vt:lpstr>EU graph 2016-2020</vt:lpstr>
      <vt:lpstr>data Latin Am</vt:lpstr>
      <vt:lpstr>data ACP</vt:lpstr>
      <vt:lpstr>data EU</vt:lpstr>
      <vt:lpstr>'data EU'!Afdrukbereik</vt:lpstr>
      <vt:lpstr>'data Latin Am'!Afdrukbereik</vt:lpstr>
      <vt:lpstr>'EU graph 2016-2020'!Afdrukbereik</vt:lpstr>
      <vt:lpstr>'data ACP'!Afdruktitels</vt:lpstr>
      <vt:lpstr>'data EU'!Afdruktitels</vt:lpstr>
      <vt:lpstr>'data Latin Am'!Afdruktitels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Kandziora</dc:creator>
  <cp:lastModifiedBy>Gerben Daalmans</cp:lastModifiedBy>
  <cp:lastPrinted>2020-02-04T14:15:23Z</cp:lastPrinted>
  <dcterms:created xsi:type="dcterms:W3CDTF">1999-06-02T09:10:16Z</dcterms:created>
  <dcterms:modified xsi:type="dcterms:W3CDTF">2022-02-23T11:41:57Z</dcterms:modified>
</cp:coreProperties>
</file>