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92D95761-EC77-40A4-BF0B-C5030024E8D7}" xr6:coauthVersionLast="45" xr6:coauthVersionMax="45" xr10:uidLastSave="{00000000-0000-0000-0000-000000000000}"/>
  <bookViews>
    <workbookView xWindow="735" yWindow="735" windowWidth="21600" windowHeight="1470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Z63" i="1"/>
  <c r="V63" i="1"/>
  <c r="U63" i="1"/>
  <c r="T63" i="1"/>
  <c r="P63" i="1"/>
  <c r="O63" i="1"/>
  <c r="N63" i="1"/>
  <c r="H63" i="1"/>
  <c r="D63" i="1"/>
  <c r="C63" i="1"/>
  <c r="B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L61" i="1"/>
  <c r="L63" i="1" s="1"/>
  <c r="K61" i="1"/>
  <c r="K63" i="1" s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J43" i="1"/>
  <c r="G43" i="1"/>
  <c r="D43" i="1"/>
  <c r="AG42" i="1"/>
  <c r="AF42" i="1"/>
  <c r="AE42" i="1"/>
  <c r="AB42" i="1"/>
  <c r="Y42" i="1"/>
  <c r="V42" i="1"/>
  <c r="S42" i="1"/>
  <c r="P42" i="1"/>
  <c r="M42" i="1"/>
  <c r="J42" i="1"/>
  <c r="G42" i="1"/>
  <c r="D42" i="1"/>
  <c r="AG41" i="1"/>
  <c r="AF41" i="1"/>
  <c r="AE41" i="1"/>
  <c r="AB41" i="1"/>
  <c r="Y41" i="1"/>
  <c r="V41" i="1"/>
  <c r="S41" i="1"/>
  <c r="P41" i="1"/>
  <c r="M41" i="1"/>
  <c r="J41" i="1"/>
  <c r="G41" i="1"/>
  <c r="D41" i="1"/>
  <c r="AG40" i="1"/>
  <c r="AF40" i="1"/>
  <c r="AE40" i="1"/>
  <c r="AB40" i="1"/>
  <c r="Y40" i="1"/>
  <c r="V40" i="1"/>
  <c r="S40" i="1"/>
  <c r="P40" i="1"/>
  <c r="M40" i="1"/>
  <c r="J40" i="1"/>
  <c r="G40" i="1"/>
  <c r="D40" i="1"/>
  <c r="AG39" i="1"/>
  <c r="AF39" i="1"/>
  <c r="AE39" i="1"/>
  <c r="AB39" i="1"/>
  <c r="Y39" i="1"/>
  <c r="V39" i="1"/>
  <c r="S39" i="1"/>
  <c r="P39" i="1"/>
  <c r="M39" i="1"/>
  <c r="J39" i="1"/>
  <c r="G39" i="1"/>
  <c r="D39" i="1"/>
  <c r="AG38" i="1"/>
  <c r="AF38" i="1"/>
  <c r="AE38" i="1"/>
  <c r="AB38" i="1"/>
  <c r="Y38" i="1"/>
  <c r="V38" i="1"/>
  <c r="S38" i="1"/>
  <c r="P38" i="1"/>
  <c r="M38" i="1"/>
  <c r="J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M61" i="1" l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<sst xmlns="http://schemas.openxmlformats.org/spreadsheetml/2006/main" count="217" uniqueCount="71">
  <si>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</si>
  <si>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</si>
  <si>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</si>
  <si>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</si>
  <si>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</si>
  <si>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</si>
  <si>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</si>
  <si>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</si>
  <si>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</si>
  <si>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</si>
  <si>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</si>
  <si>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</si>
  <si>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</si>
  <si>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</si>
  <si>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</si>
  <si>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</si>
  <si>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</si>
  <si>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</si>
  <si>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</si>
  <si>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</si>
  <si>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</si>
  <si>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</si>
  <si>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</si>
  <si>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</si>
  <si>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</si>
  <si>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</si>
  <si>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</si>
  <si>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</si>
  <si>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</si>
  <si>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</si>
  <si>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</si>
  <si>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</si>
  <si>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</si>
  <si>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</si>
  <si>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</si>
  <si>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</si>
  <si>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</si>
  <si>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</si>
  <si>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</si>
  <si>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</si>
  <si>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</si>
  <si>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</si>
  <si>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</si>
  <si>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</si>
  <si>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</si>
  <si>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</si>
  <si>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</si>
  <si>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</si>
  <si>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</si>
  <si>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</si>
  <si>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</si>
  <si>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</si>
  <si>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</si>
  <si>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</si>
  <si>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</si>
  <si>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</si>
  <si>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</si>
  <si>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</si>
  <si>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</si>
  <si>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</si>
  <si>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</si>
  <si>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</si>
  <si>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</si>
  <si>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</si>
  <si>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</si>
  <si>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</si>
  <si>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</si>
  <si>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</si>
  <si>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</si>
  <si>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26/6/2020]</t>
  </si>
  <si>
    <t>Comparison of estimates and actual shipments to Europe in 2020 (Updated 26/6/2020)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</si>
</sst>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26/6/2020)</a:t>
            </a:r>
          </a:p>
        </c:rich>
      </c:tx>
      <c:layout>
        <c:manualLayout>
          <c:xMode val="edge"/>
          <c:yMode val="edge"/>
          <c:x val="0.3409752739542854"/>
          <c:y val="3.34123581453715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243.93600000000001</c:v>
                </c:pt>
                <c:pt idx="26">
                  <c:v>223.08</c:v>
                </c:pt>
                <c:pt idx="27">
                  <c:v>260.83199999999999</c:v>
                </c:pt>
                <c:pt idx="28">
                  <c:v>264</c:v>
                </c:pt>
                <c:pt idx="29">
                  <c:v>293.04000000000002</c:v>
                </c:pt>
                <c:pt idx="30">
                  <c:v>311.52</c:v>
                </c:pt>
                <c:pt idx="31">
                  <c:v>229.68</c:v>
                </c:pt>
                <c:pt idx="32">
                  <c:v>245.52</c:v>
                </c:pt>
                <c:pt idx="33">
                  <c:v>147.84</c:v>
                </c:pt>
                <c:pt idx="34">
                  <c:v>116.16</c:v>
                </c:pt>
                <c:pt idx="35">
                  <c:v>123.816</c:v>
                </c:pt>
                <c:pt idx="36">
                  <c:v>117.48</c:v>
                </c:pt>
                <c:pt idx="37">
                  <c:v>88.44</c:v>
                </c:pt>
                <c:pt idx="38">
                  <c:v>129.624</c:v>
                </c:pt>
                <c:pt idx="39">
                  <c:v>99.263999999999996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187.44</c:v>
                </c:pt>
                <c:pt idx="26">
                  <c:v>190.08</c:v>
                </c:pt>
                <c:pt idx="27">
                  <c:v>240.24</c:v>
                </c:pt>
                <c:pt idx="28">
                  <c:v>258.72000000000003</c:v>
                </c:pt>
                <c:pt idx="29">
                  <c:v>324.72000000000003</c:v>
                </c:pt>
                <c:pt idx="30">
                  <c:v>330.79199999999997</c:v>
                </c:pt>
                <c:pt idx="31">
                  <c:v>307.29599999999999</c:v>
                </c:pt>
                <c:pt idx="32">
                  <c:v>295.68</c:v>
                </c:pt>
                <c:pt idx="33">
                  <c:v>227.04</c:v>
                </c:pt>
                <c:pt idx="34">
                  <c:v>227.56800000000001</c:v>
                </c:pt>
                <c:pt idx="35">
                  <c:v>207.768</c:v>
                </c:pt>
                <c:pt idx="36">
                  <c:v>149.952</c:v>
                </c:pt>
                <c:pt idx="37">
                  <c:v>80.256</c:v>
                </c:pt>
                <c:pt idx="38">
                  <c:v>56.496000000000002</c:v>
                </c:pt>
                <c:pt idx="39">
                  <c:v>42.24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375.67200000000003</c:v>
                </c:pt>
                <c:pt idx="21">
                  <c:v>305.976</c:v>
                </c:pt>
                <c:pt idx="22">
                  <c:v>275.61599999999999</c:v>
                </c:pt>
                <c:pt idx="23">
                  <c:v>343.99200000000002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2247.4319999999998</c:v>
                </c:pt>
                <c:pt idx="26">
                  <c:v>2395.2719999999999</c:v>
                </c:pt>
                <c:pt idx="27">
                  <c:v>2363.5920000000001</c:v>
                </c:pt>
                <c:pt idx="28">
                  <c:v>2266.44</c:v>
                </c:pt>
                <c:pt idx="29">
                  <c:v>2000.5919999999999</c:v>
                </c:pt>
                <c:pt idx="30">
                  <c:v>1852.752</c:v>
                </c:pt>
                <c:pt idx="31">
                  <c:v>1652.1119999999999</c:v>
                </c:pt>
                <c:pt idx="32">
                  <c:v>1657.92</c:v>
                </c:pt>
                <c:pt idx="33">
                  <c:v>1156.3200000000002</c:v>
                </c:pt>
                <c:pt idx="34">
                  <c:v>591.36</c:v>
                </c:pt>
                <c:pt idx="35">
                  <c:v>469.92</c:v>
                </c:pt>
                <c:pt idx="36">
                  <c:v>286.70400000000001</c:v>
                </c:pt>
                <c:pt idx="37">
                  <c:v>153.12</c:v>
                </c:pt>
                <c:pt idx="38">
                  <c:v>73.92</c:v>
                </c:pt>
                <c:pt idx="39">
                  <c:v>89.76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84.48</c:v>
                </c:pt>
                <c:pt idx="6">
                  <c:v>190.08</c:v>
                </c:pt>
                <c:pt idx="7">
                  <c:v>348.48</c:v>
                </c:pt>
                <c:pt idx="8">
                  <c:v>464.64000000000004</c:v>
                </c:pt>
                <c:pt idx="9">
                  <c:v>569.23680000000002</c:v>
                </c:pt>
                <c:pt idx="10">
                  <c:v>807.84</c:v>
                </c:pt>
                <c:pt idx="11">
                  <c:v>1039.3679999999999</c:v>
                </c:pt>
                <c:pt idx="12">
                  <c:v>1422.96</c:v>
                </c:pt>
                <c:pt idx="13">
                  <c:v>1459.3799999999999</c:v>
                </c:pt>
                <c:pt idx="14">
                  <c:v>1463.3999999999999</c:v>
                </c:pt>
                <c:pt idx="15">
                  <c:v>2236.6212</c:v>
                </c:pt>
                <c:pt idx="16">
                  <c:v>2323.1550000000002</c:v>
                </c:pt>
                <c:pt idx="17">
                  <c:v>3312.5129999999999</c:v>
                </c:pt>
                <c:pt idx="18">
                  <c:v>3200.4929999999999</c:v>
                </c:pt>
                <c:pt idx="19">
                  <c:v>3784.9530000000004</c:v>
                </c:pt>
                <c:pt idx="20">
                  <c:v>3196.4664000000002</c:v>
                </c:pt>
                <c:pt idx="21">
                  <c:v>2711.28</c:v>
                </c:pt>
                <c:pt idx="22">
                  <c:v>2935.152</c:v>
                </c:pt>
                <c:pt idx="23">
                  <c:v>1984.066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480.48</c:v>
                </c:pt>
                <c:pt idx="26">
                  <c:v>501.6</c:v>
                </c:pt>
                <c:pt idx="27">
                  <c:v>469.92</c:v>
                </c:pt>
                <c:pt idx="28">
                  <c:v>504.24</c:v>
                </c:pt>
                <c:pt idx="29">
                  <c:v>472.56000000000006</c:v>
                </c:pt>
                <c:pt idx="30">
                  <c:v>446.952</c:v>
                </c:pt>
                <c:pt idx="31">
                  <c:v>431.11199999999997</c:v>
                </c:pt>
                <c:pt idx="32">
                  <c:v>413.16</c:v>
                </c:pt>
                <c:pt idx="33">
                  <c:v>315.48</c:v>
                </c:pt>
                <c:pt idx="34">
                  <c:v>357.19200000000001</c:v>
                </c:pt>
                <c:pt idx="35">
                  <c:v>307.03199999999998</c:v>
                </c:pt>
                <c:pt idx="36">
                  <c:v>184.8</c:v>
                </c:pt>
                <c:pt idx="37">
                  <c:v>96.096000000000004</c:v>
                </c:pt>
                <c:pt idx="38">
                  <c:v>67.055999999999997</c:v>
                </c:pt>
                <c:pt idx="39">
                  <c:v>42.24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706.2</c:v>
                </c:pt>
                <c:pt idx="20">
                  <c:v>773.52</c:v>
                </c:pt>
                <c:pt idx="21">
                  <c:v>549.91200000000003</c:v>
                </c:pt>
                <c:pt idx="22">
                  <c:v>498.69600000000003</c:v>
                </c:pt>
                <c:pt idx="23">
                  <c:v>604.82400000000007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2300.1819999999998</c:v>
                </c:pt>
                <c:pt idx="26">
                  <c:v>2495.5219999999999</c:v>
                </c:pt>
                <c:pt idx="27">
                  <c:v>2461.3420000000001</c:v>
                </c:pt>
                <c:pt idx="28">
                  <c:v>2379.94</c:v>
                </c:pt>
                <c:pt idx="29">
                  <c:v>2100.8419999999996</c:v>
                </c:pt>
                <c:pt idx="30">
                  <c:v>1932.002</c:v>
                </c:pt>
                <c:pt idx="31">
                  <c:v>1707.6119999999999</c:v>
                </c:pt>
                <c:pt idx="32">
                  <c:v>1752.92</c:v>
                </c:pt>
                <c:pt idx="33">
                  <c:v>1225.0700000000002</c:v>
                </c:pt>
                <c:pt idx="34">
                  <c:v>623.11</c:v>
                </c:pt>
                <c:pt idx="35">
                  <c:v>512.17000000000007</c:v>
                </c:pt>
                <c:pt idx="36">
                  <c:v>286.70400000000001</c:v>
                </c:pt>
                <c:pt idx="37">
                  <c:v>153.12</c:v>
                </c:pt>
                <c:pt idx="38">
                  <c:v>73.92</c:v>
                </c:pt>
                <c:pt idx="39">
                  <c:v>89.76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319.44</c:v>
                </c:pt>
                <c:pt idx="6">
                  <c:v>456.72</c:v>
                </c:pt>
                <c:pt idx="7">
                  <c:v>633.6</c:v>
                </c:pt>
                <c:pt idx="8">
                  <c:v>712.80000000000007</c:v>
                </c:pt>
                <c:pt idx="9">
                  <c:v>793.63679999999999</c:v>
                </c:pt>
                <c:pt idx="10">
                  <c:v>976.80000000000007</c:v>
                </c:pt>
                <c:pt idx="11">
                  <c:v>1298.088</c:v>
                </c:pt>
                <c:pt idx="12">
                  <c:v>1713.3600000000001</c:v>
                </c:pt>
                <c:pt idx="13">
                  <c:v>1731.3</c:v>
                </c:pt>
                <c:pt idx="14">
                  <c:v>1664.04</c:v>
                </c:pt>
                <c:pt idx="15">
                  <c:v>2550.7811999999999</c:v>
                </c:pt>
                <c:pt idx="16">
                  <c:v>2555.4750000000004</c:v>
                </c:pt>
                <c:pt idx="17">
                  <c:v>3639.873</c:v>
                </c:pt>
                <c:pt idx="18">
                  <c:v>3424.893</c:v>
                </c:pt>
                <c:pt idx="19">
                  <c:v>3969.7530000000006</c:v>
                </c:pt>
                <c:pt idx="20">
                  <c:v>3323.1864</c:v>
                </c:pt>
                <c:pt idx="21">
                  <c:v>2806.32</c:v>
                </c:pt>
                <c:pt idx="22">
                  <c:v>3241.3919999999998</c:v>
                </c:pt>
                <c:pt idx="23">
                  <c:v>2189.9859999999999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26/6/2020)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569.23680000000002</c:v>
                </c:pt>
                <c:pt idx="14">
                  <c:v>807.84</c:v>
                </c:pt>
                <c:pt idx="15">
                  <c:v>1039.3679999999999</c:v>
                </c:pt>
                <c:pt idx="16">
                  <c:v>1422.96</c:v>
                </c:pt>
                <c:pt idx="17">
                  <c:v>1459.3799999999999</c:v>
                </c:pt>
                <c:pt idx="18">
                  <c:v>1463.3999999999999</c:v>
                </c:pt>
                <c:pt idx="19">
                  <c:v>2236.6212</c:v>
                </c:pt>
                <c:pt idx="20">
                  <c:v>2323.1550000000002</c:v>
                </c:pt>
                <c:pt idx="21">
                  <c:v>3312.5129999999999</c:v>
                </c:pt>
                <c:pt idx="22">
                  <c:v>3200.4929999999999</c:v>
                </c:pt>
                <c:pt idx="23">
                  <c:v>3784.9530000000004</c:v>
                </c:pt>
                <c:pt idx="24">
                  <c:v>3196.4664000000002</c:v>
                </c:pt>
                <c:pt idx="25">
                  <c:v>2711.28</c:v>
                </c:pt>
                <c:pt idx="26">
                  <c:v>2935.152</c:v>
                </c:pt>
                <c:pt idx="27">
                  <c:v>1984.066</c:v>
                </c:pt>
                <c:pt idx="28">
                  <c:v>2307.096</c:v>
                </c:pt>
                <c:pt idx="29">
                  <c:v>2247.4319999999998</c:v>
                </c:pt>
                <c:pt idx="30">
                  <c:v>2395.2719999999999</c:v>
                </c:pt>
                <c:pt idx="31">
                  <c:v>2363.5920000000001</c:v>
                </c:pt>
                <c:pt idx="32">
                  <c:v>2266.44</c:v>
                </c:pt>
                <c:pt idx="33">
                  <c:v>2000.5919999999999</c:v>
                </c:pt>
                <c:pt idx="34">
                  <c:v>1852.752</c:v>
                </c:pt>
                <c:pt idx="35">
                  <c:v>1652.1119999999999</c:v>
                </c:pt>
                <c:pt idx="36">
                  <c:v>1657.92</c:v>
                </c:pt>
                <c:pt idx="37">
                  <c:v>1156.3200000000002</c:v>
                </c:pt>
                <c:pt idx="38">
                  <c:v>591.36</c:v>
                </c:pt>
                <c:pt idx="39">
                  <c:v>469.92</c:v>
                </c:pt>
                <c:pt idx="40">
                  <c:v>286.70400000000001</c:v>
                </c:pt>
                <c:pt idx="41">
                  <c:v>153.12</c:v>
                </c:pt>
                <c:pt idx="42">
                  <c:v>73.92</c:v>
                </c:pt>
                <c:pt idx="43">
                  <c:v>89.76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305.976</c:v>
                </c:pt>
                <c:pt idx="26">
                  <c:v>275.61599999999999</c:v>
                </c:pt>
                <c:pt idx="27">
                  <c:v>343.99200000000002</c:v>
                </c:pt>
                <c:pt idx="28">
                  <c:v>305.976</c:v>
                </c:pt>
                <c:pt idx="29">
                  <c:v>187.44</c:v>
                </c:pt>
                <c:pt idx="30">
                  <c:v>190.08</c:v>
                </c:pt>
                <c:pt idx="31">
                  <c:v>240.24</c:v>
                </c:pt>
                <c:pt idx="32">
                  <c:v>258.72000000000003</c:v>
                </c:pt>
                <c:pt idx="33">
                  <c:v>324.72000000000003</c:v>
                </c:pt>
                <c:pt idx="34">
                  <c:v>330.79199999999997</c:v>
                </c:pt>
                <c:pt idx="35">
                  <c:v>307.29599999999999</c:v>
                </c:pt>
                <c:pt idx="36">
                  <c:v>295.68</c:v>
                </c:pt>
                <c:pt idx="37">
                  <c:v>227.04</c:v>
                </c:pt>
                <c:pt idx="38">
                  <c:v>227.56800000000001</c:v>
                </c:pt>
                <c:pt idx="39">
                  <c:v>207.768</c:v>
                </c:pt>
                <c:pt idx="40">
                  <c:v>149.952</c:v>
                </c:pt>
                <c:pt idx="41">
                  <c:v>80.256</c:v>
                </c:pt>
                <c:pt idx="42">
                  <c:v>56.496000000000002</c:v>
                </c:pt>
                <c:pt idx="43">
                  <c:v>42.24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26/6/2020)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428.976</c:v>
                </c:pt>
                <c:pt idx="26">
                  <c:v>604.32000000000005</c:v>
                </c:pt>
                <c:pt idx="27">
                  <c:v>476.75199999999995</c:v>
                </c:pt>
                <c:pt idx="28">
                  <c:v>337.75</c:v>
                </c:pt>
                <c:pt idx="29">
                  <c:v>350.79</c:v>
                </c:pt>
                <c:pt idx="30">
                  <c:v>416.77</c:v>
                </c:pt>
                <c:pt idx="31">
                  <c:v>332.43</c:v>
                </c:pt>
                <c:pt idx="32">
                  <c:v>364.02</c:v>
                </c:pt>
                <c:pt idx="33">
                  <c:v>253.09</c:v>
                </c:pt>
                <c:pt idx="34">
                  <c:v>200.41</c:v>
                </c:pt>
                <c:pt idx="35">
                  <c:v>264.81600000000003</c:v>
                </c:pt>
                <c:pt idx="36">
                  <c:v>309.48</c:v>
                </c:pt>
                <c:pt idx="37">
                  <c:v>262.815</c:v>
                </c:pt>
                <c:pt idx="38">
                  <c:v>387.74900000000002</c:v>
                </c:pt>
                <c:pt idx="39">
                  <c:v>477.13900000000001</c:v>
                </c:pt>
                <c:pt idx="40">
                  <c:v>248.28549999999996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1944.5424</c:v>
                </c:pt>
                <c:pt idx="10">
                  <c:v>2465.5162</c:v>
                </c:pt>
                <c:pt idx="11">
                  <c:v>3327.9942000000001</c:v>
                </c:pt>
                <c:pt idx="12">
                  <c:v>3391.5897</c:v>
                </c:pt>
                <c:pt idx="13">
                  <c:v>2861.7211999999995</c:v>
                </c:pt>
                <c:pt idx="14">
                  <c:v>2695.5694000000003</c:v>
                </c:pt>
                <c:pt idx="15">
                  <c:v>3192.4301999999998</c:v>
                </c:pt>
                <c:pt idx="16">
                  <c:v>3307.9694</c:v>
                </c:pt>
                <c:pt idx="17">
                  <c:v>3702.87156</c:v>
                </c:pt>
                <c:pt idx="18">
                  <c:v>3449.7129999999997</c:v>
                </c:pt>
                <c:pt idx="19">
                  <c:v>3745.5263200000004</c:v>
                </c:pt>
                <c:pt idx="20">
                  <c:v>3819.4190400000002</c:v>
                </c:pt>
                <c:pt idx="21">
                  <c:v>4547.2793600000005</c:v>
                </c:pt>
                <c:pt idx="22">
                  <c:v>3888.0271599999996</c:v>
                </c:pt>
                <c:pt idx="23">
                  <c:v>4515.2035999999998</c:v>
                </c:pt>
                <c:pt idx="24">
                  <c:v>4012.5576800000003</c:v>
                </c:pt>
                <c:pt idx="25">
                  <c:v>3522.6927800000003</c:v>
                </c:pt>
                <c:pt idx="26">
                  <c:v>3949.4521599999998</c:v>
                </c:pt>
                <c:pt idx="27">
                  <c:v>3204.0376000000001</c:v>
                </c:pt>
                <c:pt idx="28">
                  <c:v>3182.7983600000002</c:v>
                </c:pt>
                <c:pt idx="29">
                  <c:v>3015.7862399999999</c:v>
                </c:pt>
                <c:pt idx="30">
                  <c:v>3270.9724399999996</c:v>
                </c:pt>
                <c:pt idx="31">
                  <c:v>3370.8185199999998</c:v>
                </c:pt>
                <c:pt idx="32">
                  <c:v>3514.8976199999997</c:v>
                </c:pt>
                <c:pt idx="33">
                  <c:v>3284.9125249999997</c:v>
                </c:pt>
                <c:pt idx="34">
                  <c:v>3389.3565099999996</c:v>
                </c:pt>
                <c:pt idx="35">
                  <c:v>3547.3449699999992</c:v>
                </c:pt>
                <c:pt idx="36">
                  <c:v>3772.6560299999996</c:v>
                </c:pt>
                <c:pt idx="37">
                  <c:v>3313.94832</c:v>
                </c:pt>
                <c:pt idx="38">
                  <c:v>2918.6012599999999</c:v>
                </c:pt>
                <c:pt idx="39">
                  <c:v>2879.861895</c:v>
                </c:pt>
                <c:pt idx="40">
                  <c:v>2487.5691750000001</c:v>
                </c:pt>
                <c:pt idx="41">
                  <c:v>2319.349565</c:v>
                </c:pt>
                <c:pt idx="42">
                  <c:v>1241.1851099999999</c:v>
                </c:pt>
                <c:pt idx="43">
                  <c:v>1840.0944999999997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26/6/2020)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569.23680000000002</c:v>
                </c:pt>
                <c:pt idx="14">
                  <c:v>807.84</c:v>
                </c:pt>
                <c:pt idx="15">
                  <c:v>1039.3679999999999</c:v>
                </c:pt>
                <c:pt idx="16">
                  <c:v>1422.96</c:v>
                </c:pt>
                <c:pt idx="17">
                  <c:v>1459.3799999999999</c:v>
                </c:pt>
                <c:pt idx="18">
                  <c:v>1463.3999999999999</c:v>
                </c:pt>
                <c:pt idx="19">
                  <c:v>2236.6212</c:v>
                </c:pt>
                <c:pt idx="20">
                  <c:v>2323.1550000000002</c:v>
                </c:pt>
                <c:pt idx="21">
                  <c:v>3312.5129999999999</c:v>
                </c:pt>
                <c:pt idx="22">
                  <c:v>3200.4929999999999</c:v>
                </c:pt>
                <c:pt idx="23">
                  <c:v>3784.9530000000004</c:v>
                </c:pt>
                <c:pt idx="24">
                  <c:v>3196.4664000000002</c:v>
                </c:pt>
                <c:pt idx="25">
                  <c:v>2711.28</c:v>
                </c:pt>
                <c:pt idx="26">
                  <c:v>2935.152</c:v>
                </c:pt>
                <c:pt idx="27">
                  <c:v>1984.066</c:v>
                </c:pt>
                <c:pt idx="28">
                  <c:v>2307.096</c:v>
                </c:pt>
                <c:pt idx="29">
                  <c:v>2247.4319999999998</c:v>
                </c:pt>
                <c:pt idx="30">
                  <c:v>2395.2719999999999</c:v>
                </c:pt>
                <c:pt idx="31">
                  <c:v>2363.5920000000001</c:v>
                </c:pt>
                <c:pt idx="32">
                  <c:v>2266.44</c:v>
                </c:pt>
                <c:pt idx="33">
                  <c:v>2000.5919999999999</c:v>
                </c:pt>
                <c:pt idx="34">
                  <c:v>1852.752</c:v>
                </c:pt>
                <c:pt idx="35">
                  <c:v>1652.1119999999999</c:v>
                </c:pt>
                <c:pt idx="36">
                  <c:v>1657.92</c:v>
                </c:pt>
                <c:pt idx="37">
                  <c:v>1156.3200000000002</c:v>
                </c:pt>
                <c:pt idx="38">
                  <c:v>591.36</c:v>
                </c:pt>
                <c:pt idx="39">
                  <c:v>469.92</c:v>
                </c:pt>
                <c:pt idx="40">
                  <c:v>286.70400000000001</c:v>
                </c:pt>
                <c:pt idx="41">
                  <c:v>153.12</c:v>
                </c:pt>
                <c:pt idx="42">
                  <c:v>73.92</c:v>
                </c:pt>
                <c:pt idx="43">
                  <c:v>89.76</c:v>
                </c:pt>
                <c:pt idx="44">
                  <c:v>36.96</c:v>
                </c:pt>
                <c:pt idx="45">
                  <c:v>36.96</c:v>
                </c:pt>
                <c:pt idx="46">
                  <c:v>21.12</c:v>
                </c:pt>
                <c:pt idx="47">
                  <c:v>15.84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243.93600000000001</c:v>
                </c:pt>
                <c:pt idx="26">
                  <c:v>223.08</c:v>
                </c:pt>
                <c:pt idx="27">
                  <c:v>260.83199999999999</c:v>
                </c:pt>
                <c:pt idx="28">
                  <c:v>264</c:v>
                </c:pt>
                <c:pt idx="29">
                  <c:v>293.04000000000002</c:v>
                </c:pt>
                <c:pt idx="30">
                  <c:v>311.52</c:v>
                </c:pt>
                <c:pt idx="31">
                  <c:v>229.68</c:v>
                </c:pt>
                <c:pt idx="32">
                  <c:v>245.52</c:v>
                </c:pt>
                <c:pt idx="33">
                  <c:v>147.84</c:v>
                </c:pt>
                <c:pt idx="34">
                  <c:v>116.16</c:v>
                </c:pt>
                <c:pt idx="35">
                  <c:v>123.816</c:v>
                </c:pt>
                <c:pt idx="36">
                  <c:v>117.48</c:v>
                </c:pt>
                <c:pt idx="37">
                  <c:v>88.44</c:v>
                </c:pt>
                <c:pt idx="38">
                  <c:v>129.624</c:v>
                </c:pt>
                <c:pt idx="39">
                  <c:v>99.263999999999996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305.976</c:v>
                </c:pt>
                <c:pt idx="26">
                  <c:v>275.61599999999999</c:v>
                </c:pt>
                <c:pt idx="27">
                  <c:v>343.99200000000002</c:v>
                </c:pt>
                <c:pt idx="28">
                  <c:v>305.976</c:v>
                </c:pt>
                <c:pt idx="29">
                  <c:v>187.44</c:v>
                </c:pt>
                <c:pt idx="30">
                  <c:v>190.08</c:v>
                </c:pt>
                <c:pt idx="31">
                  <c:v>240.24</c:v>
                </c:pt>
                <c:pt idx="32">
                  <c:v>258.72000000000003</c:v>
                </c:pt>
                <c:pt idx="33">
                  <c:v>324.72000000000003</c:v>
                </c:pt>
                <c:pt idx="34">
                  <c:v>330.79199999999997</c:v>
                </c:pt>
                <c:pt idx="35">
                  <c:v>307.29599999999999</c:v>
                </c:pt>
                <c:pt idx="36">
                  <c:v>295.68</c:v>
                </c:pt>
                <c:pt idx="37">
                  <c:v>227.04</c:v>
                </c:pt>
                <c:pt idx="38">
                  <c:v>227.56800000000001</c:v>
                </c:pt>
                <c:pt idx="39">
                  <c:v>207.768</c:v>
                </c:pt>
                <c:pt idx="40">
                  <c:v>149.952</c:v>
                </c:pt>
                <c:pt idx="41">
                  <c:v>80.256</c:v>
                </c:pt>
                <c:pt idx="42">
                  <c:v>56.496000000000002</c:v>
                </c:pt>
                <c:pt idx="43">
                  <c:v>42.24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398.5</c:v>
                </c:pt>
                <c:pt idx="15">
                  <c:v>538.75</c:v>
                </c:pt>
                <c:pt idx="16">
                  <c:v>203.5</c:v>
                </c:pt>
                <c:pt idx="17">
                  <c:v>442</c:v>
                </c:pt>
                <c:pt idx="18">
                  <c:v>455</c:v>
                </c:pt>
                <c:pt idx="19">
                  <c:v>491</c:v>
                </c:pt>
                <c:pt idx="20">
                  <c:v>764</c:v>
                </c:pt>
                <c:pt idx="21">
                  <c:v>601.75</c:v>
                </c:pt>
                <c:pt idx="22">
                  <c:v>168.25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28/6/2020)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428.976</c:v>
                </c:pt>
                <c:pt idx="26">
                  <c:v>604.32000000000005</c:v>
                </c:pt>
                <c:pt idx="27">
                  <c:v>476.75199999999995</c:v>
                </c:pt>
                <c:pt idx="28">
                  <c:v>337.75</c:v>
                </c:pt>
                <c:pt idx="29">
                  <c:v>350.79</c:v>
                </c:pt>
                <c:pt idx="30">
                  <c:v>416.77</c:v>
                </c:pt>
                <c:pt idx="31">
                  <c:v>332.43</c:v>
                </c:pt>
                <c:pt idx="32">
                  <c:v>364.02</c:v>
                </c:pt>
                <c:pt idx="33">
                  <c:v>253.09</c:v>
                </c:pt>
                <c:pt idx="34">
                  <c:v>200.41</c:v>
                </c:pt>
                <c:pt idx="35">
                  <c:v>264.81600000000003</c:v>
                </c:pt>
                <c:pt idx="36">
                  <c:v>309.48</c:v>
                </c:pt>
                <c:pt idx="37">
                  <c:v>262.815</c:v>
                </c:pt>
                <c:pt idx="38">
                  <c:v>387.74900000000002</c:v>
                </c:pt>
                <c:pt idx="39">
                  <c:v>477.13900000000001</c:v>
                </c:pt>
                <c:pt idx="40">
                  <c:v>248.28549999999996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26/6/2020)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1944.5424</c:v>
                </c:pt>
                <c:pt idx="10">
                  <c:v>2465.5162</c:v>
                </c:pt>
                <c:pt idx="11">
                  <c:v>3327.9942000000001</c:v>
                </c:pt>
                <c:pt idx="12">
                  <c:v>3391.5897</c:v>
                </c:pt>
                <c:pt idx="13">
                  <c:v>2861.7211999999995</c:v>
                </c:pt>
                <c:pt idx="14">
                  <c:v>2695.5694000000003</c:v>
                </c:pt>
                <c:pt idx="15">
                  <c:v>3192.4301999999998</c:v>
                </c:pt>
                <c:pt idx="16">
                  <c:v>3307.9694</c:v>
                </c:pt>
                <c:pt idx="17">
                  <c:v>3702.87156</c:v>
                </c:pt>
                <c:pt idx="18">
                  <c:v>3449.7129999999997</c:v>
                </c:pt>
                <c:pt idx="19">
                  <c:v>3745.5263200000004</c:v>
                </c:pt>
                <c:pt idx="20">
                  <c:v>3819.4190400000002</c:v>
                </c:pt>
                <c:pt idx="21">
                  <c:v>4547.2793600000005</c:v>
                </c:pt>
                <c:pt idx="22">
                  <c:v>3888.0271599999996</c:v>
                </c:pt>
                <c:pt idx="23">
                  <c:v>4515.2035999999998</c:v>
                </c:pt>
                <c:pt idx="24">
                  <c:v>4012.5576800000003</c:v>
                </c:pt>
                <c:pt idx="25">
                  <c:v>3522.6927800000003</c:v>
                </c:pt>
                <c:pt idx="26">
                  <c:v>3949.4521599999998</c:v>
                </c:pt>
                <c:pt idx="27">
                  <c:v>3204.0376000000001</c:v>
                </c:pt>
                <c:pt idx="28">
                  <c:v>3182.7983600000002</c:v>
                </c:pt>
                <c:pt idx="29">
                  <c:v>3015.7862399999999</c:v>
                </c:pt>
                <c:pt idx="30">
                  <c:v>3270.9724399999996</c:v>
                </c:pt>
                <c:pt idx="31">
                  <c:v>3370.8185199999998</c:v>
                </c:pt>
                <c:pt idx="32">
                  <c:v>3514.8976199999997</c:v>
                </c:pt>
                <c:pt idx="33">
                  <c:v>3284.9125249999997</c:v>
                </c:pt>
                <c:pt idx="34">
                  <c:v>3389.3565099999996</c:v>
                </c:pt>
                <c:pt idx="35">
                  <c:v>3547.3449699999992</c:v>
                </c:pt>
                <c:pt idx="36">
                  <c:v>3772.6560299999996</c:v>
                </c:pt>
                <c:pt idx="37">
                  <c:v>3313.94832</c:v>
                </c:pt>
                <c:pt idx="38">
                  <c:v>2918.6012599999999</c:v>
                </c:pt>
                <c:pt idx="39">
                  <c:v>2879.861895</c:v>
                </c:pt>
                <c:pt idx="40">
                  <c:v>2487.5691750000001</c:v>
                </c:pt>
                <c:pt idx="41">
                  <c:v>2319.349565</c:v>
                </c:pt>
                <c:pt idx="42">
                  <c:v>1241.1851099999999</c:v>
                </c:pt>
                <c:pt idx="43">
                  <c:v>1840.0944999999997</c:v>
                </c:pt>
                <c:pt idx="44">
                  <c:v>2456.3045000000002</c:v>
                </c:pt>
                <c:pt idx="45">
                  <c:v>2396.0860000000002</c:v>
                </c:pt>
                <c:pt idx="46">
                  <c:v>1314.6493</c:v>
                </c:pt>
                <c:pt idx="47">
                  <c:v>1301.3492500000002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26/6/2020)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2464.5024000000003</c:v>
                </c:pt>
                <c:pt idx="10">
                  <c:v>2957.2462</c:v>
                </c:pt>
                <c:pt idx="11">
                  <c:v>3823.6462000000001</c:v>
                </c:pt>
                <c:pt idx="12">
                  <c:v>3956.8777</c:v>
                </c:pt>
                <c:pt idx="13">
                  <c:v>3474.3511999999996</c:v>
                </c:pt>
                <c:pt idx="14">
                  <c:v>3209.4634000000005</c:v>
                </c:pt>
                <c:pt idx="15">
                  <c:v>3811.2181999999998</c:v>
                </c:pt>
                <c:pt idx="16">
                  <c:v>3975.7033999999999</c:v>
                </c:pt>
                <c:pt idx="17">
                  <c:v>4319.7885648000001</c:v>
                </c:pt>
                <c:pt idx="18">
                  <c:v>4090.8582207999998</c:v>
                </c:pt>
                <c:pt idx="19">
                  <c:v>4564.5308272000002</c:v>
                </c:pt>
                <c:pt idx="20">
                  <c:v>4526.0531903999999</c:v>
                </c:pt>
                <c:pt idx="21">
                  <c:v>5306.7993600000009</c:v>
                </c:pt>
                <c:pt idx="22">
                  <c:v>4489.4671599999992</c:v>
                </c:pt>
                <c:pt idx="23">
                  <c:v>5035.6916000000001</c:v>
                </c:pt>
                <c:pt idx="24">
                  <c:v>4637.1256800000001</c:v>
                </c:pt>
                <c:pt idx="25">
                  <c:v>3951.6687800000004</c:v>
                </c:pt>
                <c:pt idx="26">
                  <c:v>4553.7721599999995</c:v>
                </c:pt>
                <c:pt idx="27">
                  <c:v>3680.7896000000001</c:v>
                </c:pt>
                <c:pt idx="28">
                  <c:v>3520.5483600000002</c:v>
                </c:pt>
                <c:pt idx="29">
                  <c:v>3366.5762399999999</c:v>
                </c:pt>
                <c:pt idx="30">
                  <c:v>3687.7424399999995</c:v>
                </c:pt>
                <c:pt idx="31">
                  <c:v>3703.2485199999996</c:v>
                </c:pt>
                <c:pt idx="32">
                  <c:v>3878.9176199999997</c:v>
                </c:pt>
                <c:pt idx="33">
                  <c:v>3538.0025249999999</c:v>
                </c:pt>
                <c:pt idx="34">
                  <c:v>3589.7665099999995</c:v>
                </c:pt>
                <c:pt idx="35">
                  <c:v>3812.160969999999</c:v>
                </c:pt>
                <c:pt idx="36">
                  <c:v>4082.1360299999997</c:v>
                </c:pt>
                <c:pt idx="37">
                  <c:v>3576.76332</c:v>
                </c:pt>
                <c:pt idx="38">
                  <c:v>3306.3502600000002</c:v>
                </c:pt>
                <c:pt idx="39">
                  <c:v>3357.0008950000001</c:v>
                </c:pt>
                <c:pt idx="40">
                  <c:v>2735.854675</c:v>
                </c:pt>
                <c:pt idx="41">
                  <c:v>2648.5645650000001</c:v>
                </c:pt>
                <c:pt idx="42">
                  <c:v>1593.3638599999999</c:v>
                </c:pt>
                <c:pt idx="43">
                  <c:v>2190.6007499999996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26/6/2020)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2464.5024000000003</c:v>
                </c:pt>
                <c:pt idx="10">
                  <c:v>2957.2462</c:v>
                </c:pt>
                <c:pt idx="11">
                  <c:v>3823.6462000000001</c:v>
                </c:pt>
                <c:pt idx="12">
                  <c:v>3956.8777</c:v>
                </c:pt>
                <c:pt idx="13">
                  <c:v>3474.3511999999996</c:v>
                </c:pt>
                <c:pt idx="14">
                  <c:v>3209.4634000000005</c:v>
                </c:pt>
                <c:pt idx="15">
                  <c:v>3811.2181999999998</c:v>
                </c:pt>
                <c:pt idx="16">
                  <c:v>3975.7033999999999</c:v>
                </c:pt>
                <c:pt idx="17">
                  <c:v>4319.7885648000001</c:v>
                </c:pt>
                <c:pt idx="18">
                  <c:v>4090.8582207999998</c:v>
                </c:pt>
                <c:pt idx="19">
                  <c:v>4564.5308272000002</c:v>
                </c:pt>
                <c:pt idx="20">
                  <c:v>4526.0531903999999</c:v>
                </c:pt>
                <c:pt idx="21">
                  <c:v>5306.7993600000009</c:v>
                </c:pt>
                <c:pt idx="22">
                  <c:v>4489.4671599999992</c:v>
                </c:pt>
                <c:pt idx="23">
                  <c:v>5035.6916000000001</c:v>
                </c:pt>
                <c:pt idx="24">
                  <c:v>4637.1256800000001</c:v>
                </c:pt>
                <c:pt idx="25">
                  <c:v>3951.6687800000004</c:v>
                </c:pt>
                <c:pt idx="26">
                  <c:v>4553.7721599999995</c:v>
                </c:pt>
                <c:pt idx="27">
                  <c:v>3680.7896000000001</c:v>
                </c:pt>
                <c:pt idx="28">
                  <c:v>3520.5483600000002</c:v>
                </c:pt>
                <c:pt idx="29">
                  <c:v>3366.5762399999999</c:v>
                </c:pt>
                <c:pt idx="30">
                  <c:v>3687.7424399999995</c:v>
                </c:pt>
                <c:pt idx="31">
                  <c:v>3703.2485199999996</c:v>
                </c:pt>
                <c:pt idx="32">
                  <c:v>3878.9176199999997</c:v>
                </c:pt>
                <c:pt idx="33">
                  <c:v>3538.0025249999999</c:v>
                </c:pt>
                <c:pt idx="34">
                  <c:v>3589.7665099999995</c:v>
                </c:pt>
                <c:pt idx="35">
                  <c:v>3812.160969999999</c:v>
                </c:pt>
                <c:pt idx="36">
                  <c:v>4082.1360299999997</c:v>
                </c:pt>
                <c:pt idx="37">
                  <c:v>3576.76332</c:v>
                </c:pt>
                <c:pt idx="38">
                  <c:v>3306.3502600000002</c:v>
                </c:pt>
                <c:pt idx="39">
                  <c:v>3357.0008950000001</c:v>
                </c:pt>
                <c:pt idx="40">
                  <c:v>2735.854675</c:v>
                </c:pt>
                <c:pt idx="41">
                  <c:v>2648.5645650000001</c:v>
                </c:pt>
                <c:pt idx="42">
                  <c:v>1593.3638599999999</c:v>
                </c:pt>
                <c:pt idx="43">
                  <c:v>2190.6007499999996</c:v>
                </c:pt>
                <c:pt idx="44">
                  <c:v>2947.8295000000003</c:v>
                </c:pt>
                <c:pt idx="45">
                  <c:v>2841.6610000000001</c:v>
                </c:pt>
                <c:pt idx="46">
                  <c:v>1818.54305</c:v>
                </c:pt>
                <c:pt idx="47">
                  <c:v>1790.0805000000003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293.04000000000002</c:v>
                </c:pt>
                <c:pt idx="26">
                  <c:v>311.52</c:v>
                </c:pt>
                <c:pt idx="27">
                  <c:v>229.68</c:v>
                </c:pt>
                <c:pt idx="28">
                  <c:v>245.52</c:v>
                </c:pt>
                <c:pt idx="29">
                  <c:v>147.84</c:v>
                </c:pt>
                <c:pt idx="30">
                  <c:v>116.16</c:v>
                </c:pt>
                <c:pt idx="31">
                  <c:v>123.816</c:v>
                </c:pt>
                <c:pt idx="32">
                  <c:v>117.48</c:v>
                </c:pt>
                <c:pt idx="33">
                  <c:v>88.44</c:v>
                </c:pt>
                <c:pt idx="34">
                  <c:v>129.624</c:v>
                </c:pt>
                <c:pt idx="35">
                  <c:v>99.263999999999996</c:v>
                </c:pt>
                <c:pt idx="36">
                  <c:v>34.847999999999999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215.68799999999999</c:v>
                </c:pt>
                <c:pt idx="21">
                  <c:v>397.84800000000001</c:v>
                </c:pt>
                <c:pt idx="22">
                  <c:v>243.93600000000001</c:v>
                </c:pt>
                <c:pt idx="23">
                  <c:v>223.08</c:v>
                </c:pt>
                <c:pt idx="24">
                  <c:v>260.83199999999999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0.57058</cdr:x>
      <cdr:y>0.33131</cdr:y>
    </cdr:from>
    <cdr:to>
      <cdr:x>0.57058</cdr:x>
      <cdr:y>0.43378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66322" y="1593654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0.56778</cdr:x>
      <cdr:y>0.30386</cdr:y>
    </cdr:from>
    <cdr:to>
      <cdr:x>0.56792</cdr:x>
      <cdr:y>0.39085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80761" y="1426307"/>
          <a:ext cx="1178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0.57394</cdr:x>
      <cdr:y>0.3039</cdr:y>
    </cdr:from>
    <cdr:to>
      <cdr:x>0.57441</cdr:x>
      <cdr:y>0.38622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45777" y="1507556"/>
          <a:ext cx="3969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0.57534</cdr:x>
      <cdr:y>0.30078</cdr:y>
    </cdr:from>
    <cdr:to>
      <cdr:x>0.57581</cdr:x>
      <cdr:y>0.3831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66323" y="1512690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0.57002</cdr:x>
      <cdr:y>0.3175</cdr:y>
    </cdr:from>
    <cdr:to>
      <cdr:x>0.5711</cdr:x>
      <cdr:y>0.39708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34137" y="1642329"/>
          <a:ext cx="9159" cy="4116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0.57668</cdr:x>
      <cdr:y>0.28892</cdr:y>
    </cdr:from>
    <cdr:to>
      <cdr:x>0.57688</cdr:x>
      <cdr:y>0.35321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807360" y="1424411"/>
          <a:ext cx="1667" cy="316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0.5665</cdr:x>
      <cdr:y>0.2809</cdr:y>
    </cdr:from>
    <cdr:to>
      <cdr:x>0.56701</cdr:x>
      <cdr:y>0.3789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87980" y="1228625"/>
          <a:ext cx="4220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0.57428</cdr:x>
      <cdr:y>0.2706</cdr:y>
    </cdr:from>
    <cdr:to>
      <cdr:x>0.57453</cdr:x>
      <cdr:y>0.3381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79253" y="1338199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H35" sqref="H3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28" sqref="Z28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221.5</v>
      </c>
      <c r="AD52" s="67">
        <f t="shared" si="0"/>
        <v>221.5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1342.7850000000001</v>
      </c>
      <c r="AJ52" s="93">
        <f t="shared" si="3"/>
        <v>1791.7850000000001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139.5</v>
      </c>
      <c r="AD53" s="67">
        <f t="shared" si="0"/>
        <v>139.5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1727.2930000000001</v>
      </c>
      <c r="AJ53" s="93">
        <f t="shared" si="3"/>
        <v>2194.5430000000001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73.5</v>
      </c>
      <c r="AD54" s="67">
        <f t="shared" si="0"/>
        <v>73.5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2150.19</v>
      </c>
      <c r="AJ54" s="93">
        <f t="shared" si="3"/>
        <v>2522.44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300</v>
      </c>
      <c r="AD55" s="67">
        <f t="shared" si="0"/>
        <v>300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2175.098</v>
      </c>
      <c r="AJ55" s="93">
        <f t="shared" si="3"/>
        <v>2610.098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284.75</v>
      </c>
      <c r="AD56" s="67">
        <f t="shared" si="0"/>
        <v>284.75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1631.0630000000001</v>
      </c>
      <c r="AJ56" s="93">
        <f t="shared" si="3"/>
        <v>2021.3130000000001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24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1">
        <f t="shared" si="22"/>
        <v>282.48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464.64000000000004</v>
      </c>
      <c r="AK18" s="131">
        <f t="shared" si="22"/>
        <v>712.80000000000007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569.23680000000002</v>
      </c>
      <c r="AK19" s="131">
        <f t="shared" si="22"/>
        <v>793.63679999999999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807.84</v>
      </c>
      <c r="AK20" s="131">
        <f t="shared" si="22"/>
        <v>976.80000000000007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1039.3679999999999</v>
      </c>
      <c r="AK21" s="131">
        <f t="shared" si="22"/>
        <v>1298.088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1422.96</v>
      </c>
      <c r="AK22" s="131">
        <f t="shared" si="22"/>
        <v>1713.3600000000001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1459.3799999999999</v>
      </c>
      <c r="AK23" s="131">
        <f t="shared" ref="AK23:AK57" si="33">AI23+AJ23</f>
        <v>1731.3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1463.3999999999999</v>
      </c>
      <c r="AK24" s="131">
        <f t="shared" si="33"/>
        <v>1664.04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2236.6212</v>
      </c>
      <c r="AK25" s="131">
        <f t="shared" si="33"/>
        <v>2550.7811999999999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2323.1550000000002</v>
      </c>
      <c r="AK26" s="131">
        <f t="shared" si="33"/>
        <v>2555.4750000000004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10.813000000000001</v>
      </c>
      <c r="S27" s="41">
        <f t="shared" si="17"/>
        <v>10.813000000000001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3312.5129999999999</v>
      </c>
      <c r="AK27" s="131">
        <f t="shared" si="33"/>
        <v>3639.873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8.64</v>
      </c>
      <c r="S28" s="41">
        <f t="shared" si="17"/>
        <v>8.64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3200.4929999999999</v>
      </c>
      <c r="AK28" s="131">
        <f t="shared" si="33"/>
        <v>3424.893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3.613</v>
      </c>
      <c r="S29" s="41">
        <f t="shared" si="17"/>
        <v>3.613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3784.9530000000004</v>
      </c>
      <c r="AK29" s="131">
        <f>AI29+AJ29</f>
        <v>3969.7530000000006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215.68799999999999</v>
      </c>
      <c r="AV29" s="15">
        <v>490.512</v>
      </c>
      <c r="AW29" s="92">
        <f t="shared" si="30"/>
        <v>706.2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0</v>
      </c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3196.4664000000002</v>
      </c>
      <c r="AK30" s="131">
        <f t="shared" si="33"/>
        <v>3323.1864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397.84800000000001</v>
      </c>
      <c r="AV30" s="15">
        <v>375.67200000000003</v>
      </c>
      <c r="AW30" s="92">
        <f t="shared" si="30"/>
        <v>773.52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1.7500000000000002E-2</v>
      </c>
      <c r="S31" s="41">
        <f t="shared" si="17"/>
        <v>1.7500000000000002E-2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2711.28</v>
      </c>
      <c r="AK31" s="131">
        <f t="shared" si="33"/>
        <v>2806.32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243.93600000000001</v>
      </c>
      <c r="AV31" s="15">
        <v>305.976</v>
      </c>
      <c r="AW31" s="92">
        <f t="shared" si="30"/>
        <v>549.91200000000003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2935.152</v>
      </c>
      <c r="AK32" s="131">
        <f t="shared" si="33"/>
        <v>3241.3919999999998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223.08</v>
      </c>
      <c r="AV32" s="15">
        <v>275.61599999999999</v>
      </c>
      <c r="AW32" s="92">
        <f t="shared" si="30"/>
        <v>498.69600000000003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1984.066</v>
      </c>
      <c r="AK33" s="131">
        <f t="shared" si="33"/>
        <v>2189.9859999999999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260.83199999999999</v>
      </c>
      <c r="AV33" s="15">
        <v>343.99200000000002</v>
      </c>
      <c r="AW33" s="92">
        <f t="shared" si="30"/>
        <v>604.82400000000007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/>
      <c r="AJ34" s="15"/>
      <c r="AK34" s="131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/>
      <c r="AV34" s="15"/>
      <c r="AW34" s="92">
        <f t="shared" si="30"/>
        <v>0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2247.4319999999998</v>
      </c>
      <c r="AH35" s="60">
        <f t="shared" si="5"/>
        <v>2300.1819999999998</v>
      </c>
      <c r="AI35" s="137"/>
      <c r="AJ35" s="136"/>
      <c r="AK35" s="131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293.04000000000002</v>
      </c>
      <c r="AS35" s="69">
        <v>187.44</v>
      </c>
      <c r="AT35" s="60">
        <f t="shared" si="28"/>
        <v>480.48</v>
      </c>
      <c r="AU35" s="135"/>
      <c r="AV35" s="136"/>
      <c r="AW35" s="92">
        <f t="shared" si="30"/>
        <v>0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345.79</v>
      </c>
      <c r="BK35" s="100">
        <f t="shared" si="36"/>
        <v>2434.8719999999998</v>
      </c>
      <c r="BL35" s="100">
        <f t="shared" si="14"/>
        <v>2780.6619999999998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2395.2719999999999</v>
      </c>
      <c r="AH36" s="60">
        <f t="shared" si="5"/>
        <v>2495.5219999999999</v>
      </c>
      <c r="AI36" s="15"/>
      <c r="AJ36" s="15"/>
      <c r="AK36" s="131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311.52</v>
      </c>
      <c r="AS36" s="83">
        <v>190.08</v>
      </c>
      <c r="AT36" s="60">
        <f t="shared" si="28"/>
        <v>501.6</v>
      </c>
      <c r="AU36" s="67"/>
      <c r="AV36" s="15"/>
      <c r="AW36" s="92">
        <f t="shared" si="30"/>
        <v>0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411.77</v>
      </c>
      <c r="BK36" s="100">
        <f t="shared" ref="BK36:BK45" si="42">C36+I36+O36+U36+AA36+AG36+AM36+AS36+AY36</f>
        <v>2585.3519999999999</v>
      </c>
      <c r="BL36" s="100">
        <f t="shared" si="14"/>
        <v>2997.1219999999998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2363.5920000000001</v>
      </c>
      <c r="AH37" s="60">
        <f t="shared" si="5"/>
        <v>2461.3420000000001</v>
      </c>
      <c r="AI37" s="15"/>
      <c r="AJ37" s="15"/>
      <c r="AK37" s="131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229.68</v>
      </c>
      <c r="AS37" s="69">
        <v>240.24</v>
      </c>
      <c r="AT37" s="60">
        <f t="shared" si="28"/>
        <v>469.92</v>
      </c>
      <c r="AU37" s="67"/>
      <c r="AV37" s="15"/>
      <c r="AW37" s="92">
        <f t="shared" si="30"/>
        <v>0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327.43</v>
      </c>
      <c r="BK37" s="100">
        <f t="shared" si="42"/>
        <v>2603.8320000000003</v>
      </c>
      <c r="BL37" s="100">
        <f t="shared" si="14"/>
        <v>2931.2620000000002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2266.44</v>
      </c>
      <c r="AH38" s="60">
        <f t="shared" si="5"/>
        <v>2379.94</v>
      </c>
      <c r="AI38" s="15"/>
      <c r="AJ38" s="15"/>
      <c r="AK38" s="131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245.52</v>
      </c>
      <c r="AS38" s="69">
        <v>258.72000000000003</v>
      </c>
      <c r="AT38" s="60">
        <f t="shared" si="28"/>
        <v>504.24</v>
      </c>
      <c r="AU38" s="15"/>
      <c r="AV38" s="15"/>
      <c r="AW38" s="92">
        <f t="shared" si="30"/>
        <v>0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359.02</v>
      </c>
      <c r="BK38" s="100">
        <f t="shared" si="42"/>
        <v>2525.16</v>
      </c>
      <c r="BL38" s="100">
        <f t="shared" ref="BL38:BL57" si="43">D38+J38+P38+V38+AB38+AH38+AN38+AT38+AZ38</f>
        <v>2884.1800000000003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2000.5919999999999</v>
      </c>
      <c r="AH39" s="60">
        <f t="shared" si="5"/>
        <v>2100.8419999999996</v>
      </c>
      <c r="AI39" s="15"/>
      <c r="AJ39" s="15"/>
      <c r="AK39" s="131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147.84</v>
      </c>
      <c r="AS39" s="69">
        <v>324.72000000000003</v>
      </c>
      <c r="AT39" s="60">
        <f t="shared" si="28"/>
        <v>472.56000000000006</v>
      </c>
      <c r="AU39" s="15"/>
      <c r="AV39" s="15"/>
      <c r="AW39" s="92">
        <f t="shared" si="30"/>
        <v>0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248.09</v>
      </c>
      <c r="BK39" s="100">
        <f t="shared" si="42"/>
        <v>2325.3119999999999</v>
      </c>
      <c r="BL39" s="100">
        <f t="shared" si="43"/>
        <v>2573.4019999999996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1852.752</v>
      </c>
      <c r="AH40" s="60">
        <f t="shared" si="5"/>
        <v>1932.002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116.16</v>
      </c>
      <c r="AS40" s="69">
        <v>330.79199999999997</v>
      </c>
      <c r="AT40" s="60">
        <f t="shared" si="28"/>
        <v>446.952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195.41</v>
      </c>
      <c r="BK40" s="100">
        <f t="shared" si="42"/>
        <v>2183.5439999999999</v>
      </c>
      <c r="BL40" s="100">
        <f t="shared" si="43"/>
        <v>2378.9539999999997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1652.1119999999999</v>
      </c>
      <c r="AH41" s="60">
        <f t="shared" si="5"/>
        <v>1707.6119999999999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123.816</v>
      </c>
      <c r="AS41" s="69">
        <v>307.29599999999999</v>
      </c>
      <c r="AT41" s="60">
        <f t="shared" si="28"/>
        <v>431.11199999999997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179.316</v>
      </c>
      <c r="BK41" s="100">
        <f t="shared" si="42"/>
        <v>1959.4079999999999</v>
      </c>
      <c r="BL41" s="100">
        <f t="shared" si="43"/>
        <v>2138.7239999999997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1657.92</v>
      </c>
      <c r="AH42" s="60">
        <f t="shared" si="5"/>
        <v>1752.92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117.48</v>
      </c>
      <c r="AS42" s="69">
        <v>295.68</v>
      </c>
      <c r="AT42" s="60">
        <f t="shared" si="28"/>
        <v>413.16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212.48000000000002</v>
      </c>
      <c r="BK42" s="100">
        <f t="shared" si="42"/>
        <v>1953.6000000000001</v>
      </c>
      <c r="BL42" s="100">
        <f t="shared" si="43"/>
        <v>2166.08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1156.3200000000002</v>
      </c>
      <c r="AH43" s="60">
        <f t="shared" si="5"/>
        <v>1225.0700000000002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88.44</v>
      </c>
      <c r="AS43" s="69">
        <v>227.04</v>
      </c>
      <c r="AT43" s="60">
        <f t="shared" si="28"/>
        <v>315.48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157.19</v>
      </c>
      <c r="BK43" s="100">
        <f t="shared" si="42"/>
        <v>1383.3600000000001</v>
      </c>
      <c r="BL43" s="100">
        <f t="shared" si="43"/>
        <v>1540.5500000000002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591.36</v>
      </c>
      <c r="AH44" s="60">
        <f t="shared" si="5"/>
        <v>623.11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129.624</v>
      </c>
      <c r="AS44" s="69">
        <v>227.56800000000001</v>
      </c>
      <c r="AT44" s="60">
        <f t="shared" si="28"/>
        <v>357.19200000000001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161.374</v>
      </c>
      <c r="BK44" s="100">
        <f t="shared" si="42"/>
        <v>818.928</v>
      </c>
      <c r="BL44" s="100">
        <f t="shared" si="43"/>
        <v>980.30200000000002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469.92</v>
      </c>
      <c r="AH45" s="60">
        <f t="shared" si="5"/>
        <v>512.17000000000007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99.263999999999996</v>
      </c>
      <c r="AS45" s="69">
        <v>207.768</v>
      </c>
      <c r="AT45" s="60">
        <f t="shared" si="28"/>
        <v>307.03199999999998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141.51400000000001</v>
      </c>
      <c r="BK45" s="100">
        <f t="shared" si="42"/>
        <v>677.68799999999999</v>
      </c>
      <c r="BL45" s="100">
        <f t="shared" si="43"/>
        <v>819.202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286.70400000000001</v>
      </c>
      <c r="AH46" s="60">
        <f t="shared" si="5"/>
        <v>286.70400000000001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34.847999999999999</v>
      </c>
      <c r="AS46" s="69">
        <v>149.952</v>
      </c>
      <c r="AT46" s="60">
        <f t="shared" si="28"/>
        <v>184.8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34.847999999999999</v>
      </c>
      <c r="BK46" s="100">
        <f t="shared" ref="BK46:BK57" si="47">C46+I46+O46+U46+AA46+AG46+AM46+AS46+AY46</f>
        <v>436.65600000000001</v>
      </c>
      <c r="BL46" s="100">
        <f t="shared" si="43"/>
        <v>471.50400000000002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153.12</v>
      </c>
      <c r="AH47" s="60">
        <f t="shared" si="5"/>
        <v>153.12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80.256</v>
      </c>
      <c r="AT47" s="60">
        <f t="shared" si="28"/>
        <v>96.096000000000004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233.376</v>
      </c>
      <c r="BL47" s="100">
        <f t="shared" si="43"/>
        <v>249.21600000000001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73.92</v>
      </c>
      <c r="AH48" s="60">
        <f t="shared" si="5"/>
        <v>73.92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56.496000000000002</v>
      </c>
      <c r="AT48" s="60">
        <f t="shared" si="28"/>
        <v>67.055999999999997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130.416</v>
      </c>
      <c r="BL48" s="100">
        <f t="shared" si="43"/>
        <v>140.976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89.76</v>
      </c>
      <c r="AH49" s="60">
        <f t="shared" si="5"/>
        <v>89.76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42.24</v>
      </c>
      <c r="AT49" s="60">
        <f t="shared" si="28"/>
        <v>42.24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132</v>
      </c>
      <c r="BL49" s="100">
        <f t="shared" si="43"/>
        <v>132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26.4</v>
      </c>
      <c r="AT50" s="60">
        <f t="shared" si="28"/>
        <v>26.4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63.36</v>
      </c>
      <c r="BL50" s="100">
        <f t="shared" si="43"/>
        <v>63.36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15.84</v>
      </c>
      <c r="AT51" s="60">
        <f t="shared" si="28"/>
        <v>15.84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52.8</v>
      </c>
      <c r="BL51" s="100">
        <f t="shared" si="43"/>
        <v>52.8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15.84</v>
      </c>
      <c r="AT52" s="60">
        <f t="shared" si="28"/>
        <v>15.84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36.96</v>
      </c>
      <c r="BL52" s="100">
        <f t="shared" si="43"/>
        <v>36.96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15.84</v>
      </c>
      <c r="AH53" s="60">
        <f t="shared" si="5"/>
        <v>15.84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5.28</v>
      </c>
      <c r="AT53" s="60">
        <f t="shared" si="28"/>
        <v>5.28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21.12</v>
      </c>
      <c r="BL53" s="100">
        <f t="shared" si="43"/>
        <v>21.12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/>
      <c r="AH54" s="60">
        <f t="shared" si="5"/>
        <v>0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0</v>
      </c>
      <c r="BL54" s="100">
        <f t="shared" si="43"/>
        <v>0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1404.7036000000005</v>
      </c>
      <c r="S58" s="221">
        <f t="shared" si="49"/>
        <v>1404.7036000000005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50841.790466609193</v>
      </c>
      <c r="AH58" s="220">
        <f t="shared" si="49"/>
        <v>55132.040466609193</v>
      </c>
      <c r="AI58" s="221">
        <v>16.896000000000001</v>
      </c>
      <c r="AJ58" s="221">
        <f t="shared" ref="AJ58:BL58" si="50">SUM(AJ6:AJ57)</f>
        <v>33696.366399999999</v>
      </c>
      <c r="AK58" s="221">
        <f t="shared" si="50"/>
        <v>38927.126399999994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6073.32</v>
      </c>
      <c r="AS58" s="220">
        <f t="shared" si="50"/>
        <v>9850.9709999999977</v>
      </c>
      <c r="AT58" s="220">
        <f>SUM(AT11:AT57)</f>
        <v>15924.290999999997</v>
      </c>
      <c r="AU58" s="221">
        <f t="shared" si="50"/>
        <v>4099.6559999999999</v>
      </c>
      <c r="AV58" s="221">
        <f t="shared" si="50"/>
        <v>5795.8560000000007</v>
      </c>
      <c r="AW58" s="221">
        <f t="shared" si="50"/>
        <v>9895.5120000000006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15603.514999999999</v>
      </c>
      <c r="BK58" s="220">
        <f t="shared" si="50"/>
        <v>95504.760366609218</v>
      </c>
      <c r="BL58" s="220">
        <f t="shared" si="50"/>
        <v>111108.27536660923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P20" sqref="P20:P2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P23" sqref="P23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20" activePane="bottomRight" state="frozen"/>
      <selection activeCell="A4" sqref="A4"/>
      <selection pane="topRight" activeCell="B4" sqref="B4"/>
      <selection pane="bottomLeft" activeCell="A7" sqref="A7"/>
      <selection pane="bottomRight" activeCell="H4" sqref="H4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40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640.5</v>
      </c>
      <c r="AB9" s="207">
        <f t="shared" ref="AB9:AB60" si="7">SUM(Z9:AA9)</f>
        <v>640.5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1912.04</v>
      </c>
      <c r="AH9" s="167">
        <f t="shared" ref="AH9:AH60" si="11">AF9+AG9</f>
        <v>2255.79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630</v>
      </c>
      <c r="AB10" s="207">
        <f>SUM(Z10:AA10)</f>
        <v>630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2031.23</v>
      </c>
      <c r="AH10" s="167">
        <f t="shared" si="11"/>
        <v>2304.23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585.25</v>
      </c>
      <c r="AB11" s="207">
        <f>SUM(Z11:AA11)</f>
        <v>585.25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2224.2200000000003</v>
      </c>
      <c r="AH11" s="167">
        <f t="shared" si="11"/>
        <v>2506.2200000000003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518.5</v>
      </c>
      <c r="AB12" s="207">
        <f t="shared" si="7"/>
        <v>518.5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2224.8200000000002</v>
      </c>
      <c r="AH12" s="167">
        <f t="shared" si="11"/>
        <v>2570.6600000000003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278</v>
      </c>
      <c r="AB13" s="207">
        <f t="shared" si="7"/>
        <v>278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1975.4043999999999</v>
      </c>
      <c r="AH13" s="167">
        <f t="shared" si="11"/>
        <v>2295.9544000000001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308.25</v>
      </c>
      <c r="AB14" s="207">
        <f t="shared" si="7"/>
        <v>308.25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2462.9292</v>
      </c>
      <c r="AH14" s="167">
        <f t="shared" si="11"/>
        <v>2843.9492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448</v>
      </c>
      <c r="AB15" s="207">
        <f t="shared" si="7"/>
        <v>448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2514.5100000000002</v>
      </c>
      <c r="AH15" s="167">
        <f t="shared" si="11"/>
        <v>2914.96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962.75</v>
      </c>
      <c r="AB16" s="207">
        <f t="shared" si="7"/>
        <v>962.75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3043.9520000000002</v>
      </c>
      <c r="AH16" s="167">
        <f t="shared" si="11"/>
        <v>3484.4120000000003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</v>
      </c>
      <c r="S17" s="151">
        <f t="shared" si="4"/>
        <v>282.48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1149.75</v>
      </c>
      <c r="AB17" s="207">
        <f t="shared" si="7"/>
        <v>1149.75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2892.4666000000002</v>
      </c>
      <c r="AH17" s="167">
        <f t="shared" si="11"/>
        <v>3452.2766000000001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0</v>
      </c>
      <c r="AB18" s="207">
        <f t="shared" si="7"/>
        <v>0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1944.5424</v>
      </c>
      <c r="AH18" s="167">
        <f t="shared" si="11"/>
        <v>2464.5024000000003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0</v>
      </c>
      <c r="AB19" s="207">
        <f t="shared" si="7"/>
        <v>0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2465.5162</v>
      </c>
      <c r="AH19" s="167">
        <f t="shared" si="11"/>
        <v>2957.2462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758.75</v>
      </c>
      <c r="AB20" s="207">
        <f t="shared" si="7"/>
        <v>758.75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3327.9942000000001</v>
      </c>
      <c r="AH20" s="167">
        <f t="shared" si="11"/>
        <v>3823.6462000000001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464.64000000000004</v>
      </c>
      <c r="S21" s="151">
        <f t="shared" si="4"/>
        <v>712.80000000000007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787.25</v>
      </c>
      <c r="AB21" s="207">
        <f t="shared" si="7"/>
        <v>787.25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3391.5897</v>
      </c>
      <c r="AH21" s="167">
        <f t="shared" si="11"/>
        <v>3956.8777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569.23680000000002</v>
      </c>
      <c r="S22" s="151">
        <f t="shared" si="4"/>
        <v>793.63679999999999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562</v>
      </c>
      <c r="AB22" s="207">
        <f>SUM(Z22:AA22)</f>
        <v>562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2861.7211999999995</v>
      </c>
      <c r="AH22" s="167">
        <f t="shared" si="11"/>
        <v>3474.3511999999996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807.84</v>
      </c>
      <c r="S23" s="151">
        <f t="shared" si="4"/>
        <v>976.80000000000007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398.5</v>
      </c>
      <c r="AB23" s="207">
        <f>SUM(Z23:AA23)</f>
        <v>398.5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2695.5694000000003</v>
      </c>
      <c r="AH23" s="167">
        <f t="shared" si="11"/>
        <v>3209.4634000000005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1039.3679999999999</v>
      </c>
      <c r="S24" s="151">
        <f t="shared" si="4"/>
        <v>1298.088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217">
        <v>0</v>
      </c>
      <c r="AA24" s="218">
        <v>538.75</v>
      </c>
      <c r="AB24" s="207">
        <f t="shared" si="7"/>
        <v>538.75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3192.4301999999998</v>
      </c>
      <c r="AH24" s="167">
        <f t="shared" si="11"/>
        <v>3811.2181999999998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1422.96</v>
      </c>
      <c r="S25" s="151">
        <f t="shared" si="4"/>
        <v>1713.3600000000001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217">
        <v>0</v>
      </c>
      <c r="AA25" s="218">
        <v>203.5</v>
      </c>
      <c r="AB25" s="207">
        <f t="shared" si="7"/>
        <v>203.5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3307.9694</v>
      </c>
      <c r="AH25" s="167">
        <f t="shared" si="11"/>
        <v>3975.7033999999999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1459.3799999999999</v>
      </c>
      <c r="S26" s="151">
        <f t="shared" si="4"/>
        <v>1731.3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217">
        <v>0</v>
      </c>
      <c r="AA26" s="218">
        <v>442</v>
      </c>
      <c r="AB26" s="207">
        <f t="shared" si="7"/>
        <v>442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3702.87156</v>
      </c>
      <c r="AH26" s="167">
        <f t="shared" si="11"/>
        <v>4319.7885648000001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1463.3999999999999</v>
      </c>
      <c r="S27" s="151">
        <f t="shared" si="4"/>
        <v>1664.04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455</v>
      </c>
      <c r="AB27" s="207">
        <f t="shared" si="7"/>
        <v>455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641.14522079999995</v>
      </c>
      <c r="AG27" s="166">
        <f t="shared" si="10"/>
        <v>3449.7129999999997</v>
      </c>
      <c r="AH27" s="167">
        <f t="shared" si="11"/>
        <v>4090.8582207999998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0</v>
      </c>
      <c r="J28" s="151">
        <f t="shared" ref="J28" si="17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2236.6212</v>
      </c>
      <c r="S28" s="151">
        <f t="shared" ref="S28" si="18">Q28+R28</f>
        <v>2550.7811999999999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491</v>
      </c>
      <c r="AB28" s="207">
        <f t="shared" si="7"/>
        <v>491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3745.5263200000004</v>
      </c>
      <c r="AH28" s="167">
        <f t="shared" si="11"/>
        <v>4564.5308272000002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2.5000000000000001E-2</v>
      </c>
      <c r="J29" s="151">
        <f t="shared" ref="J29" si="19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2323.1550000000002</v>
      </c>
      <c r="S29" s="151">
        <f t="shared" ref="S29" si="20">Q29+R29</f>
        <v>2555.4750000000004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764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3819.4190400000002</v>
      </c>
      <c r="AH29" s="167">
        <f t="shared" si="11"/>
        <v>4526.0531903999999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1">SUM(H30:I30)</f>
        <v>10.813000000000001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3312.5129999999999</v>
      </c>
      <c r="S30" s="151">
        <f t="shared" ref="S30" si="22">Q30+R30</f>
        <v>3639.873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601.75</v>
      </c>
      <c r="AB30" s="207">
        <f t="shared" si="7"/>
        <v>601.75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4547.2793600000005</v>
      </c>
      <c r="AH30" s="167">
        <f t="shared" si="11"/>
        <v>5306.7993600000009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1"/>
        <v>8.64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3200.4929999999999</v>
      </c>
      <c r="S31" s="151">
        <f t="shared" si="4"/>
        <v>3424.893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168.25</v>
      </c>
      <c r="AB31" s="207">
        <f t="shared" si="7"/>
        <v>168.25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601.43999999999994</v>
      </c>
      <c r="AG31" s="166">
        <f t="shared" si="10"/>
        <v>3888.0271599999996</v>
      </c>
      <c r="AH31" s="167">
        <f t="shared" si="11"/>
        <v>4489.4671599999992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3.613</v>
      </c>
      <c r="J32" s="151">
        <f t="shared" ref="J32" si="23">SUM(H32:I32)</f>
        <v>3.613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3784.9530000000004</v>
      </c>
      <c r="S32" s="151">
        <f t="shared" si="4"/>
        <v>3969.7530000000006</v>
      </c>
      <c r="T32" s="152">
        <v>0</v>
      </c>
      <c r="U32" s="153">
        <v>0</v>
      </c>
      <c r="V32" s="154">
        <f t="shared" si="5"/>
        <v>0</v>
      </c>
      <c r="W32" s="149">
        <v>215.68799999999999</v>
      </c>
      <c r="X32" s="150">
        <v>490.512</v>
      </c>
      <c r="Y32" s="151">
        <f t="shared" si="6"/>
        <v>706.2</v>
      </c>
      <c r="Z32" s="171">
        <v>0</v>
      </c>
      <c r="AA32" s="172">
        <v>79</v>
      </c>
      <c r="AB32" s="162">
        <f t="shared" si="7"/>
        <v>79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520.48800000000006</v>
      </c>
      <c r="AG32" s="166">
        <f t="shared" si="10"/>
        <v>4515.2035999999998</v>
      </c>
      <c r="AH32" s="167">
        <f t="shared" si="11"/>
        <v>5035.6916000000001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0</v>
      </c>
      <c r="J33" s="151">
        <f t="shared" ref="J33" si="24">SUM(H33:I33)</f>
        <v>0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3196.4664000000002</v>
      </c>
      <c r="S33" s="151">
        <f t="shared" ref="S33" si="25">Q33+R33</f>
        <v>3323.1864</v>
      </c>
      <c r="T33" s="152"/>
      <c r="U33" s="153"/>
      <c r="V33" s="154">
        <f t="shared" si="5"/>
        <v>0</v>
      </c>
      <c r="W33" s="149">
        <v>397.84800000000001</v>
      </c>
      <c r="X33" s="150">
        <v>375.67200000000003</v>
      </c>
      <c r="Y33" s="151">
        <f t="shared" si="6"/>
        <v>773.52</v>
      </c>
      <c r="Z33" s="171">
        <v>0</v>
      </c>
      <c r="AA33" s="172">
        <v>187.25</v>
      </c>
      <c r="AB33" s="162">
        <f t="shared" si="7"/>
        <v>187.25</v>
      </c>
      <c r="AC33" s="169">
        <v>0</v>
      </c>
      <c r="AD33" s="176"/>
      <c r="AE33" s="157">
        <f t="shared" si="8"/>
        <v>0</v>
      </c>
      <c r="AF33" s="165">
        <f t="shared" si="9"/>
        <v>624.56799999999998</v>
      </c>
      <c r="AG33" s="166">
        <f t="shared" si="10"/>
        <v>4012.5576800000003</v>
      </c>
      <c r="AH33" s="167">
        <f t="shared" si="11"/>
        <v>4637.1256800000001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1.7500000000000002E-2</v>
      </c>
      <c r="J34" s="151">
        <f t="shared" ref="J34" si="26">SUM(H34:I34)</f>
        <v>1.7500000000000002E-2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2711.28</v>
      </c>
      <c r="S34" s="151">
        <f t="shared" ref="S34" si="27">Q34+R34</f>
        <v>2806.32</v>
      </c>
      <c r="T34" s="160"/>
      <c r="U34" s="161"/>
      <c r="V34" s="154">
        <f t="shared" si="5"/>
        <v>0</v>
      </c>
      <c r="W34" s="149">
        <v>243.93600000000001</v>
      </c>
      <c r="X34" s="150">
        <v>305.976</v>
      </c>
      <c r="Y34" s="151">
        <f t="shared" si="6"/>
        <v>549.91200000000003</v>
      </c>
      <c r="Z34" s="171">
        <v>0</v>
      </c>
      <c r="AA34" s="172">
        <v>252.25</v>
      </c>
      <c r="AB34" s="162">
        <f t="shared" si="7"/>
        <v>252.25</v>
      </c>
      <c r="AC34" s="169">
        <v>0</v>
      </c>
      <c r="AD34" s="176"/>
      <c r="AE34" s="157">
        <f t="shared" si="8"/>
        <v>0</v>
      </c>
      <c r="AF34" s="165">
        <f t="shared" si="9"/>
        <v>428.976</v>
      </c>
      <c r="AG34" s="166">
        <f t="shared" si="10"/>
        <v>3522.6927800000003</v>
      </c>
      <c r="AH34" s="167">
        <f t="shared" si="11"/>
        <v>3951.6687800000004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10.57</v>
      </c>
      <c r="J35" s="151">
        <f t="shared" ref="J35" si="28">SUM(H35:I35)</f>
        <v>10.57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2935.152</v>
      </c>
      <c r="S35" s="151">
        <f t="shared" si="4"/>
        <v>3241.3919999999998</v>
      </c>
      <c r="T35" s="160"/>
      <c r="U35" s="161"/>
      <c r="V35" s="154">
        <f t="shared" si="5"/>
        <v>0</v>
      </c>
      <c r="W35" s="149">
        <v>223.08</v>
      </c>
      <c r="X35" s="150">
        <v>275.61599999999999</v>
      </c>
      <c r="Y35" s="151">
        <f t="shared" si="6"/>
        <v>498.69600000000003</v>
      </c>
      <c r="Z35" s="171">
        <v>0</v>
      </c>
      <c r="AA35" s="172">
        <v>432.75</v>
      </c>
      <c r="AB35" s="162">
        <f t="shared" si="7"/>
        <v>432.75</v>
      </c>
      <c r="AC35" s="169">
        <v>0</v>
      </c>
      <c r="AD35" s="176"/>
      <c r="AE35" s="157">
        <f t="shared" si="8"/>
        <v>0</v>
      </c>
      <c r="AF35" s="165">
        <f t="shared" si="9"/>
        <v>604.32000000000005</v>
      </c>
      <c r="AG35" s="166">
        <f t="shared" si="10"/>
        <v>3949.4521599999998</v>
      </c>
      <c r="AH35" s="167">
        <f t="shared" si="11"/>
        <v>4553.7721599999995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12.018000000000001</v>
      </c>
      <c r="J36" s="151">
        <f t="shared" ref="J36" si="29">SUM(H36:I36)</f>
        <v>12.018000000000001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1984.066</v>
      </c>
      <c r="S36" s="151">
        <f t="shared" ref="S36" si="30">Q36+R36</f>
        <v>2189.9859999999999</v>
      </c>
      <c r="T36" s="160"/>
      <c r="U36" s="161"/>
      <c r="V36" s="154">
        <f t="shared" si="5"/>
        <v>0</v>
      </c>
      <c r="W36" s="149">
        <v>260.83199999999999</v>
      </c>
      <c r="X36" s="150">
        <v>343.99200000000002</v>
      </c>
      <c r="Y36" s="151">
        <f t="shared" si="6"/>
        <v>604.82400000000007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476.75199999999995</v>
      </c>
      <c r="AG36" s="166">
        <f t="shared" si="10"/>
        <v>3204.0376000000001</v>
      </c>
      <c r="AH36" s="167">
        <f t="shared" si="11"/>
        <v>3680.7896000000001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0.125</v>
      </c>
      <c r="J37" s="151">
        <f t="shared" ref="J37" si="31">SUM(H37:I37)</f>
        <v>0.125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70">
        <v>68.75</v>
      </c>
      <c r="R37" s="153">
        <v>2307.096</v>
      </c>
      <c r="S37" s="162">
        <f t="shared" si="4"/>
        <v>2375.846</v>
      </c>
      <c r="T37" s="160"/>
      <c r="U37" s="161"/>
      <c r="V37" s="154">
        <f t="shared" si="5"/>
        <v>0</v>
      </c>
      <c r="W37" s="152">
        <v>264</v>
      </c>
      <c r="X37" s="153">
        <v>305.976</v>
      </c>
      <c r="Y37" s="154">
        <f t="shared" si="6"/>
        <v>569.976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337.75</v>
      </c>
      <c r="AG37" s="166">
        <f t="shared" si="10"/>
        <v>3182.7983600000002</v>
      </c>
      <c r="AH37" s="167">
        <f t="shared" si="11"/>
        <v>3520.5483600000002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52"/>
      <c r="I38" s="153">
        <v>71.367999999999995</v>
      </c>
      <c r="J38" s="154">
        <f t="shared" si="1"/>
        <v>71.367999999999995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70">
        <v>52.75</v>
      </c>
      <c r="R38" s="153">
        <v>2247.4319999999998</v>
      </c>
      <c r="S38" s="162">
        <f t="shared" si="4"/>
        <v>2300.1819999999998</v>
      </c>
      <c r="T38" s="160"/>
      <c r="U38" s="161"/>
      <c r="V38" s="154">
        <f t="shared" si="5"/>
        <v>0</v>
      </c>
      <c r="W38" s="152">
        <v>293.04000000000002</v>
      </c>
      <c r="X38" s="153">
        <v>187.44</v>
      </c>
      <c r="Y38" s="154">
        <f t="shared" si="6"/>
        <v>480.48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350.79</v>
      </c>
      <c r="AG38" s="166">
        <f t="shared" si="10"/>
        <v>3015.7862399999999</v>
      </c>
      <c r="AH38" s="167">
        <f t="shared" si="11"/>
        <v>3366.5762399999999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52"/>
      <c r="I39" s="153">
        <v>101.47676</v>
      </c>
      <c r="J39" s="154">
        <f t="shared" si="1"/>
        <v>101.47676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70">
        <v>100.25</v>
      </c>
      <c r="R39" s="153">
        <v>2395.2719999999999</v>
      </c>
      <c r="S39" s="162">
        <f t="shared" si="4"/>
        <v>2495.5219999999999</v>
      </c>
      <c r="T39" s="170"/>
      <c r="U39" s="153"/>
      <c r="V39" s="162">
        <f t="shared" si="5"/>
        <v>0</v>
      </c>
      <c r="W39" s="152">
        <v>311.52</v>
      </c>
      <c r="X39" s="153">
        <v>190.08</v>
      </c>
      <c r="Y39" s="154">
        <f t="shared" si="6"/>
        <v>501.6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416.77</v>
      </c>
      <c r="AG39" s="166">
        <f t="shared" si="10"/>
        <v>3270.9724399999996</v>
      </c>
      <c r="AH39" s="167">
        <f t="shared" si="11"/>
        <v>3687.7424399999995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52"/>
      <c r="I40" s="153">
        <v>131.45308</v>
      </c>
      <c r="J40" s="154">
        <f t="shared" si="1"/>
        <v>131.45308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70">
        <v>97.75</v>
      </c>
      <c r="R40" s="153">
        <v>2363.5920000000001</v>
      </c>
      <c r="S40" s="162">
        <f t="shared" si="4"/>
        <v>2461.3420000000001</v>
      </c>
      <c r="T40" s="170"/>
      <c r="U40" s="153"/>
      <c r="V40" s="162">
        <f t="shared" si="5"/>
        <v>0</v>
      </c>
      <c r="W40" s="152">
        <v>229.68</v>
      </c>
      <c r="X40" s="153">
        <v>240.24</v>
      </c>
      <c r="Y40" s="154">
        <f t="shared" si="6"/>
        <v>469.92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332.43</v>
      </c>
      <c r="AG40" s="166">
        <f t="shared" si="10"/>
        <v>3370.8185199999998</v>
      </c>
      <c r="AH40" s="167">
        <f t="shared" si="11"/>
        <v>3703.2485199999996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52"/>
      <c r="I41" s="153">
        <v>242.02111999999991</v>
      </c>
      <c r="J41" s="154">
        <f t="shared" ref="J41:J60" si="32">SUM(H41:I41)</f>
        <v>242.02111999999991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3">N41+O41</f>
        <v>0</v>
      </c>
      <c r="Q41" s="170">
        <v>113.5</v>
      </c>
      <c r="R41" s="153">
        <v>2266.44</v>
      </c>
      <c r="S41" s="162">
        <f t="shared" si="4"/>
        <v>2379.94</v>
      </c>
      <c r="T41" s="170">
        <v>0</v>
      </c>
      <c r="U41" s="153">
        <v>6.0305</v>
      </c>
      <c r="V41" s="162">
        <f t="shared" ref="V41:V60" si="34">T41+U41</f>
        <v>6.0305</v>
      </c>
      <c r="W41" s="152">
        <v>245.52</v>
      </c>
      <c r="X41" s="153">
        <v>258.72000000000003</v>
      </c>
      <c r="Y41" s="154">
        <f>SUM(W41:X41)</f>
        <v>504.24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35">B41+E41+H41+K41+N41+Q41+T41+W41+Z41+AC41</f>
        <v>364.02</v>
      </c>
      <c r="AG41" s="166">
        <f t="shared" ref="AG41:AG60" si="36">C41+F41+I41+L41+O41+R41+U41+X41+AA41+AD41</f>
        <v>3514.8976199999997</v>
      </c>
      <c r="AH41" s="167">
        <f t="shared" si="11"/>
        <v>3878.9176199999997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52"/>
      <c r="I42" s="153">
        <v>328.04359499999987</v>
      </c>
      <c r="J42" s="154">
        <f t="shared" si="32"/>
        <v>328.04359499999987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3"/>
        <v>0</v>
      </c>
      <c r="Q42" s="170">
        <v>100.25</v>
      </c>
      <c r="R42" s="153">
        <v>2000.5919999999999</v>
      </c>
      <c r="S42" s="162">
        <f t="shared" si="4"/>
        <v>2100.8419999999996</v>
      </c>
      <c r="T42" s="170">
        <v>0</v>
      </c>
      <c r="U42" s="153">
        <v>64.163250000000005</v>
      </c>
      <c r="V42" s="162">
        <f t="shared" si="34"/>
        <v>64.163250000000005</v>
      </c>
      <c r="W42" s="152">
        <v>147.84</v>
      </c>
      <c r="X42" s="153">
        <v>324.72000000000003</v>
      </c>
      <c r="Y42" s="154">
        <f>SUM(W42:X42)</f>
        <v>472.56000000000006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35"/>
        <v>253.09</v>
      </c>
      <c r="AG42" s="166">
        <f t="shared" si="36"/>
        <v>3284.9125249999997</v>
      </c>
      <c r="AH42" s="167">
        <f t="shared" si="11"/>
        <v>3538.0025249999999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52"/>
      <c r="I43" s="153">
        <v>393.20819999999981</v>
      </c>
      <c r="J43" s="154">
        <f t="shared" si="32"/>
        <v>393.20819999999981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3"/>
        <v>0</v>
      </c>
      <c r="Q43" s="170">
        <v>79.25</v>
      </c>
      <c r="R43" s="153">
        <v>1852.752</v>
      </c>
      <c r="S43" s="162">
        <f t="shared" si="4"/>
        <v>1932.002</v>
      </c>
      <c r="T43" s="170">
        <v>0</v>
      </c>
      <c r="U43" s="153">
        <v>167.76574999999997</v>
      </c>
      <c r="V43" s="162">
        <f t="shared" si="34"/>
        <v>167.76574999999997</v>
      </c>
      <c r="W43" s="152">
        <v>116.16</v>
      </c>
      <c r="X43" s="153">
        <v>330.79199999999997</v>
      </c>
      <c r="Y43" s="154">
        <f t="shared" si="6"/>
        <v>446.952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35"/>
        <v>200.41</v>
      </c>
      <c r="AG43" s="166">
        <f t="shared" si="36"/>
        <v>3389.3565099999996</v>
      </c>
      <c r="AH43" s="167">
        <f t="shared" si="11"/>
        <v>3589.7665099999995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si="32"/>
        <v>552.69015999999976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3"/>
        <v>0</v>
      </c>
      <c r="Q44" s="170">
        <v>55.5</v>
      </c>
      <c r="R44" s="153">
        <v>1652.1119999999999</v>
      </c>
      <c r="S44" s="162">
        <f t="shared" si="4"/>
        <v>1707.6119999999999</v>
      </c>
      <c r="T44" s="170">
        <v>0</v>
      </c>
      <c r="U44" s="153">
        <v>383.40824999999995</v>
      </c>
      <c r="V44" s="162">
        <f t="shared" si="34"/>
        <v>383.40824999999995</v>
      </c>
      <c r="W44" s="152">
        <v>123.816</v>
      </c>
      <c r="X44" s="153">
        <v>307.29599999999999</v>
      </c>
      <c r="Y44" s="154">
        <f t="shared" si="6"/>
        <v>431.11199999999997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35"/>
        <v>264.81600000000003</v>
      </c>
      <c r="AG44" s="166">
        <f t="shared" si="36"/>
        <v>3547.3449699999992</v>
      </c>
      <c r="AH44" s="167">
        <f t="shared" si="11"/>
        <v>3812.160969999999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32"/>
        <v>490.04603999999989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3"/>
        <v>0</v>
      </c>
      <c r="Q45" s="170">
        <v>95</v>
      </c>
      <c r="R45" s="153">
        <v>1657.92</v>
      </c>
      <c r="S45" s="162">
        <f t="shared" si="4"/>
        <v>1752.92</v>
      </c>
      <c r="T45" s="170">
        <v>0</v>
      </c>
      <c r="U45" s="153">
        <v>607.21375</v>
      </c>
      <c r="V45" s="162">
        <f t="shared" si="34"/>
        <v>607.21375</v>
      </c>
      <c r="W45" s="152">
        <v>117.48</v>
      </c>
      <c r="X45" s="153">
        <v>295.68</v>
      </c>
      <c r="Y45" s="154">
        <f t="shared" si="6"/>
        <v>413.16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35"/>
        <v>309.48</v>
      </c>
      <c r="AG45" s="166">
        <f t="shared" si="36"/>
        <v>3772.6560299999996</v>
      </c>
      <c r="AH45" s="167">
        <f t="shared" si="11"/>
        <v>4082.1360299999997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32"/>
        <v>559.94839999999976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3"/>
        <v>0</v>
      </c>
      <c r="Q46" s="170">
        <v>68.75</v>
      </c>
      <c r="R46" s="153">
        <v>1156.3200000000002</v>
      </c>
      <c r="S46" s="162">
        <f t="shared" si="4"/>
        <v>1225.0700000000002</v>
      </c>
      <c r="T46" s="170">
        <v>0</v>
      </c>
      <c r="U46" s="153">
        <v>840.88599999999997</v>
      </c>
      <c r="V46" s="162">
        <f t="shared" si="34"/>
        <v>840.88599999999997</v>
      </c>
      <c r="W46" s="152">
        <v>88.44</v>
      </c>
      <c r="X46" s="153">
        <v>227.04</v>
      </c>
      <c r="Y46" s="154">
        <f t="shared" si="6"/>
        <v>315.48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35"/>
        <v>262.815</v>
      </c>
      <c r="AG46" s="166">
        <f t="shared" si="36"/>
        <v>3313.94832</v>
      </c>
      <c r="AH46" s="167">
        <f t="shared" si="11"/>
        <v>3576.76332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32"/>
        <v>498.97803999999979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3"/>
        <v>0</v>
      </c>
      <c r="Q47" s="170">
        <v>31.75</v>
      </c>
      <c r="R47" s="153">
        <v>591.36</v>
      </c>
      <c r="S47" s="162">
        <f t="shared" si="4"/>
        <v>623.11</v>
      </c>
      <c r="T47" s="170">
        <v>0</v>
      </c>
      <c r="U47" s="153">
        <v>1137.6785</v>
      </c>
      <c r="V47" s="162">
        <f t="shared" si="34"/>
        <v>1137.6785</v>
      </c>
      <c r="W47" s="152">
        <v>129.624</v>
      </c>
      <c r="X47" s="153">
        <v>227.56800000000001</v>
      </c>
      <c r="Y47" s="154">
        <f t="shared" si="6"/>
        <v>357.19200000000001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35"/>
        <v>387.74900000000002</v>
      </c>
      <c r="AG47" s="166">
        <f t="shared" si="36"/>
        <v>2918.6012599999999</v>
      </c>
      <c r="AH47" s="167">
        <f t="shared" si="11"/>
        <v>3306.3502600000002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32"/>
        <v>736.787645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3"/>
        <v>0</v>
      </c>
      <c r="Q48" s="170">
        <v>42.25</v>
      </c>
      <c r="R48" s="153">
        <v>469.92</v>
      </c>
      <c r="S48" s="162">
        <f t="shared" si="4"/>
        <v>512.17000000000007</v>
      </c>
      <c r="T48" s="170">
        <v>0</v>
      </c>
      <c r="U48" s="153">
        <v>1286.3862499999998</v>
      </c>
      <c r="V48" s="162">
        <f t="shared" si="34"/>
        <v>1286.3862499999998</v>
      </c>
      <c r="W48" s="152">
        <v>99.263999999999996</v>
      </c>
      <c r="X48" s="153">
        <v>207.768</v>
      </c>
      <c r="Y48" s="154">
        <f t="shared" si="6"/>
        <v>307.03199999999998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35"/>
        <v>477.13900000000001</v>
      </c>
      <c r="AG48" s="166">
        <f t="shared" si="36"/>
        <v>2879.861895</v>
      </c>
      <c r="AH48" s="167">
        <f t="shared" si="11"/>
        <v>3357.0008950000001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32"/>
        <v>455.73467500000004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3"/>
        <v>0</v>
      </c>
      <c r="Q49" s="170">
        <v>0</v>
      </c>
      <c r="R49" s="153">
        <v>286.70400000000001</v>
      </c>
      <c r="S49" s="162">
        <f t="shared" si="4"/>
        <v>286.70400000000001</v>
      </c>
      <c r="T49" s="170">
        <v>0</v>
      </c>
      <c r="U49" s="153">
        <v>1490.4585</v>
      </c>
      <c r="V49" s="162">
        <f t="shared" si="34"/>
        <v>1490.4585</v>
      </c>
      <c r="W49" s="152">
        <v>34.847999999999999</v>
      </c>
      <c r="X49" s="153">
        <v>149.952</v>
      </c>
      <c r="Y49" s="154">
        <f t="shared" si="6"/>
        <v>184.8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37">AC49+AD49</f>
        <v>0</v>
      </c>
      <c r="AF49" s="165">
        <f t="shared" si="35"/>
        <v>248.28549999999996</v>
      </c>
      <c r="AG49" s="166">
        <f t="shared" si="36"/>
        <v>2487.5691750000001</v>
      </c>
      <c r="AH49" s="167">
        <f t="shared" si="11"/>
        <v>2735.854675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32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3"/>
        <v>5.08</v>
      </c>
      <c r="Q50" s="170">
        <v>0</v>
      </c>
      <c r="R50" s="153">
        <v>153.12</v>
      </c>
      <c r="S50" s="162">
        <f t="shared" si="4"/>
        <v>153.12</v>
      </c>
      <c r="T50" s="170">
        <v>0</v>
      </c>
      <c r="U50" s="153">
        <v>1086.885</v>
      </c>
      <c r="V50" s="162">
        <f t="shared" si="34"/>
        <v>1086.885</v>
      </c>
      <c r="W50" s="152">
        <v>15.84</v>
      </c>
      <c r="X50" s="153">
        <v>80.256</v>
      </c>
      <c r="Y50" s="154">
        <f t="shared" si="6"/>
        <v>96.096000000000004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37"/>
        <v>0</v>
      </c>
      <c r="AF50" s="165">
        <f t="shared" si="35"/>
        <v>329.21499999999997</v>
      </c>
      <c r="AG50" s="166">
        <f t="shared" si="36"/>
        <v>2319.349565</v>
      </c>
      <c r="AH50" s="167">
        <f t="shared" si="11"/>
        <v>2648.5645650000001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32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3"/>
        <v>5.08</v>
      </c>
      <c r="Q51" s="170">
        <v>0</v>
      </c>
      <c r="R51" s="153">
        <v>73.92</v>
      </c>
      <c r="S51" s="162">
        <f t="shared" si="4"/>
        <v>73.92</v>
      </c>
      <c r="T51" s="170">
        <v>0</v>
      </c>
      <c r="U51" s="153">
        <v>604.43849999999998</v>
      </c>
      <c r="V51" s="162">
        <f t="shared" si="34"/>
        <v>604.43849999999998</v>
      </c>
      <c r="W51" s="152">
        <v>10.56</v>
      </c>
      <c r="X51" s="153">
        <v>56.496000000000002</v>
      </c>
      <c r="Y51" s="154">
        <f t="shared" si="6"/>
        <v>67.055999999999997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37"/>
        <v>0</v>
      </c>
      <c r="AF51" s="165">
        <f t="shared" si="35"/>
        <v>352.17874999999998</v>
      </c>
      <c r="AG51" s="166">
        <f t="shared" si="36"/>
        <v>1241.1851099999999</v>
      </c>
      <c r="AH51" s="167">
        <f t="shared" si="11"/>
        <v>1593.3638599999999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32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3"/>
        <v>5.08</v>
      </c>
      <c r="Q52" s="152">
        <v>0</v>
      </c>
      <c r="R52" s="153">
        <v>89.76</v>
      </c>
      <c r="S52" s="162">
        <f t="shared" si="4"/>
        <v>89.76</v>
      </c>
      <c r="T52" s="170">
        <v>0</v>
      </c>
      <c r="U52" s="153">
        <v>1285.2417499999997</v>
      </c>
      <c r="V52" s="162">
        <f t="shared" si="34"/>
        <v>1285.2417499999997</v>
      </c>
      <c r="W52" s="152">
        <v>0</v>
      </c>
      <c r="X52" s="153">
        <v>42.24</v>
      </c>
      <c r="Y52" s="154">
        <f t="shared" si="6"/>
        <v>42.24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37"/>
        <v>0</v>
      </c>
      <c r="AF52" s="165">
        <f t="shared" si="35"/>
        <v>350.50624999999997</v>
      </c>
      <c r="AG52" s="166">
        <f t="shared" si="36"/>
        <v>1840.0944999999997</v>
      </c>
      <c r="AH52" s="167">
        <f t="shared" si="11"/>
        <v>2190.6007499999996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32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34"/>
        <v>1509</v>
      </c>
      <c r="W53" s="152">
        <v>0</v>
      </c>
      <c r="X53" s="153">
        <v>26.4</v>
      </c>
      <c r="Y53" s="154">
        <f t="shared" si="6"/>
        <v>26.4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37"/>
        <v>0</v>
      </c>
      <c r="AF53" s="165">
        <f t="shared" si="35"/>
        <v>491.52499999999998</v>
      </c>
      <c r="AG53" s="166">
        <f t="shared" si="36"/>
        <v>2456.3045000000002</v>
      </c>
      <c r="AH53" s="167">
        <f t="shared" si="11"/>
        <v>2947.8295000000003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32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34"/>
        <v>1523.75</v>
      </c>
      <c r="W54" s="152">
        <v>0</v>
      </c>
      <c r="X54" s="153">
        <v>15.84</v>
      </c>
      <c r="Y54" s="154">
        <f t="shared" si="6"/>
        <v>15.84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37"/>
        <v>0</v>
      </c>
      <c r="AF54" s="165">
        <f t="shared" si="35"/>
        <v>445.57500000000005</v>
      </c>
      <c r="AG54" s="166">
        <f t="shared" si="36"/>
        <v>2396.0860000000002</v>
      </c>
      <c r="AH54" s="167">
        <f t="shared" si="11"/>
        <v>2841.6610000000001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32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38">Q55+R55</f>
        <v>21.12</v>
      </c>
      <c r="T55" s="160">
        <v>0</v>
      </c>
      <c r="U55" s="180">
        <v>444.75</v>
      </c>
      <c r="V55" s="154">
        <f t="shared" si="34"/>
        <v>444.75</v>
      </c>
      <c r="W55" s="152">
        <v>0</v>
      </c>
      <c r="X55" s="153">
        <v>15.84</v>
      </c>
      <c r="Y55" s="154">
        <f t="shared" si="6"/>
        <v>15.84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37"/>
        <v>0</v>
      </c>
      <c r="AF55" s="165">
        <f t="shared" si="35"/>
        <v>503.89375000000001</v>
      </c>
      <c r="AG55" s="166">
        <f t="shared" si="36"/>
        <v>1314.6493</v>
      </c>
      <c r="AH55" s="167">
        <f t="shared" si="11"/>
        <v>1818.54305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32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3"/>
        <v>5.08</v>
      </c>
      <c r="Q56" s="152"/>
      <c r="R56" s="153">
        <v>15.84</v>
      </c>
      <c r="S56" s="162">
        <f t="shared" si="38"/>
        <v>15.84</v>
      </c>
      <c r="T56" s="160">
        <v>0</v>
      </c>
      <c r="U56" s="180">
        <v>279</v>
      </c>
      <c r="V56" s="154">
        <f t="shared" si="34"/>
        <v>279</v>
      </c>
      <c r="W56" s="152">
        <v>0</v>
      </c>
      <c r="X56" s="153">
        <v>5.28</v>
      </c>
      <c r="Y56" s="154">
        <f t="shared" si="6"/>
        <v>5.28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37"/>
        <v>0</v>
      </c>
      <c r="AF56" s="165">
        <f t="shared" si="35"/>
        <v>488.73124999999999</v>
      </c>
      <c r="AG56" s="166">
        <f t="shared" si="36"/>
        <v>1301.3492500000002</v>
      </c>
      <c r="AH56" s="167">
        <f t="shared" si="11"/>
        <v>1790.0805000000003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32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3"/>
        <v>0</v>
      </c>
      <c r="Q57" s="152"/>
      <c r="R57" s="153"/>
      <c r="S57" s="162">
        <f t="shared" si="38"/>
        <v>0</v>
      </c>
      <c r="T57" s="160">
        <v>0</v>
      </c>
      <c r="U57" s="180">
        <v>799</v>
      </c>
      <c r="V57" s="154">
        <f t="shared" si="34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37"/>
        <v>0</v>
      </c>
      <c r="AF57" s="165">
        <f t="shared" si="35"/>
        <v>514.93124999999998</v>
      </c>
      <c r="AG57" s="166">
        <f t="shared" si="36"/>
        <v>1808.9778000000001</v>
      </c>
      <c r="AH57" s="167">
        <f t="shared" si="11"/>
        <v>2323.9090500000002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32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3"/>
        <v>0</v>
      </c>
      <c r="Q58" s="152"/>
      <c r="R58" s="153"/>
      <c r="S58" s="162">
        <f t="shared" si="38"/>
        <v>0</v>
      </c>
      <c r="T58" s="160">
        <v>0</v>
      </c>
      <c r="U58" s="180">
        <v>1338</v>
      </c>
      <c r="V58" s="154">
        <f t="shared" si="34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37"/>
        <v>0</v>
      </c>
      <c r="AF58" s="165">
        <f t="shared" si="35"/>
        <v>409.41250000000002</v>
      </c>
      <c r="AG58" s="166">
        <f t="shared" si="36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32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3"/>
        <v>0</v>
      </c>
      <c r="Q59" s="155"/>
      <c r="R59" s="156">
        <v>0</v>
      </c>
      <c r="S59" s="168">
        <f t="shared" si="38"/>
        <v>0</v>
      </c>
      <c r="T59" s="160">
        <v>0</v>
      </c>
      <c r="U59" s="180">
        <v>1205.25</v>
      </c>
      <c r="V59" s="154">
        <f t="shared" si="34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37"/>
        <v>0</v>
      </c>
      <c r="AF59" s="165">
        <f t="shared" si="35"/>
        <v>481.66874999999999</v>
      </c>
      <c r="AG59" s="166">
        <f t="shared" si="36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32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3"/>
        <v>0</v>
      </c>
      <c r="Q60" s="181"/>
      <c r="R60" s="182">
        <v>0</v>
      </c>
      <c r="S60" s="183">
        <f t="shared" si="38"/>
        <v>0</v>
      </c>
      <c r="T60" s="160">
        <v>0</v>
      </c>
      <c r="U60" s="186">
        <v>630.5</v>
      </c>
      <c r="V60" s="187">
        <f t="shared" si="34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37"/>
        <v>0</v>
      </c>
      <c r="AF60" s="194">
        <f t="shared" si="35"/>
        <v>471.85</v>
      </c>
      <c r="AG60" s="195">
        <f t="shared" si="36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39">SUM(B9:B60)</f>
        <v>6912.875</v>
      </c>
      <c r="C61" s="196">
        <f t="shared" si="39"/>
        <v>7008.375</v>
      </c>
      <c r="D61" s="197">
        <f t="shared" si="39"/>
        <v>13921.25</v>
      </c>
      <c r="E61" s="196">
        <f t="shared" si="39"/>
        <v>2434.2749999999996</v>
      </c>
      <c r="F61" s="196">
        <f t="shared" si="39"/>
        <v>18146.014843750003</v>
      </c>
      <c r="G61" s="197">
        <f t="shared" si="39"/>
        <v>20580.289843749997</v>
      </c>
      <c r="H61" s="196">
        <v>0</v>
      </c>
      <c r="I61" s="197">
        <f t="shared" si="39"/>
        <v>10046.44594</v>
      </c>
      <c r="J61" s="197">
        <f t="shared" si="39"/>
        <v>10046.44594</v>
      </c>
      <c r="K61" s="196">
        <f t="shared" si="39"/>
        <v>1925.4048831999999</v>
      </c>
      <c r="L61" s="197">
        <f t="shared" si="39"/>
        <v>7563.9593599999998</v>
      </c>
      <c r="M61" s="196">
        <f t="shared" si="39"/>
        <v>9489.3642431999979</v>
      </c>
      <c r="N61" s="196">
        <f t="shared" si="39"/>
        <v>0</v>
      </c>
      <c r="O61" s="196">
        <f t="shared" si="39"/>
        <v>35.559999999999995</v>
      </c>
      <c r="P61" s="197">
        <f t="shared" si="39"/>
        <v>35.559999999999995</v>
      </c>
      <c r="Q61" s="196">
        <f t="shared" si="39"/>
        <v>6077.51</v>
      </c>
      <c r="R61" s="196">
        <f t="shared" si="39"/>
        <v>55369.518399999986</v>
      </c>
      <c r="S61" s="197">
        <f t="shared" si="39"/>
        <v>61447.028399999988</v>
      </c>
      <c r="T61" s="196">
        <f t="shared" si="39"/>
        <v>0</v>
      </c>
      <c r="U61" s="196">
        <f t="shared" si="39"/>
        <v>24203.892000000003</v>
      </c>
      <c r="V61" s="197">
        <f t="shared" si="39"/>
        <v>24203.892000000003</v>
      </c>
      <c r="W61" s="196">
        <f t="shared" si="39"/>
        <v>6327.2880000000005</v>
      </c>
      <c r="X61" s="196">
        <f t="shared" si="39"/>
        <v>9291.48</v>
      </c>
      <c r="Y61" s="197">
        <f t="shared" si="39"/>
        <v>15618.767999999996</v>
      </c>
      <c r="Z61" s="196">
        <f t="shared" si="39"/>
        <v>0</v>
      </c>
      <c r="AA61" s="196">
        <f t="shared" si="39"/>
        <v>17341.310000000005</v>
      </c>
      <c r="AB61" s="197">
        <f t="shared" si="39"/>
        <v>16799.059999999998</v>
      </c>
      <c r="AC61" s="196">
        <f t="shared" si="39"/>
        <v>0</v>
      </c>
      <c r="AD61" s="196">
        <f t="shared" si="39"/>
        <v>916.02720000000011</v>
      </c>
      <c r="AE61" s="197">
        <f t="shared" si="39"/>
        <v>916.02720000000011</v>
      </c>
      <c r="AF61" s="197">
        <f t="shared" si="39"/>
        <v>23677.352883199997</v>
      </c>
      <c r="AG61" s="197">
        <f t="shared" si="39"/>
        <v>149922.58274374998</v>
      </c>
      <c r="AH61" s="197">
        <f t="shared" si="39"/>
        <v>173599.93562695003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27651.5</v>
      </c>
      <c r="C63" s="203">
        <f>C61*4</f>
        <v>28033.5</v>
      </c>
      <c r="D63" s="203">
        <f t="shared" ref="D63:AH63" si="40">D61*4</f>
        <v>55685</v>
      </c>
      <c r="E63" s="203">
        <f t="shared" si="40"/>
        <v>9737.0999999999985</v>
      </c>
      <c r="F63" s="203">
        <f t="shared" si="40"/>
        <v>72584.059375000012</v>
      </c>
      <c r="G63" s="203">
        <f t="shared" si="40"/>
        <v>82321.159374999988</v>
      </c>
      <c r="H63" s="203">
        <f>H61*4</f>
        <v>0</v>
      </c>
      <c r="I63" s="203">
        <f>I61*4</f>
        <v>40185.783759999998</v>
      </c>
      <c r="J63" s="203">
        <f>J61*4</f>
        <v>40185.783759999998</v>
      </c>
      <c r="K63" s="203">
        <f t="shared" si="40"/>
        <v>7701.6195327999994</v>
      </c>
      <c r="L63" s="203">
        <f t="shared" si="40"/>
        <v>30255.837439999999</v>
      </c>
      <c r="M63" s="203">
        <f t="shared" si="40"/>
        <v>37957.456972799991</v>
      </c>
      <c r="N63" s="203">
        <f t="shared" si="40"/>
        <v>0</v>
      </c>
      <c r="O63" s="203">
        <f t="shared" si="40"/>
        <v>142.23999999999998</v>
      </c>
      <c r="P63" s="203">
        <f t="shared" si="40"/>
        <v>142.23999999999998</v>
      </c>
      <c r="Q63" s="203">
        <f t="shared" si="40"/>
        <v>24310.04</v>
      </c>
      <c r="R63" s="203">
        <f t="shared" si="40"/>
        <v>221478.07359999995</v>
      </c>
      <c r="S63" s="203">
        <f t="shared" si="40"/>
        <v>245788.11359999995</v>
      </c>
      <c r="T63" s="203">
        <f t="shared" si="40"/>
        <v>0</v>
      </c>
      <c r="U63" s="203">
        <f t="shared" si="40"/>
        <v>96815.568000000014</v>
      </c>
      <c r="V63" s="203">
        <f t="shared" si="40"/>
        <v>96815.568000000014</v>
      </c>
      <c r="W63" s="203">
        <f t="shared" si="40"/>
        <v>25309.152000000002</v>
      </c>
      <c r="X63" s="203">
        <f t="shared" si="40"/>
        <v>37165.919999999998</v>
      </c>
      <c r="Y63" s="203">
        <f t="shared" si="40"/>
        <v>62475.071999999986</v>
      </c>
      <c r="Z63" s="203">
        <f t="shared" si="40"/>
        <v>0</v>
      </c>
      <c r="AA63" s="203">
        <f t="shared" si="40"/>
        <v>69365.24000000002</v>
      </c>
      <c r="AB63" s="203">
        <f t="shared" si="40"/>
        <v>67196.239999999991</v>
      </c>
      <c r="AC63" s="203">
        <f t="shared" si="40"/>
        <v>0</v>
      </c>
      <c r="AD63" s="203">
        <f t="shared" si="40"/>
        <v>3664.1088000000004</v>
      </c>
      <c r="AE63" s="203">
        <f t="shared" si="40"/>
        <v>3664.1088000000004</v>
      </c>
      <c r="AF63" s="204">
        <f t="shared" si="40"/>
        <v>94709.41153279999</v>
      </c>
      <c r="AG63" s="204">
        <f t="shared" si="40"/>
        <v>599690.33097499993</v>
      </c>
      <c r="AH63" s="204">
        <f t="shared" si="40"/>
        <v>694399.74250780011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62</v>
      </c>
      <c r="M81" s="30"/>
      <c r="N81" s="34"/>
    </row>
    <row r="82" spans="1:17" x14ac:dyDescent="0.2">
      <c r="A82" s="117" t="s">
        <v>65</v>
      </c>
      <c r="M82" s="79"/>
      <c r="N82" s="31"/>
    </row>
    <row r="83" spans="1:17" x14ac:dyDescent="0.2">
      <c r="A83" s="117" t="s">
        <v>64</v>
      </c>
    </row>
    <row r="84" spans="1:17" x14ac:dyDescent="0.2">
      <c r="A84" s="117" t="s">
        <v>59</v>
      </c>
      <c r="J84" s="117"/>
    </row>
    <row r="85" spans="1:17" x14ac:dyDescent="0.2">
      <c r="A85" s="117" t="s">
        <v>66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K31" sqref="K31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7" sqref="Q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13" sqref="Q13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2020-07-02T11:02:50Z</dcterms:modified>
</cp:coreProperties>
</file>