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erben\Downloads\"/>
    </mc:Choice>
  </mc:AlternateContent>
  <xr:revisionPtr revIDLastSave="0" documentId="13_ncr:1_{B18C1B41-101C-4356-B357-B68250533D09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V59" i="1"/>
  <c r="D56" i="1"/>
  <c r="V58" i="1" l="1"/>
  <c r="J58" i="1"/>
  <c r="D55" i="1"/>
  <c r="V57" i="1" l="1"/>
  <c r="J57" i="1"/>
  <c r="D54" i="1"/>
  <c r="V56" i="1" l="1"/>
  <c r="V55" i="1"/>
  <c r="J56" i="1"/>
  <c r="J55" i="1"/>
  <c r="D53" i="1"/>
  <c r="D52" i="1"/>
  <c r="V54" i="1" l="1"/>
  <c r="Y54" i="1"/>
  <c r="S53" i="1"/>
  <c r="J54" i="1"/>
  <c r="D51" i="1"/>
  <c r="V53" i="1" l="1"/>
  <c r="S52" i="1"/>
  <c r="J53" i="1"/>
  <c r="D50" i="1"/>
  <c r="AJ13" i="1" l="1"/>
  <c r="F61" i="2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2" i="1"/>
  <c r="V51" i="1"/>
  <c r="V50" i="1"/>
  <c r="V49" i="1"/>
  <c r="V48" i="1"/>
  <c r="V47" i="1"/>
  <c r="V65" i="1" s="1"/>
  <c r="V41" i="1"/>
  <c r="V40" i="1"/>
  <c r="V39" i="1"/>
  <c r="V38" i="1"/>
  <c r="V37" i="1"/>
  <c r="V36" i="1"/>
  <c r="V35" i="1"/>
  <c r="V34" i="1"/>
  <c r="V33" i="1"/>
  <c r="V28" i="1"/>
  <c r="V27" i="1"/>
  <c r="S54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H11" i="1" s="1"/>
  <c r="AG10" i="1"/>
  <c r="AF60" i="1"/>
  <c r="AH60" i="1" s="1"/>
  <c r="AF59" i="1"/>
  <c r="AH59" i="1" s="1"/>
  <c r="AF58" i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N58" i="3" s="1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D58" i="3" s="1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AH12" i="1"/>
  <c r="AH10" i="1"/>
  <c r="BL57" i="3"/>
  <c r="AH58" i="1" l="1"/>
  <c r="AH16" i="1"/>
  <c r="AE58" i="3"/>
  <c r="P61" i="1"/>
  <c r="P63" i="1" s="1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<sst xmlns="http://schemas.openxmlformats.org/spreadsheetml/2006/main" count="213" uniqueCount="71">
  <si>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</si>
  <si>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</si>
  <si>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</si>
  <si>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</si>
  <si>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</si>
  <si>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</si>
  <si>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</si>
  <si>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</si>
  <si>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</si>
  <si>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</si>
  <si>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</si>
  <si>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</si>
  <si>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</si>
  <si>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</si>
  <si>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</si>
  <si>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</si>
  <si>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</si>
  <si>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</si>
  <si>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</si>
  <si>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</si>
  <si>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</si>
  <si>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</si>
  <si>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</si>
  <si>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</si>
  <si>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</si>
  <si>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</si>
  <si>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</si>
  <si>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</si>
  <si>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</si>
  <si>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</si>
  <si>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</si>
  <si>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</si>
  <si>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</si>
  <si>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</si>
  <si>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</si>
  <si>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</si>
  <si>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</si>
  <si>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</si>
  <si>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</si>
  <si>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</si>
  <si>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</si>
  <si>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</si>
  <si>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</si>
  <si>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</si>
  <si>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</si>
  <si>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</si>
  <si>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</si>
  <si>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</si>
  <si>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</si>
  <si>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</si>
  <si>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</si>
  <si>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</si>
  <si>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</si>
  <si>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</si>
  <si>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</si>
  <si>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</si>
  <si>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</si>
  <si>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</si>
  <si>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</si>
  <si>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</si>
  <si>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</si>
  <si>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</si>
  <si>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</si>
  <si>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</si>
  <si>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</si>
  <si>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</si>
  <si>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</si>
  <si>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</si>
  <si>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</si>
  <si>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29/11/2019]</t>
  </si>
  <si>
    <t>Comparison of estimates and actual shipments to Europe in 2019 (Updated 29/11/2019)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</si>
</sst>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8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1" fontId="3" fillId="0" borderId="21" xfId="0" applyNumberFormat="1" applyFont="1" applyBorder="1" applyAlignment="1">
      <alignment horizontal="right"/>
    </xf>
    <xf numFmtId="1" fontId="3" fillId="0" borderId="27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29/11/2019)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272.5</c:v>
                </c:pt>
                <c:pt idx="42">
                  <c:v>222.5</c:v>
                </c:pt>
                <c:pt idx="43">
                  <c:v>207.5</c:v>
                </c:pt>
                <c:pt idx="44">
                  <c:v>260</c:v>
                </c:pt>
                <c:pt idx="45">
                  <c:v>240</c:v>
                </c:pt>
                <c:pt idx="46">
                  <c:v>235</c:v>
                </c:pt>
                <c:pt idx="47">
                  <c:v>290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30.096</c:v>
                </c:pt>
                <c:pt idx="12">
                  <c:v>75.504000000000005</c:v>
                </c:pt>
                <c:pt idx="13">
                  <c:v>150.744</c:v>
                </c:pt>
                <c:pt idx="14">
                  <c:v>262.15199999999999</c:v>
                </c:pt>
                <c:pt idx="15">
                  <c:v>279.048</c:v>
                </c:pt>
                <c:pt idx="16">
                  <c:v>251.328</c:v>
                </c:pt>
                <c:pt idx="17">
                  <c:v>294.88799999999998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170.28</c:v>
                </c:pt>
                <c:pt idx="21">
                  <c:v>220.17599999999999</c:v>
                </c:pt>
                <c:pt idx="22">
                  <c:v>246.57599999999999</c:v>
                </c:pt>
                <c:pt idx="23">
                  <c:v>235.75200000000001</c:v>
                </c:pt>
                <c:pt idx="24">
                  <c:v>171.864</c:v>
                </c:pt>
                <c:pt idx="25">
                  <c:v>243.672</c:v>
                </c:pt>
                <c:pt idx="26">
                  <c:v>204.6</c:v>
                </c:pt>
                <c:pt idx="27">
                  <c:v>239.184</c:v>
                </c:pt>
                <c:pt idx="28">
                  <c:v>158.4</c:v>
                </c:pt>
                <c:pt idx="29">
                  <c:v>177.40799999999999</c:v>
                </c:pt>
                <c:pt idx="30">
                  <c:v>261.36</c:v>
                </c:pt>
                <c:pt idx="31">
                  <c:v>178.72800000000001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152.85599999999999</c:v>
                </c:pt>
                <c:pt idx="35">
                  <c:v>131.73599999999999</c:v>
                </c:pt>
                <c:pt idx="36">
                  <c:v>78.671999999999997</c:v>
                </c:pt>
                <c:pt idx="37">
                  <c:v>40.128</c:v>
                </c:pt>
                <c:pt idx="38">
                  <c:v>31.943999999999999</c:v>
                </c:pt>
                <c:pt idx="39">
                  <c:v>43.823999999999998</c:v>
                </c:pt>
                <c:pt idx="40">
                  <c:v>19.007999999999999</c:v>
                </c:pt>
                <c:pt idx="41">
                  <c:v>10.56</c:v>
                </c:pt>
                <c:pt idx="42">
                  <c:v>15.84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5.28</c:v>
                </c:pt>
                <c:pt idx="5">
                  <c:v>0</c:v>
                </c:pt>
                <c:pt idx="6">
                  <c:v>10.56</c:v>
                </c:pt>
                <c:pt idx="7">
                  <c:v>15.84</c:v>
                </c:pt>
                <c:pt idx="8">
                  <c:v>15.84</c:v>
                </c:pt>
                <c:pt idx="9">
                  <c:v>10.56</c:v>
                </c:pt>
                <c:pt idx="10">
                  <c:v>52.800000000000004</c:v>
                </c:pt>
                <c:pt idx="11">
                  <c:v>95.04</c:v>
                </c:pt>
                <c:pt idx="12">
                  <c:v>110.88000000000001</c:v>
                </c:pt>
                <c:pt idx="13">
                  <c:v>279.84000000000003</c:v>
                </c:pt>
                <c:pt idx="14">
                  <c:v>271.92</c:v>
                </c:pt>
                <c:pt idx="15">
                  <c:v>776.95200000000011</c:v>
                </c:pt>
                <c:pt idx="16">
                  <c:v>1140.8999999999999</c:v>
                </c:pt>
                <c:pt idx="17">
                  <c:v>1703.6940000000004</c:v>
                </c:pt>
                <c:pt idx="18">
                  <c:v>2084.4120000000007</c:v>
                </c:pt>
                <c:pt idx="19">
                  <c:v>2307.36</c:v>
                </c:pt>
                <c:pt idx="20">
                  <c:v>2075.04</c:v>
                </c:pt>
                <c:pt idx="21">
                  <c:v>2415.6</c:v>
                </c:pt>
                <c:pt idx="22">
                  <c:v>2125.2000000000003</c:v>
                </c:pt>
                <c:pt idx="23">
                  <c:v>2035.5</c:v>
                </c:pt>
                <c:pt idx="24">
                  <c:v>1752.96</c:v>
                </c:pt>
                <c:pt idx="25">
                  <c:v>1536.48</c:v>
                </c:pt>
                <c:pt idx="26">
                  <c:v>1502.1002173913043</c:v>
                </c:pt>
                <c:pt idx="27">
                  <c:v>1547.04</c:v>
                </c:pt>
                <c:pt idx="28">
                  <c:v>1692.24</c:v>
                </c:pt>
                <c:pt idx="29">
                  <c:v>1694.88</c:v>
                </c:pt>
                <c:pt idx="30">
                  <c:v>1861.3377391304348</c:v>
                </c:pt>
                <c:pt idx="31">
                  <c:v>2091.8900869565218</c:v>
                </c:pt>
                <c:pt idx="32">
                  <c:v>2046.424695652174</c:v>
                </c:pt>
                <c:pt idx="33">
                  <c:v>1555.5568695652175</c:v>
                </c:pt>
                <c:pt idx="34">
                  <c:v>1262.3561739130434</c:v>
                </c:pt>
                <c:pt idx="35">
                  <c:v>1311.2994782608696</c:v>
                </c:pt>
                <c:pt idx="36">
                  <c:v>1088.9655652173913</c:v>
                </c:pt>
                <c:pt idx="37">
                  <c:v>859.29608695652178</c:v>
                </c:pt>
                <c:pt idx="38">
                  <c:v>464.64000000000004</c:v>
                </c:pt>
                <c:pt idx="39">
                  <c:v>364.25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592.68000000000006</c:v>
                </c:pt>
                <c:pt idx="27">
                  <c:v>602.976</c:v>
                </c:pt>
                <c:pt idx="28">
                  <c:v>534.86400000000003</c:v>
                </c:pt>
                <c:pt idx="29">
                  <c:v>454.608</c:v>
                </c:pt>
                <c:pt idx="30">
                  <c:v>373.03200000000004</c:v>
                </c:pt>
                <c:pt idx="31">
                  <c:v>350.32799999999997</c:v>
                </c:pt>
                <c:pt idx="32">
                  <c:v>298.32</c:v>
                </c:pt>
                <c:pt idx="33">
                  <c:v>242.88</c:v>
                </c:pt>
                <c:pt idx="34">
                  <c:v>102.96000000000001</c:v>
                </c:pt>
                <c:pt idx="35">
                  <c:v>84.48</c:v>
                </c:pt>
                <c:pt idx="36">
                  <c:v>179.52</c:v>
                </c:pt>
                <c:pt idx="37">
                  <c:v>174.24</c:v>
                </c:pt>
                <c:pt idx="38">
                  <c:v>139.91999999999999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80.256</c:v>
                </c:pt>
                <c:pt idx="8">
                  <c:v>116.42400000000001</c:v>
                </c:pt>
                <c:pt idx="9">
                  <c:v>295.68</c:v>
                </c:pt>
                <c:pt idx="10">
                  <c:v>441.67200000000003</c:v>
                </c:pt>
                <c:pt idx="11">
                  <c:v>524.30399999999997</c:v>
                </c:pt>
                <c:pt idx="12">
                  <c:v>435.072</c:v>
                </c:pt>
                <c:pt idx="13">
                  <c:v>502.12799999999999</c:v>
                </c:pt>
                <c:pt idx="14">
                  <c:v>581.85599999999999</c:v>
                </c:pt>
                <c:pt idx="15">
                  <c:v>711.74399999999991</c:v>
                </c:pt>
                <c:pt idx="16">
                  <c:v>636.76800000000003</c:v>
                </c:pt>
                <c:pt idx="17">
                  <c:v>635.71199999999999</c:v>
                </c:pt>
                <c:pt idx="18">
                  <c:v>752.928</c:v>
                </c:pt>
                <c:pt idx="19">
                  <c:v>734.18399999999997</c:v>
                </c:pt>
                <c:pt idx="20">
                  <c:v>639.14400000000001</c:v>
                </c:pt>
                <c:pt idx="21">
                  <c:v>685.87199999999996</c:v>
                </c:pt>
                <c:pt idx="22">
                  <c:v>637.03200000000004</c:v>
                </c:pt>
                <c:pt idx="23">
                  <c:v>659.73599999999999</c:v>
                </c:pt>
                <c:pt idx="24">
                  <c:v>419.49599999999998</c:v>
                </c:pt>
                <c:pt idx="25">
                  <c:v>589.24799999999993</c:v>
                </c:pt>
                <c:pt idx="26">
                  <c:v>762.69600000000003</c:v>
                </c:pt>
                <c:pt idx="27">
                  <c:v>511.89600000000002</c:v>
                </c:pt>
                <c:pt idx="28">
                  <c:v>334.75199999999995</c:v>
                </c:pt>
                <c:pt idx="29">
                  <c:v>487.87200000000001</c:v>
                </c:pt>
                <c:pt idx="30">
                  <c:v>495</c:v>
                </c:pt>
                <c:pt idx="31">
                  <c:v>411.048</c:v>
                </c:pt>
                <c:pt idx="32">
                  <c:v>334.75199999999995</c:v>
                </c:pt>
                <c:pt idx="33">
                  <c:v>225.45600000000002</c:v>
                </c:pt>
                <c:pt idx="34">
                  <c:v>175.03199999999998</c:v>
                </c:pt>
                <c:pt idx="35">
                  <c:v>135.43200000000002</c:v>
                </c:pt>
                <c:pt idx="36">
                  <c:v>137.28</c:v>
                </c:pt>
                <c:pt idx="37">
                  <c:v>16.896000000000001</c:v>
                </c:pt>
                <c:pt idx="38">
                  <c:v>139.91999999999999</c:v>
                </c:pt>
                <c:pt idx="39">
                  <c:v>10.56</c:v>
                </c:pt>
                <c:pt idx="40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12.75</c:v>
                </c:pt>
                <c:pt idx="1">
                  <c:v>33.25</c:v>
                </c:pt>
                <c:pt idx="2">
                  <c:v>14.5</c:v>
                </c:pt>
                <c:pt idx="3">
                  <c:v>0</c:v>
                </c:pt>
                <c:pt idx="4">
                  <c:v>31.78</c:v>
                </c:pt>
                <c:pt idx="5">
                  <c:v>31.75</c:v>
                </c:pt>
                <c:pt idx="6">
                  <c:v>52.81</c:v>
                </c:pt>
                <c:pt idx="7">
                  <c:v>84.59</c:v>
                </c:pt>
                <c:pt idx="8">
                  <c:v>100.59</c:v>
                </c:pt>
                <c:pt idx="9">
                  <c:v>116.06</c:v>
                </c:pt>
                <c:pt idx="10">
                  <c:v>158.30000000000001</c:v>
                </c:pt>
                <c:pt idx="11">
                  <c:v>198.04000000000002</c:v>
                </c:pt>
                <c:pt idx="12">
                  <c:v>250.88</c:v>
                </c:pt>
                <c:pt idx="13">
                  <c:v>432.84000000000003</c:v>
                </c:pt>
                <c:pt idx="14">
                  <c:v>464.67</c:v>
                </c:pt>
                <c:pt idx="15">
                  <c:v>998.70200000000011</c:v>
                </c:pt>
                <c:pt idx="16">
                  <c:v>1486.6499999999999</c:v>
                </c:pt>
                <c:pt idx="17">
                  <c:v>2057.4440000000004</c:v>
                </c:pt>
                <c:pt idx="18">
                  <c:v>2401.1620000000007</c:v>
                </c:pt>
                <c:pt idx="19">
                  <c:v>2576.61</c:v>
                </c:pt>
                <c:pt idx="20">
                  <c:v>2281.04</c:v>
                </c:pt>
                <c:pt idx="21">
                  <c:v>2531.85</c:v>
                </c:pt>
                <c:pt idx="22">
                  <c:v>2257.2000000000003</c:v>
                </c:pt>
                <c:pt idx="23">
                  <c:v>2098.75</c:v>
                </c:pt>
                <c:pt idx="24">
                  <c:v>1874.46</c:v>
                </c:pt>
                <c:pt idx="25">
                  <c:v>1599.73</c:v>
                </c:pt>
                <c:pt idx="26">
                  <c:v>1554.8502173913043</c:v>
                </c:pt>
                <c:pt idx="27">
                  <c:v>1615.54</c:v>
                </c:pt>
                <c:pt idx="28">
                  <c:v>1760.99</c:v>
                </c:pt>
                <c:pt idx="29">
                  <c:v>1747.63</c:v>
                </c:pt>
                <c:pt idx="30">
                  <c:v>1961.5877391304348</c:v>
                </c:pt>
                <c:pt idx="31">
                  <c:v>2189.6400869565218</c:v>
                </c:pt>
                <c:pt idx="32">
                  <c:v>2159.9246956521738</c:v>
                </c:pt>
                <c:pt idx="33">
                  <c:v>1655.8068695652175</c:v>
                </c:pt>
                <c:pt idx="34">
                  <c:v>1341.6061739130434</c:v>
                </c:pt>
                <c:pt idx="35">
                  <c:v>1366.7994782608696</c:v>
                </c:pt>
                <c:pt idx="36">
                  <c:v>1183.9655652173913</c:v>
                </c:pt>
                <c:pt idx="37">
                  <c:v>928.04608695652178</c:v>
                </c:pt>
                <c:pt idx="38">
                  <c:v>496.39000000000004</c:v>
                </c:pt>
                <c:pt idx="39">
                  <c:v>406.5</c:v>
                </c:pt>
                <c:pt idx="40">
                  <c:v>311.5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29/11/2019)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17.5</c:v>
                </c:pt>
                <c:pt idx="44">
                  <c:v>120</c:v>
                </c:pt>
                <c:pt idx="45">
                  <c:v>131.25</c:v>
                </c:pt>
                <c:pt idx="46">
                  <c:v>117.5</c:v>
                </c:pt>
                <c:pt idx="47">
                  <c:v>130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315.70659999999992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32.64</c:v>
                </c:pt>
                <c:pt idx="29">
                  <c:v>64.88</c:v>
                </c:pt>
                <c:pt idx="30">
                  <c:v>92.251599999999996</c:v>
                </c:pt>
                <c:pt idx="31">
                  <c:v>119.50279999999998</c:v>
                </c:pt>
                <c:pt idx="32">
                  <c:v>220.0191999999999</c:v>
                </c:pt>
                <c:pt idx="33">
                  <c:v>298.22144999999983</c:v>
                </c:pt>
                <c:pt idx="34">
                  <c:v>357.46199999999982</c:v>
                </c:pt>
                <c:pt idx="35">
                  <c:v>502.44559999999979</c:v>
                </c:pt>
                <c:pt idx="36">
                  <c:v>445.49639999999988</c:v>
                </c:pt>
                <c:pt idx="37">
                  <c:v>509.04399999999976</c:v>
                </c:pt>
                <c:pt idx="38">
                  <c:v>453.61639999999977</c:v>
                </c:pt>
                <c:pt idx="39">
                  <c:v>669.80694999999992</c:v>
                </c:pt>
                <c:pt idx="40">
                  <c:v>414.30425000000002</c:v>
                </c:pt>
                <c:pt idx="41">
                  <c:v>780.44414999999992</c:v>
                </c:pt>
                <c:pt idx="42">
                  <c:v>304.19259999999991</c:v>
                </c:pt>
                <c:pt idx="43">
                  <c:v>202.09</c:v>
                </c:pt>
                <c:pt idx="44">
                  <c:v>472.87</c:v>
                </c:pt>
                <c:pt idx="45">
                  <c:v>328.96</c:v>
                </c:pt>
                <c:pt idx="46">
                  <c:v>353.01299999999998</c:v>
                </c:pt>
                <c:pt idx="47">
                  <c:v>444.35500000000002</c:v>
                </c:pt>
                <c:pt idx="48">
                  <c:v>309.673</c:v>
                </c:pt>
                <c:pt idx="49">
                  <c:v>241.66</c:v>
                </c:pt>
                <c:pt idx="50">
                  <c:v>200.31800000000001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15.75</c:v>
                </c:pt>
                <c:pt idx="44" formatCode="0">
                  <c:v>26.5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179.52</c:v>
                </c:pt>
                <c:pt idx="15">
                  <c:v>245.256</c:v>
                </c:pt>
                <c:pt idx="16">
                  <c:v>183.744</c:v>
                </c:pt>
                <c:pt idx="17">
                  <c:v>207.24</c:v>
                </c:pt>
                <c:pt idx="18">
                  <c:v>291.45600000000002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415.536</c:v>
                </c:pt>
                <c:pt idx="22">
                  <c:v>506.35199999999998</c:v>
                </c:pt>
                <c:pt idx="23">
                  <c:v>498.43200000000002</c:v>
                </c:pt>
                <c:pt idx="24">
                  <c:v>467.28</c:v>
                </c:pt>
                <c:pt idx="25">
                  <c:v>442.2</c:v>
                </c:pt>
                <c:pt idx="26">
                  <c:v>432.43200000000002</c:v>
                </c:pt>
                <c:pt idx="27">
                  <c:v>420.55200000000002</c:v>
                </c:pt>
                <c:pt idx="28">
                  <c:v>261.096</c:v>
                </c:pt>
                <c:pt idx="29">
                  <c:v>411.84</c:v>
                </c:pt>
                <c:pt idx="30">
                  <c:v>501.33600000000001</c:v>
                </c:pt>
                <c:pt idx="31">
                  <c:v>333.16800000000001</c:v>
                </c:pt>
                <c:pt idx="32">
                  <c:v>224.66399999999999</c:v>
                </c:pt>
                <c:pt idx="33">
                  <c:v>326.04000000000002</c:v>
                </c:pt>
                <c:pt idx="34">
                  <c:v>342.14400000000001</c:v>
                </c:pt>
                <c:pt idx="35">
                  <c:v>279.31200000000001</c:v>
                </c:pt>
                <c:pt idx="36">
                  <c:v>256.08</c:v>
                </c:pt>
                <c:pt idx="37">
                  <c:v>185.328</c:v>
                </c:pt>
                <c:pt idx="38">
                  <c:v>143.08799999999999</c:v>
                </c:pt>
                <c:pt idx="39">
                  <c:v>91.608000000000004</c:v>
                </c:pt>
                <c:pt idx="40">
                  <c:v>118.27200000000001</c:v>
                </c:pt>
                <c:pt idx="41">
                  <c:v>6.3360000000000003</c:v>
                </c:pt>
                <c:pt idx="42">
                  <c:v>124.08</c:v>
                </c:pt>
                <c:pt idx="43">
                  <c:v>10.56</c:v>
                </c:pt>
                <c:pt idx="44">
                  <c:v>15.84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686.75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109.25</c:v>
                </c:pt>
                <c:pt idx="31">
                  <c:v>54.25</c:v>
                </c:pt>
                <c:pt idx="32">
                  <c:v>107.5</c:v>
                </c:pt>
                <c:pt idx="33">
                  <c:v>76</c:v>
                </c:pt>
                <c:pt idx="34">
                  <c:v>184</c:v>
                </c:pt>
                <c:pt idx="35">
                  <c:v>133.25</c:v>
                </c:pt>
                <c:pt idx="36">
                  <c:v>271.25</c:v>
                </c:pt>
                <c:pt idx="37">
                  <c:v>145</c:v>
                </c:pt>
                <c:pt idx="38">
                  <c:v>177.5</c:v>
                </c:pt>
                <c:pt idx="39">
                  <c:v>81</c:v>
                </c:pt>
                <c:pt idx="40">
                  <c:v>149.25</c:v>
                </c:pt>
                <c:pt idx="41">
                  <c:v>117.75</c:v>
                </c:pt>
                <c:pt idx="42">
                  <c:v>171.75</c:v>
                </c:pt>
                <c:pt idx="43">
                  <c:v>106.5</c:v>
                </c:pt>
                <c:pt idx="44">
                  <c:v>240.25</c:v>
                </c:pt>
                <c:pt idx="45">
                  <c:v>96</c:v>
                </c:pt>
                <c:pt idx="46">
                  <c:v>168</c:v>
                </c:pt>
                <c:pt idx="47">
                  <c:v>221.5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29/11/2019)</a:t>
            </a:r>
          </a:p>
        </c:rich>
      </c:tx>
      <c:layout>
        <c:manualLayout>
          <c:xMode val="edge"/>
          <c:yMode val="edge"/>
          <c:x val="0.27165578563358661"/>
          <c:y val="6.2684353877659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468.64375000000001</c:v>
                </c:pt>
                <c:pt idx="47">
                  <c:v>445.23124999999999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1640.5104999999996</c:v>
                </c:pt>
                <c:pt idx="44">
                  <c:v>2408.0475000000001</c:v>
                </c:pt>
                <c:pt idx="45">
                  <c:v>2181.8625000000002</c:v>
                </c:pt>
                <c:pt idx="46">
                  <c:v>1175.6030000000001</c:v>
                </c:pt>
                <c:pt idx="47">
                  <c:v>1197.7537499999999</c:v>
                </c:pt>
                <c:pt idx="48">
                  <c:v>1738.1980000000001</c:v>
                </c:pt>
                <c:pt idx="49">
                  <c:v>2325.1312500000004</c:v>
                </c:pt>
                <c:pt idx="50">
                  <c:v>1848.5479999999998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29/11/2019)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272.5</c:v>
                </c:pt>
                <c:pt idx="42">
                  <c:v>222.5</c:v>
                </c:pt>
                <c:pt idx="43">
                  <c:v>207.5</c:v>
                </c:pt>
                <c:pt idx="44">
                  <c:v>260</c:v>
                </c:pt>
                <c:pt idx="45">
                  <c:v>240</c:v>
                </c:pt>
                <c:pt idx="46">
                  <c:v>235</c:v>
                </c:pt>
                <c:pt idx="47">
                  <c:v>290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17.5</c:v>
                </c:pt>
                <c:pt idx="44">
                  <c:v>120</c:v>
                </c:pt>
                <c:pt idx="45">
                  <c:v>131.25</c:v>
                </c:pt>
                <c:pt idx="46">
                  <c:v>117.5</c:v>
                </c:pt>
                <c:pt idx="47">
                  <c:v>130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315.70659999999992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32.64</c:v>
                </c:pt>
                <c:pt idx="29">
                  <c:v>64.88</c:v>
                </c:pt>
                <c:pt idx="30">
                  <c:v>92.251599999999996</c:v>
                </c:pt>
                <c:pt idx="31">
                  <c:v>119.50279999999998</c:v>
                </c:pt>
                <c:pt idx="32">
                  <c:v>220.0191999999999</c:v>
                </c:pt>
                <c:pt idx="33">
                  <c:v>298.22144999999983</c:v>
                </c:pt>
                <c:pt idx="34">
                  <c:v>357.46199999999982</c:v>
                </c:pt>
                <c:pt idx="35">
                  <c:v>502.44559999999979</c:v>
                </c:pt>
                <c:pt idx="36">
                  <c:v>445.49639999999988</c:v>
                </c:pt>
                <c:pt idx="37">
                  <c:v>509.04399999999976</c:v>
                </c:pt>
                <c:pt idx="38">
                  <c:v>453.61639999999977</c:v>
                </c:pt>
                <c:pt idx="39">
                  <c:v>669.80694999999992</c:v>
                </c:pt>
                <c:pt idx="40">
                  <c:v>414.30425000000002</c:v>
                </c:pt>
                <c:pt idx="41">
                  <c:v>780.44414999999992</c:v>
                </c:pt>
                <c:pt idx="42">
                  <c:v>304.19259999999991</c:v>
                </c:pt>
                <c:pt idx="43">
                  <c:v>202.09</c:v>
                </c:pt>
                <c:pt idx="44">
                  <c:v>472.87</c:v>
                </c:pt>
                <c:pt idx="45">
                  <c:v>328.96</c:v>
                </c:pt>
                <c:pt idx="46">
                  <c:v>353.01299999999998</c:v>
                </c:pt>
                <c:pt idx="47">
                  <c:v>444.35500000000002</c:v>
                </c:pt>
                <c:pt idx="48">
                  <c:v>309.673</c:v>
                </c:pt>
                <c:pt idx="49">
                  <c:v>241.66</c:v>
                </c:pt>
                <c:pt idx="50">
                  <c:v>200.31800000000001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0" formatCode="0">
                  <c:v>5</c:v>
                </c:pt>
                <c:pt idx="41" formatCode="0">
                  <c:v>5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15.75</c:v>
                </c:pt>
                <c:pt idx="44" formatCode="0">
                  <c:v>26.5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686.75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30.096</c:v>
                </c:pt>
                <c:pt idx="12">
                  <c:v>75.504000000000005</c:v>
                </c:pt>
                <c:pt idx="13">
                  <c:v>150.744</c:v>
                </c:pt>
                <c:pt idx="14">
                  <c:v>262.15199999999999</c:v>
                </c:pt>
                <c:pt idx="15">
                  <c:v>279.048</c:v>
                </c:pt>
                <c:pt idx="16">
                  <c:v>251.328</c:v>
                </c:pt>
                <c:pt idx="17">
                  <c:v>294.88799999999998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170.28</c:v>
                </c:pt>
                <c:pt idx="21">
                  <c:v>220.17599999999999</c:v>
                </c:pt>
                <c:pt idx="22">
                  <c:v>246.57599999999999</c:v>
                </c:pt>
                <c:pt idx="23">
                  <c:v>235.75200000000001</c:v>
                </c:pt>
                <c:pt idx="24">
                  <c:v>171.864</c:v>
                </c:pt>
                <c:pt idx="25">
                  <c:v>243.672</c:v>
                </c:pt>
                <c:pt idx="26">
                  <c:v>204.6</c:v>
                </c:pt>
                <c:pt idx="27">
                  <c:v>239.184</c:v>
                </c:pt>
                <c:pt idx="28">
                  <c:v>158.4</c:v>
                </c:pt>
                <c:pt idx="29">
                  <c:v>177.40799999999999</c:v>
                </c:pt>
                <c:pt idx="30">
                  <c:v>261.36</c:v>
                </c:pt>
                <c:pt idx="31">
                  <c:v>178.72800000000001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152.85599999999999</c:v>
                </c:pt>
                <c:pt idx="35">
                  <c:v>131.73599999999999</c:v>
                </c:pt>
                <c:pt idx="36">
                  <c:v>78.671999999999997</c:v>
                </c:pt>
                <c:pt idx="37">
                  <c:v>40.128</c:v>
                </c:pt>
                <c:pt idx="38">
                  <c:v>31.943999999999999</c:v>
                </c:pt>
                <c:pt idx="39">
                  <c:v>43.823999999999998</c:v>
                </c:pt>
                <c:pt idx="40">
                  <c:v>19.007999999999999</c:v>
                </c:pt>
                <c:pt idx="41">
                  <c:v>10.56</c:v>
                </c:pt>
                <c:pt idx="42">
                  <c:v>15.84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179.52</c:v>
                </c:pt>
                <c:pt idx="15">
                  <c:v>245.256</c:v>
                </c:pt>
                <c:pt idx="16">
                  <c:v>183.744</c:v>
                </c:pt>
                <c:pt idx="17">
                  <c:v>207.24</c:v>
                </c:pt>
                <c:pt idx="18">
                  <c:v>291.45600000000002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415.536</c:v>
                </c:pt>
                <c:pt idx="22">
                  <c:v>506.35199999999998</c:v>
                </c:pt>
                <c:pt idx="23">
                  <c:v>498.43200000000002</c:v>
                </c:pt>
                <c:pt idx="24">
                  <c:v>467.28</c:v>
                </c:pt>
                <c:pt idx="25">
                  <c:v>442.2</c:v>
                </c:pt>
                <c:pt idx="26">
                  <c:v>432.43200000000002</c:v>
                </c:pt>
                <c:pt idx="27">
                  <c:v>420.55200000000002</c:v>
                </c:pt>
                <c:pt idx="28">
                  <c:v>261.096</c:v>
                </c:pt>
                <c:pt idx="29">
                  <c:v>411.84</c:v>
                </c:pt>
                <c:pt idx="30">
                  <c:v>501.33600000000001</c:v>
                </c:pt>
                <c:pt idx="31">
                  <c:v>333.16800000000001</c:v>
                </c:pt>
                <c:pt idx="32">
                  <c:v>224.66399999999999</c:v>
                </c:pt>
                <c:pt idx="33">
                  <c:v>326.04000000000002</c:v>
                </c:pt>
                <c:pt idx="34">
                  <c:v>342.14400000000001</c:v>
                </c:pt>
                <c:pt idx="35">
                  <c:v>279.31200000000001</c:v>
                </c:pt>
                <c:pt idx="36">
                  <c:v>256.08</c:v>
                </c:pt>
                <c:pt idx="37">
                  <c:v>185.328</c:v>
                </c:pt>
                <c:pt idx="38">
                  <c:v>143.08799999999999</c:v>
                </c:pt>
                <c:pt idx="39">
                  <c:v>91.608000000000004</c:v>
                </c:pt>
                <c:pt idx="40">
                  <c:v>118.27200000000001</c:v>
                </c:pt>
                <c:pt idx="41">
                  <c:v>6.3360000000000003</c:v>
                </c:pt>
                <c:pt idx="42">
                  <c:v>124.08</c:v>
                </c:pt>
                <c:pt idx="43">
                  <c:v>10.56</c:v>
                </c:pt>
                <c:pt idx="44">
                  <c:v>15.84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109.25</c:v>
                </c:pt>
                <c:pt idx="31">
                  <c:v>54.25</c:v>
                </c:pt>
                <c:pt idx="32">
                  <c:v>107.5</c:v>
                </c:pt>
                <c:pt idx="33">
                  <c:v>76</c:v>
                </c:pt>
                <c:pt idx="34">
                  <c:v>184</c:v>
                </c:pt>
                <c:pt idx="35">
                  <c:v>133.25</c:v>
                </c:pt>
                <c:pt idx="36">
                  <c:v>271.25</c:v>
                </c:pt>
                <c:pt idx="37">
                  <c:v>145</c:v>
                </c:pt>
                <c:pt idx="38">
                  <c:v>177.5</c:v>
                </c:pt>
                <c:pt idx="39">
                  <c:v>81</c:v>
                </c:pt>
                <c:pt idx="40">
                  <c:v>149.25</c:v>
                </c:pt>
                <c:pt idx="41">
                  <c:v>117.75</c:v>
                </c:pt>
                <c:pt idx="42">
                  <c:v>171.75</c:v>
                </c:pt>
                <c:pt idx="43">
                  <c:v>106.5</c:v>
                </c:pt>
                <c:pt idx="44">
                  <c:v>240.25</c:v>
                </c:pt>
                <c:pt idx="45">
                  <c:v>96</c:v>
                </c:pt>
                <c:pt idx="46">
                  <c:v>168</c:v>
                </c:pt>
                <c:pt idx="47">
                  <c:v>221.5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29/11/2019)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468.64375000000001</c:v>
                </c:pt>
                <c:pt idx="47">
                  <c:v>445.23124999999999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29/11/2019)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1640.5104999999996</c:v>
                </c:pt>
                <c:pt idx="44">
                  <c:v>2408.0475000000001</c:v>
                </c:pt>
                <c:pt idx="45">
                  <c:v>2181.8625000000002</c:v>
                </c:pt>
                <c:pt idx="46">
                  <c:v>1175.6030000000001</c:v>
                </c:pt>
                <c:pt idx="47">
                  <c:v>1197.7537499999999</c:v>
                </c:pt>
                <c:pt idx="48">
                  <c:v>1738.1980000000001</c:v>
                </c:pt>
                <c:pt idx="49">
                  <c:v>2325.1312500000004</c:v>
                </c:pt>
                <c:pt idx="50">
                  <c:v>1848.5479999999998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29/11/2019)</a:t>
            </a:r>
          </a:p>
        </c:rich>
      </c:tx>
      <c:layout>
        <c:manualLayout>
          <c:xMode val="edge"/>
          <c:yMode val="edge"/>
          <c:x val="0.17700410408437792"/>
          <c:y val="2.1927511870005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1581.6135999999999</c:v>
                </c:pt>
                <c:pt idx="43">
                  <c:v>1959.8917499999995</c:v>
                </c:pt>
                <c:pt idx="44">
                  <c:v>2865.5725000000002</c:v>
                </c:pt>
                <c:pt idx="45">
                  <c:v>2591.4375</c:v>
                </c:pt>
                <c:pt idx="46">
                  <c:v>1644.24675</c:v>
                </c:pt>
                <c:pt idx="47">
                  <c:v>1642.9849999999999</c:v>
                </c:pt>
                <c:pt idx="48">
                  <c:v>2228.37925</c:v>
                </c:pt>
                <c:pt idx="49">
                  <c:v>2697.6062500000003</c:v>
                </c:pt>
                <c:pt idx="50">
                  <c:v>2280.9667499999996</c:v>
                </c:pt>
                <c:pt idx="51">
                  <c:v>2480.9203437499996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233.904</c:v>
                </c:pt>
                <c:pt idx="27">
                  <c:v>217.8</c:v>
                </c:pt>
                <c:pt idx="28">
                  <c:v>180.57599999999999</c:v>
                </c:pt>
                <c:pt idx="29">
                  <c:v>209.08799999999999</c:v>
                </c:pt>
                <c:pt idx="30">
                  <c:v>151.80000000000001</c:v>
                </c:pt>
                <c:pt idx="31">
                  <c:v>111.408</c:v>
                </c:pt>
                <c:pt idx="32">
                  <c:v>75.768000000000001</c:v>
                </c:pt>
                <c:pt idx="33">
                  <c:v>42.24</c:v>
                </c:pt>
                <c:pt idx="34">
                  <c:v>10.56</c:v>
                </c:pt>
                <c:pt idx="35">
                  <c:v>10.56</c:v>
                </c:pt>
                <c:pt idx="36">
                  <c:v>42.24</c:v>
                </c:pt>
                <c:pt idx="37">
                  <c:v>42.24</c:v>
                </c:pt>
                <c:pt idx="38">
                  <c:v>15.84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 formatCode="General">
                  <c:v>0</c:v>
                </c:pt>
                <c:pt idx="8">
                  <c:v>30.096</c:v>
                </c:pt>
                <c:pt idx="9">
                  <c:v>75.504000000000005</c:v>
                </c:pt>
                <c:pt idx="10">
                  <c:v>150.744</c:v>
                </c:pt>
                <c:pt idx="11">
                  <c:v>262.15199999999999</c:v>
                </c:pt>
                <c:pt idx="12">
                  <c:v>279.048</c:v>
                </c:pt>
                <c:pt idx="13">
                  <c:v>251.328</c:v>
                </c:pt>
                <c:pt idx="14">
                  <c:v>294.88799999999998</c:v>
                </c:pt>
                <c:pt idx="15">
                  <c:v>290.39999999999998</c:v>
                </c:pt>
                <c:pt idx="16">
                  <c:v>253.17599999999999</c:v>
                </c:pt>
                <c:pt idx="17">
                  <c:v>170.28</c:v>
                </c:pt>
                <c:pt idx="18">
                  <c:v>220.17599999999999</c:v>
                </c:pt>
                <c:pt idx="19">
                  <c:v>246.57599999999999</c:v>
                </c:pt>
                <c:pt idx="20">
                  <c:v>235.75200000000001</c:v>
                </c:pt>
                <c:pt idx="21">
                  <c:v>171.864</c:v>
                </c:pt>
                <c:pt idx="22">
                  <c:v>243.672</c:v>
                </c:pt>
                <c:pt idx="23">
                  <c:v>204.6</c:v>
                </c:pt>
                <c:pt idx="24">
                  <c:v>239.184</c:v>
                </c:pt>
                <c:pt idx="25">
                  <c:v>158.4</c:v>
                </c:pt>
                <c:pt idx="26">
                  <c:v>177.40799999999999</c:v>
                </c:pt>
                <c:pt idx="27">
                  <c:v>261.36</c:v>
                </c:pt>
                <c:pt idx="28">
                  <c:v>178.72800000000001</c:v>
                </c:pt>
                <c:pt idx="29">
                  <c:v>110.08799999999999</c:v>
                </c:pt>
                <c:pt idx="30">
                  <c:v>161.83199999999999</c:v>
                </c:pt>
                <c:pt idx="31">
                  <c:v>152.85599999999999</c:v>
                </c:pt>
                <c:pt idx="32">
                  <c:v>131.73599999999999</c:v>
                </c:pt>
                <c:pt idx="33">
                  <c:v>78.671999999999997</c:v>
                </c:pt>
                <c:pt idx="34">
                  <c:v>40.128</c:v>
                </c:pt>
                <c:pt idx="35">
                  <c:v>31.943999999999999</c:v>
                </c:pt>
                <c:pt idx="36">
                  <c:v>43.823999999999998</c:v>
                </c:pt>
                <c:pt idx="37">
                  <c:v>19.007999999999999</c:v>
                </c:pt>
                <c:pt idx="38">
                  <c:v>10.56</c:v>
                </c:pt>
                <c:pt idx="39">
                  <c:v>15.84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358.77600000000001</c:v>
                </c:pt>
                <c:pt idx="27">
                  <c:v>385.17599999999999</c:v>
                </c:pt>
                <c:pt idx="28">
                  <c:v>354.28800000000001</c:v>
                </c:pt>
                <c:pt idx="29">
                  <c:v>245.52</c:v>
                </c:pt>
                <c:pt idx="30">
                  <c:v>221.232</c:v>
                </c:pt>
                <c:pt idx="31">
                  <c:v>238.92</c:v>
                </c:pt>
                <c:pt idx="32">
                  <c:v>222.55199999999999</c:v>
                </c:pt>
                <c:pt idx="33">
                  <c:v>200.64</c:v>
                </c:pt>
                <c:pt idx="34">
                  <c:v>92.4</c:v>
                </c:pt>
                <c:pt idx="35">
                  <c:v>73.92</c:v>
                </c:pt>
                <c:pt idx="36">
                  <c:v>137.28</c:v>
                </c:pt>
                <c:pt idx="37">
                  <c:v>132</c:v>
                </c:pt>
                <c:pt idx="38">
                  <c:v>124.08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 formatCode="General">
                  <c:v>0</c:v>
                </c:pt>
                <c:pt idx="7">
                  <c:v>50.16</c:v>
                </c:pt>
                <c:pt idx="8">
                  <c:v>40.92</c:v>
                </c:pt>
                <c:pt idx="9">
                  <c:v>144.93600000000001</c:v>
                </c:pt>
                <c:pt idx="10">
                  <c:v>179.52</c:v>
                </c:pt>
                <c:pt idx="11">
                  <c:v>245.256</c:v>
                </c:pt>
                <c:pt idx="12">
                  <c:v>183.744</c:v>
                </c:pt>
                <c:pt idx="13">
                  <c:v>207.24</c:v>
                </c:pt>
                <c:pt idx="14">
                  <c:v>291.45600000000002</c:v>
                </c:pt>
                <c:pt idx="15">
                  <c:v>458.56799999999998</c:v>
                </c:pt>
                <c:pt idx="16">
                  <c:v>466.488</c:v>
                </c:pt>
                <c:pt idx="17">
                  <c:v>415.536</c:v>
                </c:pt>
                <c:pt idx="18">
                  <c:v>506.35199999999998</c:v>
                </c:pt>
                <c:pt idx="19">
                  <c:v>498.43200000000002</c:v>
                </c:pt>
                <c:pt idx="20">
                  <c:v>467.28</c:v>
                </c:pt>
                <c:pt idx="21">
                  <c:v>442.2</c:v>
                </c:pt>
                <c:pt idx="22">
                  <c:v>432.43200000000002</c:v>
                </c:pt>
                <c:pt idx="23">
                  <c:v>420.55200000000002</c:v>
                </c:pt>
                <c:pt idx="24">
                  <c:v>261.096</c:v>
                </c:pt>
                <c:pt idx="25">
                  <c:v>411.84</c:v>
                </c:pt>
                <c:pt idx="26">
                  <c:v>501.33600000000001</c:v>
                </c:pt>
                <c:pt idx="27">
                  <c:v>333.16800000000001</c:v>
                </c:pt>
                <c:pt idx="28">
                  <c:v>224.66399999999999</c:v>
                </c:pt>
                <c:pt idx="29">
                  <c:v>326.04000000000002</c:v>
                </c:pt>
                <c:pt idx="30">
                  <c:v>342.14400000000001</c:v>
                </c:pt>
                <c:pt idx="31">
                  <c:v>279.31200000000001</c:v>
                </c:pt>
                <c:pt idx="32">
                  <c:v>256.08</c:v>
                </c:pt>
                <c:pt idx="33">
                  <c:v>185.328</c:v>
                </c:pt>
                <c:pt idx="34">
                  <c:v>143.08799999999999</c:v>
                </c:pt>
                <c:pt idx="35">
                  <c:v>91.608000000000004</c:v>
                </c:pt>
                <c:pt idx="36">
                  <c:v>118.27200000000001</c:v>
                </c:pt>
                <c:pt idx="37">
                  <c:v>6.3360000000000003</c:v>
                </c:pt>
                <c:pt idx="38">
                  <c:v>124.08</c:v>
                </c:pt>
                <c:pt idx="39">
                  <c:v>10.56</c:v>
                </c:pt>
                <c:pt idx="40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0.96789</cdr:x>
      <cdr:y>0.35952</cdr:y>
    </cdr:from>
    <cdr:to>
      <cdr:x>0.96789</cdr:x>
      <cdr:y>0.46199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453992" y="1821782"/>
          <a:ext cx="0" cy="5192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0.96423</cdr:x>
      <cdr:y>0.37837</cdr:y>
    </cdr:from>
    <cdr:to>
      <cdr:x>0.96437</cdr:x>
      <cdr:y>0.46536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431146" y="1920933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0.971</cdr:x>
      <cdr:y>0.40287</cdr:y>
    </cdr:from>
    <cdr:to>
      <cdr:x>0.97147</cdr:x>
      <cdr:y>0.48519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499631" y="2049147"/>
          <a:ext cx="4114" cy="4187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0.44401</cdr:x>
      <cdr:y>0.07224</cdr:y>
    </cdr:from>
    <cdr:to>
      <cdr:x>0.77102</cdr:x>
      <cdr:y>0.21216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822" y="39995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0.97253</cdr:x>
      <cdr:y>0.30325</cdr:y>
    </cdr:from>
    <cdr:to>
      <cdr:x>0.97361</cdr:x>
      <cdr:y>0.38282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763106" y="1678850"/>
          <a:ext cx="9732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0.96499</cdr:x>
      <cdr:y>0.30973</cdr:y>
    </cdr:from>
    <cdr:to>
      <cdr:x>0.96519</cdr:x>
      <cdr:y>0.37402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290772" y="1572466"/>
          <a:ext cx="1719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27</xdr:row>
      <xdr:rowOff>120015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0.11383</cdr:x>
      <cdr:y>0.07176</cdr:y>
    </cdr:from>
    <cdr:to>
      <cdr:x>0.43027</cdr:x>
      <cdr:y>0.2195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95" y="33341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0.95427</cdr:x>
      <cdr:y>0.34407</cdr:y>
    </cdr:from>
    <cdr:to>
      <cdr:x>0.95478</cdr:x>
      <cdr:y>0.44207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98640" y="1598650"/>
          <a:ext cx="4435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0.67274</cdr:x>
      <cdr:y>0.08065</cdr:y>
    </cdr:from>
    <cdr:to>
      <cdr:x>0.99464</cdr:x>
      <cdr:y>0.18912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619" y="441837"/>
          <a:ext cx="2974114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0.94466</cdr:x>
      <cdr:y>0.27148</cdr:y>
    </cdr:from>
    <cdr:to>
      <cdr:x>0.94491</cdr:x>
      <cdr:y>0.33898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727985" y="1487396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S15" sqref="S1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F3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2" t="s">
        <v>22</v>
      </c>
      <c r="C3" s="203"/>
      <c r="D3" s="204"/>
      <c r="E3" s="37"/>
      <c r="F3" s="37" t="s">
        <v>23</v>
      </c>
      <c r="G3" s="37"/>
      <c r="H3" s="202" t="s">
        <v>24</v>
      </c>
      <c r="I3" s="203"/>
      <c r="J3" s="204"/>
      <c r="K3" s="37"/>
      <c r="L3" s="37" t="s">
        <v>25</v>
      </c>
      <c r="M3" s="37"/>
      <c r="N3" s="202" t="s">
        <v>26</v>
      </c>
      <c r="O3" s="203"/>
      <c r="P3" s="204"/>
      <c r="Q3" s="105"/>
      <c r="R3" s="37" t="s">
        <v>27</v>
      </c>
      <c r="S3" s="37"/>
      <c r="T3" s="202" t="s">
        <v>28</v>
      </c>
      <c r="U3" s="203"/>
      <c r="V3" s="204"/>
      <c r="W3" s="37"/>
      <c r="X3" s="37" t="s">
        <v>29</v>
      </c>
      <c r="Y3" s="37"/>
      <c r="Z3" s="202" t="s">
        <v>30</v>
      </c>
      <c r="AA3" s="203"/>
      <c r="AB3" s="203"/>
      <c r="AC3" s="37"/>
      <c r="AD3" s="37" t="s">
        <v>31</v>
      </c>
      <c r="AE3" s="37"/>
      <c r="AF3" s="203" t="s">
        <v>32</v>
      </c>
      <c r="AG3" s="203"/>
      <c r="AH3" s="204"/>
      <c r="AI3" s="37"/>
      <c r="AJ3" s="37" t="s">
        <v>33</v>
      </c>
      <c r="AK3" s="37"/>
      <c r="AL3" s="202" t="s">
        <v>34</v>
      </c>
      <c r="AM3" s="203"/>
      <c r="AN3" s="204"/>
      <c r="AO3" s="68"/>
      <c r="AP3" s="37" t="s">
        <v>35</v>
      </c>
      <c r="AQ3" s="38"/>
      <c r="AR3" s="202" t="s">
        <v>36</v>
      </c>
      <c r="AS3" s="203"/>
      <c r="AT3" s="204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2" t="s">
        <v>43</v>
      </c>
      <c r="BE3" s="203"/>
      <c r="BF3" s="204"/>
      <c r="BG3" s="194" t="s">
        <v>44</v>
      </c>
      <c r="BH3" s="195"/>
      <c r="BI3" s="196"/>
      <c r="BJ3" s="205" t="s">
        <v>41</v>
      </c>
      <c r="BK3" s="206"/>
      <c r="BL3" s="207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269.61980000000005</v>
      </c>
      <c r="S6" s="43">
        <f>Q6+R6</f>
        <v>269.61980000000005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431.76374999999979</v>
      </c>
      <c r="S7" s="43">
        <f t="shared" ref="S7:S57" si="17">Q7+R7</f>
        <v>431.76374999999979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603.94964999999979</v>
      </c>
      <c r="S8" s="43">
        <f t="shared" si="17"/>
        <v>603.94964999999979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326.78609999999998</v>
      </c>
      <c r="S9" s="43">
        <f t="shared" si="17"/>
        <v>326.78609999999998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315.70659999999998</v>
      </c>
      <c r="S10" s="43">
        <f t="shared" si="17"/>
        <v>315.70659999999998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12.75</v>
      </c>
      <c r="AJ10" s="15">
        <v>0</v>
      </c>
      <c r="AK10" s="135">
        <f t="shared" ref="AK10:AK22" si="22">AI10+AJ10</f>
        <v>12.75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344.46759999999989</v>
      </c>
      <c r="S11" s="43">
        <f t="shared" si="17"/>
        <v>344.46759999999989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31.75</v>
      </c>
      <c r="AJ11" s="15">
        <v>1.5</v>
      </c>
      <c r="AK11" s="135">
        <f t="shared" si="22"/>
        <v>33.25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355.32879999999983</v>
      </c>
      <c r="S12" s="43">
        <f t="shared" si="17"/>
        <v>355.32879999999983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14.5</v>
      </c>
      <c r="AJ12" s="15">
        <v>0</v>
      </c>
      <c r="AK12" s="135">
        <f t="shared" si="22"/>
        <v>14.5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287.48009999999988</v>
      </c>
      <c r="S13" s="43">
        <f t="shared" si="17"/>
        <v>287.48009999999988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0</v>
      </c>
      <c r="AJ13" s="15">
        <v>0</v>
      </c>
      <c r="AK13" s="135">
        <f t="shared" si="22"/>
        <v>0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440.68399999999963</v>
      </c>
      <c r="S14" s="43">
        <f t="shared" si="17"/>
        <v>440.68399999999963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26.5</v>
      </c>
      <c r="AJ14" s="15">
        <v>5.28</v>
      </c>
      <c r="AK14" s="135">
        <f t="shared" si="22"/>
        <v>31.78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273.3565999999999</v>
      </c>
      <c r="S15" s="43">
        <f t="shared" si="17"/>
        <v>273.3565999999999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31.75</v>
      </c>
      <c r="AJ15" s="69">
        <v>0</v>
      </c>
      <c r="AK15" s="135">
        <f t="shared" si="22"/>
        <v>31.75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420.78939999999989</v>
      </c>
      <c r="S16" s="43">
        <f t="shared" si="17"/>
        <v>420.78939999999989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42.25</v>
      </c>
      <c r="AJ16" s="69">
        <v>10.56</v>
      </c>
      <c r="AK16" s="135">
        <f t="shared" si="22"/>
        <v>52.81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>
        <v>0</v>
      </c>
      <c r="AV16" s="40">
        <v>0</v>
      </c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352.45060000000007</v>
      </c>
      <c r="S17" s="43">
        <f t="shared" si="17"/>
        <v>352.45060000000007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68.75</v>
      </c>
      <c r="AJ17" s="69">
        <v>15.84</v>
      </c>
      <c r="AK17" s="135">
        <f t="shared" si="22"/>
        <v>84.59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30.096</v>
      </c>
      <c r="AV17" s="70">
        <v>50.16</v>
      </c>
      <c r="AW17" s="95">
        <f>SUM(AU17:AV17)</f>
        <v>80.256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199.73279999999997</v>
      </c>
      <c r="S18" s="43">
        <f t="shared" si="17"/>
        <v>199.73279999999997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84.75</v>
      </c>
      <c r="AJ18" s="69">
        <v>15.84</v>
      </c>
      <c r="AK18" s="135">
        <f t="shared" si="22"/>
        <v>100.59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75.504000000000005</v>
      </c>
      <c r="AV18" s="70">
        <v>40.92</v>
      </c>
      <c r="AW18" s="95">
        <f t="shared" ref="AW18:AW53" si="31">SUM(AU18:AV18)</f>
        <v>116.42400000000001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286.87279999999981</v>
      </c>
      <c r="S19" s="43">
        <f t="shared" si="17"/>
        <v>286.87279999999981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105.5</v>
      </c>
      <c r="AJ19" s="69">
        <v>10.56</v>
      </c>
      <c r="AK19" s="135">
        <f t="shared" si="22"/>
        <v>116.06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150.744</v>
      </c>
      <c r="AV19" s="43">
        <v>144.93600000000001</v>
      </c>
      <c r="AW19" s="95">
        <f t="shared" si="31"/>
        <v>295.68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347.51679999999982</v>
      </c>
      <c r="S20" s="43">
        <f>Q20+R20</f>
        <v>347.51679999999982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105.5</v>
      </c>
      <c r="AJ20" s="69">
        <v>52.800000000000004</v>
      </c>
      <c r="AK20" s="135">
        <f t="shared" si="22"/>
        <v>158.30000000000001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262.15199999999999</v>
      </c>
      <c r="AV20" s="15">
        <v>179.52</v>
      </c>
      <c r="AW20" s="95">
        <f t="shared" si="31"/>
        <v>441.67200000000003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182.53509999999997</v>
      </c>
      <c r="S21" s="43">
        <f t="shared" si="17"/>
        <v>182.53509999999997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103</v>
      </c>
      <c r="AJ21" s="69">
        <v>95.04</v>
      </c>
      <c r="AK21" s="135">
        <f t="shared" si="22"/>
        <v>198.04000000000002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279.048</v>
      </c>
      <c r="AV21" s="15">
        <v>245.256</v>
      </c>
      <c r="AW21" s="95">
        <f t="shared" si="31"/>
        <v>524.30399999999997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90.960699999999974</v>
      </c>
      <c r="S22" s="43">
        <f t="shared" si="17"/>
        <v>90.960699999999974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140</v>
      </c>
      <c r="AJ22" s="69">
        <v>110.88000000000001</v>
      </c>
      <c r="AK22" s="135">
        <f t="shared" si="22"/>
        <v>250.88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251.328</v>
      </c>
      <c r="AV22" s="15">
        <v>183.744</v>
      </c>
      <c r="AW22" s="95">
        <f>SUM(AU22:AV22)</f>
        <v>435.072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32.050800000000002</v>
      </c>
      <c r="S23" s="43">
        <f t="shared" si="17"/>
        <v>32.050800000000002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153</v>
      </c>
      <c r="AJ23" s="69">
        <v>279.84000000000003</v>
      </c>
      <c r="AK23" s="135">
        <f t="shared" ref="AK23:AK57" si="34">AI23+AJ23</f>
        <v>432.84000000000003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294.88799999999998</v>
      </c>
      <c r="AV23" s="15">
        <v>207.24</v>
      </c>
      <c r="AW23" s="95">
        <f>SUM(AU23:AV23)</f>
        <v>502.12799999999999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11.048400000000001</v>
      </c>
      <c r="S24" s="43">
        <f t="shared" si="17"/>
        <v>11.048400000000001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192.75</v>
      </c>
      <c r="AJ24" s="81">
        <v>271.92</v>
      </c>
      <c r="AK24" s="135">
        <f t="shared" si="34"/>
        <v>464.67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290.39999999999998</v>
      </c>
      <c r="AV24" s="70">
        <v>291.45600000000002</v>
      </c>
      <c r="AW24" s="95">
        <f>SUM(AU24:AV24)</f>
        <v>581.85599999999999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195.75</v>
      </c>
      <c r="BC24" s="43">
        <f t="shared" si="23"/>
        <v>195.75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221.75</v>
      </c>
      <c r="AJ25" s="81">
        <v>776.95200000000011</v>
      </c>
      <c r="AK25" s="135">
        <f t="shared" si="34"/>
        <v>998.70200000000011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253.17599999999999</v>
      </c>
      <c r="AV25" s="70">
        <v>458.56799999999998</v>
      </c>
      <c r="AW25" s="95">
        <f>SUM(AU25:AV25)</f>
        <v>711.74399999999991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195.5</v>
      </c>
      <c r="BC25" s="43">
        <f t="shared" si="23"/>
        <v>195.5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345.75</v>
      </c>
      <c r="AJ26" s="81">
        <v>1140.8999999999999</v>
      </c>
      <c r="AK26" s="135">
        <f t="shared" si="34"/>
        <v>1486.6499999999999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170.28</v>
      </c>
      <c r="AV26" s="70">
        <v>466.488</v>
      </c>
      <c r="AW26" s="95">
        <f t="shared" si="31"/>
        <v>636.76800000000003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251</v>
      </c>
      <c r="BC26" s="43">
        <f t="shared" si="23"/>
        <v>251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353.75</v>
      </c>
      <c r="AJ27" s="81">
        <v>1703.6940000000004</v>
      </c>
      <c r="AK27" s="135">
        <f t="shared" si="34"/>
        <v>2057.4440000000004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220.17599999999999</v>
      </c>
      <c r="AV27" s="15">
        <v>415.536</v>
      </c>
      <c r="AW27" s="95">
        <f t="shared" si="31"/>
        <v>635.71199999999999</v>
      </c>
      <c r="AX27" s="101"/>
      <c r="AY27" s="61">
        <v>77</v>
      </c>
      <c r="AZ27" s="102">
        <f t="shared" si="24"/>
        <v>77</v>
      </c>
      <c r="BA27" s="97">
        <v>0</v>
      </c>
      <c r="BB27" s="15">
        <v>216.5</v>
      </c>
      <c r="BC27" s="43">
        <f t="shared" si="23"/>
        <v>216.5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0.33500000000000002</v>
      </c>
      <c r="S28" s="43">
        <f t="shared" si="17"/>
        <v>0.33500000000000002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316.75</v>
      </c>
      <c r="AJ28" s="81">
        <v>2084.4120000000007</v>
      </c>
      <c r="AK28" s="135">
        <f t="shared" si="34"/>
        <v>2401.1620000000007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246.57599999999999</v>
      </c>
      <c r="AV28" s="15">
        <v>506.35199999999998</v>
      </c>
      <c r="AW28" s="95">
        <f t="shared" si="31"/>
        <v>752.928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169</v>
      </c>
      <c r="BC28" s="43">
        <f t="shared" si="23"/>
        <v>169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269.25</v>
      </c>
      <c r="AJ29" s="81">
        <v>2307.36</v>
      </c>
      <c r="AK29" s="135">
        <f>AI29+AJ29</f>
        <v>2576.61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235.75200000000001</v>
      </c>
      <c r="AV29" s="15">
        <v>498.43200000000002</v>
      </c>
      <c r="AW29" s="95">
        <f t="shared" si="31"/>
        <v>734.18399999999997</v>
      </c>
      <c r="AX29" s="101"/>
      <c r="AY29" s="61">
        <v>77</v>
      </c>
      <c r="AZ29" s="102">
        <f t="shared" si="24"/>
        <v>77</v>
      </c>
      <c r="BA29" s="97">
        <v>0</v>
      </c>
      <c r="BB29" s="15">
        <v>79</v>
      </c>
      <c r="BC29" s="43">
        <f t="shared" si="23"/>
        <v>79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206</v>
      </c>
      <c r="AJ30" s="81">
        <v>2075.04</v>
      </c>
      <c r="AK30" s="135">
        <f t="shared" si="34"/>
        <v>2281.04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171.864</v>
      </c>
      <c r="AV30" s="15">
        <v>467.28</v>
      </c>
      <c r="AW30" s="95">
        <f t="shared" si="31"/>
        <v>639.14400000000001</v>
      </c>
      <c r="AX30" s="101"/>
      <c r="AY30" s="61">
        <v>99.000000000000014</v>
      </c>
      <c r="AZ30" s="102">
        <f t="shared" si="24"/>
        <v>99.000000000000014</v>
      </c>
      <c r="BA30" s="97">
        <v>0</v>
      </c>
      <c r="BB30" s="43">
        <v>187.25</v>
      </c>
      <c r="BC30" s="43">
        <f t="shared" si="23"/>
        <v>187.25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4.37</v>
      </c>
      <c r="S31" s="43">
        <f t="shared" si="17"/>
        <v>4.37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116.25</v>
      </c>
      <c r="AJ31" s="81">
        <v>2415.6</v>
      </c>
      <c r="AK31" s="135">
        <f t="shared" si="34"/>
        <v>2531.85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243.672</v>
      </c>
      <c r="AV31" s="15">
        <v>442.2</v>
      </c>
      <c r="AW31" s="95">
        <f t="shared" si="31"/>
        <v>685.87199999999996</v>
      </c>
      <c r="AX31" s="101"/>
      <c r="AY31" s="61">
        <v>55.000000000000007</v>
      </c>
      <c r="AZ31" s="102">
        <f t="shared" si="24"/>
        <v>55.000000000000007</v>
      </c>
      <c r="BA31" s="97">
        <v>0</v>
      </c>
      <c r="BB31" s="43">
        <v>252.25</v>
      </c>
      <c r="BC31" s="43">
        <f t="shared" si="23"/>
        <v>252.25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132</v>
      </c>
      <c r="AJ32" s="15">
        <v>2125.2000000000003</v>
      </c>
      <c r="AK32" s="135">
        <f t="shared" si="34"/>
        <v>2257.2000000000003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204.6</v>
      </c>
      <c r="AV32" s="15">
        <v>432.43200000000002</v>
      </c>
      <c r="AW32" s="95">
        <f t="shared" si="31"/>
        <v>637.03200000000004</v>
      </c>
      <c r="AX32" s="101"/>
      <c r="AY32" s="61">
        <v>33</v>
      </c>
      <c r="AZ32" s="102">
        <f t="shared" si="24"/>
        <v>33</v>
      </c>
      <c r="BA32" s="97">
        <v>0</v>
      </c>
      <c r="BB32" s="43">
        <v>432.75</v>
      </c>
      <c r="BC32" s="43">
        <f t="shared" si="23"/>
        <v>432.75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63.25</v>
      </c>
      <c r="AJ33" s="15">
        <v>2035.5</v>
      </c>
      <c r="AK33" s="135">
        <f t="shared" si="34"/>
        <v>2098.75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239.184</v>
      </c>
      <c r="AV33" s="15">
        <v>420.55200000000002</v>
      </c>
      <c r="AW33" s="95">
        <f t="shared" si="31"/>
        <v>659.73599999999999</v>
      </c>
      <c r="AX33" s="101"/>
      <c r="AY33" s="61">
        <v>27.500000000000004</v>
      </c>
      <c r="AZ33" s="102">
        <f t="shared" si="24"/>
        <v>27.500000000000004</v>
      </c>
      <c r="BA33" s="97">
        <v>0</v>
      </c>
      <c r="BB33" s="43">
        <v>547.5</v>
      </c>
      <c r="BC33" s="43">
        <f t="shared" si="23"/>
        <v>547.5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>
        <v>0</v>
      </c>
      <c r="R34" s="15">
        <v>3.2500000000000001E-2</v>
      </c>
      <c r="S34" s="43">
        <f t="shared" si="17"/>
        <v>3.2500000000000001E-2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121.5</v>
      </c>
      <c r="AJ34" s="15">
        <v>1752.96</v>
      </c>
      <c r="AK34" s="135">
        <f t="shared" si="34"/>
        <v>1874.46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158.4</v>
      </c>
      <c r="AV34" s="15">
        <v>261.096</v>
      </c>
      <c r="AW34" s="95">
        <f t="shared" si="31"/>
        <v>419.49599999999998</v>
      </c>
      <c r="AX34" s="101"/>
      <c r="AY34" s="61">
        <v>16.5</v>
      </c>
      <c r="AZ34" s="102">
        <f t="shared" si="24"/>
        <v>16.5</v>
      </c>
      <c r="BA34" s="97">
        <v>0</v>
      </c>
      <c r="BB34" s="43">
        <v>168.75</v>
      </c>
      <c r="BC34" s="43">
        <f t="shared" si="23"/>
        <v>168.75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>
        <v>0</v>
      </c>
      <c r="R35" s="15">
        <v>32.64</v>
      </c>
      <c r="S35" s="43">
        <f>Q35+R35</f>
        <v>32.64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63.25</v>
      </c>
      <c r="AJ35" s="154">
        <v>1536.48</v>
      </c>
      <c r="AK35" s="135">
        <f t="shared" si="34"/>
        <v>1599.73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177.40799999999999</v>
      </c>
      <c r="AV35" s="154">
        <v>411.84</v>
      </c>
      <c r="AW35" s="95">
        <f t="shared" si="31"/>
        <v>589.24799999999993</v>
      </c>
      <c r="AX35" s="101"/>
      <c r="AY35" s="61">
        <v>16.5</v>
      </c>
      <c r="AZ35" s="102">
        <f t="shared" si="24"/>
        <v>16.5</v>
      </c>
      <c r="BA35" s="97">
        <v>0</v>
      </c>
      <c r="BB35" s="43">
        <v>66.5</v>
      </c>
      <c r="BC35" s="43">
        <f t="shared" si="23"/>
        <v>66.5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>
        <v>0</v>
      </c>
      <c r="R36" s="15">
        <v>64.88</v>
      </c>
      <c r="S36" s="43">
        <f>Q36+R36</f>
        <v>64.88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52.75</v>
      </c>
      <c r="AJ36" s="15">
        <v>1502.1002173913043</v>
      </c>
      <c r="AK36" s="135">
        <f t="shared" si="34"/>
        <v>1554.8502173913043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233.904</v>
      </c>
      <c r="AS36" s="86">
        <v>358.77600000000001</v>
      </c>
      <c r="AT36" s="62">
        <f t="shared" si="29"/>
        <v>592.68000000000006</v>
      </c>
      <c r="AU36" s="70">
        <v>261.36</v>
      </c>
      <c r="AV36" s="15">
        <v>501.33600000000001</v>
      </c>
      <c r="AW36" s="95">
        <f t="shared" si="31"/>
        <v>762.69600000000003</v>
      </c>
      <c r="AX36" s="101"/>
      <c r="AY36" s="61">
        <v>22</v>
      </c>
      <c r="AZ36" s="102">
        <f t="shared" si="24"/>
        <v>22</v>
      </c>
      <c r="BA36" s="97">
        <v>0</v>
      </c>
      <c r="BB36" s="43">
        <v>120</v>
      </c>
      <c r="BC36" s="43">
        <f t="shared" si="23"/>
        <v>120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250.739</v>
      </c>
      <c r="BK36" s="103">
        <f t="shared" ref="BK36:BK45" si="45">C36+I36+O36+U36+AA36+AG36+AM36+AS36+AY36</f>
        <v>1712.5535000000002</v>
      </c>
      <c r="BL36" s="103">
        <f t="shared" si="14"/>
        <v>1963.2925000000002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>
        <v>0</v>
      </c>
      <c r="R37" s="15">
        <v>92.251599999999996</v>
      </c>
      <c r="S37" s="43">
        <f t="shared" si="17"/>
        <v>92.251599999999996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>
        <v>68.5</v>
      </c>
      <c r="AJ37" s="15">
        <v>1547.04</v>
      </c>
      <c r="AK37" s="135">
        <f t="shared" si="34"/>
        <v>1615.54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217.8</v>
      </c>
      <c r="AS37" s="72">
        <v>385.17599999999999</v>
      </c>
      <c r="AT37" s="62">
        <f t="shared" si="29"/>
        <v>602.976</v>
      </c>
      <c r="AU37" s="70">
        <v>178.72800000000001</v>
      </c>
      <c r="AV37" s="15">
        <v>333.16800000000001</v>
      </c>
      <c r="AW37" s="95">
        <f t="shared" si="31"/>
        <v>511.89600000000002</v>
      </c>
      <c r="AX37" s="101"/>
      <c r="AY37" s="61">
        <v>11</v>
      </c>
      <c r="AZ37" s="102">
        <f t="shared" si="24"/>
        <v>11</v>
      </c>
      <c r="BA37" s="97">
        <v>0</v>
      </c>
      <c r="BB37" s="43">
        <v>87</v>
      </c>
      <c r="BC37" s="43">
        <f t="shared" si="23"/>
        <v>87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227.35500000000002</v>
      </c>
      <c r="BK37" s="103">
        <f t="shared" si="45"/>
        <v>1629.971</v>
      </c>
      <c r="BL37" s="103">
        <f t="shared" si="14"/>
        <v>1857.326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>
        <v>0</v>
      </c>
      <c r="R38" s="15">
        <v>119.50279999999998</v>
      </c>
      <c r="S38" s="43">
        <f t="shared" si="17"/>
        <v>119.50279999999998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>
        <v>68.75</v>
      </c>
      <c r="AJ38" s="15">
        <v>1692.24</v>
      </c>
      <c r="AK38" s="135">
        <f t="shared" si="34"/>
        <v>1760.99</v>
      </c>
      <c r="AL38" s="72">
        <v>0</v>
      </c>
      <c r="AM38" s="72">
        <v>6.0305</v>
      </c>
      <c r="AN38" s="62">
        <f t="shared" si="42"/>
        <v>6.0305</v>
      </c>
      <c r="AO38" s="15">
        <v>0</v>
      </c>
      <c r="AP38" s="15">
        <v>6.0305</v>
      </c>
      <c r="AQ38" s="43">
        <f t="shared" si="43"/>
        <v>6.0305</v>
      </c>
      <c r="AR38" s="72">
        <v>180.57599999999999</v>
      </c>
      <c r="AS38" s="72">
        <v>354.28800000000001</v>
      </c>
      <c r="AT38" s="62">
        <f t="shared" si="29"/>
        <v>534.86400000000003</v>
      </c>
      <c r="AU38" s="15">
        <v>110.08799999999999</v>
      </c>
      <c r="AV38" s="15">
        <v>224.66399999999999</v>
      </c>
      <c r="AW38" s="95">
        <f t="shared" si="31"/>
        <v>334.75199999999995</v>
      </c>
      <c r="AX38" s="101"/>
      <c r="AY38" s="61">
        <v>118</v>
      </c>
      <c r="AZ38" s="102">
        <f t="shared" si="24"/>
        <v>118</v>
      </c>
      <c r="BA38" s="97">
        <v>0</v>
      </c>
      <c r="BB38" s="43">
        <v>214.25</v>
      </c>
      <c r="BC38" s="43">
        <f t="shared" si="23"/>
        <v>214.25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225.62099999999998</v>
      </c>
      <c r="BK38" s="103">
        <f t="shared" si="45"/>
        <v>2205.5860000000002</v>
      </c>
      <c r="BL38" s="103">
        <f t="shared" ref="BL38:BL57" si="46">D38+J38+P38+V38+AB38+AH38+AN38+AT38+AZ38</f>
        <v>2431.2070000000003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>
        <v>0</v>
      </c>
      <c r="R39" s="15">
        <v>220.0191999999999</v>
      </c>
      <c r="S39" s="43">
        <f t="shared" si="17"/>
        <v>220.0191999999999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>
        <v>52.75</v>
      </c>
      <c r="AJ39" s="15">
        <v>1694.88</v>
      </c>
      <c r="AK39" s="135">
        <f t="shared" si="34"/>
        <v>1747.63</v>
      </c>
      <c r="AL39" s="72">
        <v>0</v>
      </c>
      <c r="AM39" s="72">
        <v>64.163250000000005</v>
      </c>
      <c r="AN39" s="62">
        <f t="shared" si="42"/>
        <v>64.163250000000005</v>
      </c>
      <c r="AO39" s="15">
        <v>0</v>
      </c>
      <c r="AP39" s="15">
        <v>64.163250000000005</v>
      </c>
      <c r="AQ39" s="43">
        <f t="shared" si="43"/>
        <v>64.163250000000005</v>
      </c>
      <c r="AR39" s="72">
        <v>209.08799999999999</v>
      </c>
      <c r="AS39" s="72">
        <v>245.52</v>
      </c>
      <c r="AT39" s="62">
        <f t="shared" si="29"/>
        <v>454.608</v>
      </c>
      <c r="AU39" s="15">
        <v>161.83199999999999</v>
      </c>
      <c r="AV39" s="15">
        <v>326.04000000000002</v>
      </c>
      <c r="AW39" s="95">
        <f t="shared" si="31"/>
        <v>487.87200000000001</v>
      </c>
      <c r="AX39" s="101"/>
      <c r="AY39" s="61">
        <v>119</v>
      </c>
      <c r="AZ39" s="102">
        <f t="shared" si="24"/>
        <v>119</v>
      </c>
      <c r="BA39" s="97">
        <v>0</v>
      </c>
      <c r="BB39" s="43">
        <v>103.25</v>
      </c>
      <c r="BC39" s="43">
        <f t="shared" si="23"/>
        <v>103.25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230.70050000000001</v>
      </c>
      <c r="BK39" s="103">
        <f t="shared" si="45"/>
        <v>2059.6457500000001</v>
      </c>
      <c r="BL39" s="103">
        <f t="shared" si="46"/>
        <v>2290.3462500000001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>
        <v>0</v>
      </c>
      <c r="R40" s="15">
        <v>172.10944999999998</v>
      </c>
      <c r="S40" s="43">
        <f t="shared" si="17"/>
        <v>172.10944999999998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>
        <v>100.25</v>
      </c>
      <c r="AJ40" s="15">
        <v>1861.3377391304348</v>
      </c>
      <c r="AK40" s="135">
        <f t="shared" si="34"/>
        <v>1961.5877391304348</v>
      </c>
      <c r="AL40" s="72">
        <v>0</v>
      </c>
      <c r="AM40" s="72">
        <v>167.76574999999997</v>
      </c>
      <c r="AN40" s="62">
        <f t="shared" si="42"/>
        <v>167.76574999999997</v>
      </c>
      <c r="AO40" s="15">
        <v>0</v>
      </c>
      <c r="AP40" s="15">
        <v>167.76574999999997</v>
      </c>
      <c r="AQ40" s="43">
        <f t="shared" si="43"/>
        <v>167.76574999999997</v>
      </c>
      <c r="AR40" s="72">
        <v>151.80000000000001</v>
      </c>
      <c r="AS40" s="72">
        <v>221.232</v>
      </c>
      <c r="AT40" s="62">
        <f t="shared" si="29"/>
        <v>373.03200000000004</v>
      </c>
      <c r="AU40" s="15">
        <v>152.85599999999999</v>
      </c>
      <c r="AV40" s="15">
        <v>342.14400000000001</v>
      </c>
      <c r="AW40" s="95">
        <f t="shared" si="31"/>
        <v>495</v>
      </c>
      <c r="AX40" s="101"/>
      <c r="AY40" s="61">
        <v>119</v>
      </c>
      <c r="AZ40" s="102">
        <f t="shared" si="24"/>
        <v>119</v>
      </c>
      <c r="BA40" s="97">
        <v>0</v>
      </c>
      <c r="BB40" s="43">
        <v>138.5</v>
      </c>
      <c r="BC40" s="43">
        <f t="shared" si="23"/>
        <v>138.5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166.13250000000002</v>
      </c>
      <c r="BK40" s="103">
        <f t="shared" si="45"/>
        <v>2196.8427500000003</v>
      </c>
      <c r="BL40" s="103">
        <f t="shared" si="46"/>
        <v>2362.9752500000004</v>
      </c>
      <c r="BN40" s="34"/>
      <c r="BO40" s="34"/>
      <c r="BP40" s="82"/>
      <c r="BQ40" s="82"/>
    </row>
    <row r="41" spans="1:69" x14ac:dyDescent="0.2">
      <c r="A41" s="13">
        <v>36</v>
      </c>
      <c r="B41" s="72">
        <v>25</v>
      </c>
      <c r="C41" s="72">
        <v>0</v>
      </c>
      <c r="D41" s="62">
        <f t="shared" si="0"/>
        <v>25</v>
      </c>
      <c r="E41" s="15">
        <v>70</v>
      </c>
      <c r="F41" s="15">
        <v>0</v>
      </c>
      <c r="G41" s="43">
        <f t="shared" si="32"/>
        <v>70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>
        <v>0</v>
      </c>
      <c r="R41" s="15">
        <v>170.25</v>
      </c>
      <c r="S41" s="43">
        <f t="shared" si="17"/>
        <v>170.25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>
        <v>97.75</v>
      </c>
      <c r="AJ41" s="15">
        <v>2091.8900869565218</v>
      </c>
      <c r="AK41" s="135">
        <f t="shared" si="34"/>
        <v>2189.6400869565218</v>
      </c>
      <c r="AL41" s="72">
        <v>0</v>
      </c>
      <c r="AM41" s="72">
        <v>383.40824999999995</v>
      </c>
      <c r="AN41" s="62">
        <f t="shared" si="42"/>
        <v>383.40824999999995</v>
      </c>
      <c r="AO41" s="15">
        <v>0</v>
      </c>
      <c r="AP41" s="15">
        <v>383.40824999999995</v>
      </c>
      <c r="AQ41" s="43">
        <f t="shared" si="43"/>
        <v>383.40824999999995</v>
      </c>
      <c r="AR41" s="72">
        <v>111.408</v>
      </c>
      <c r="AS41" s="72">
        <v>238.92</v>
      </c>
      <c r="AT41" s="62">
        <f t="shared" si="29"/>
        <v>350.32799999999997</v>
      </c>
      <c r="AU41" s="15">
        <v>131.73599999999999</v>
      </c>
      <c r="AV41" s="15">
        <v>279.31200000000001</v>
      </c>
      <c r="AW41" s="95">
        <f t="shared" si="31"/>
        <v>411.048</v>
      </c>
      <c r="AX41" s="101"/>
      <c r="AY41" s="61">
        <v>115.99550000000001</v>
      </c>
      <c r="AZ41" s="102">
        <f t="shared" si="24"/>
        <v>115.99550000000001</v>
      </c>
      <c r="BA41" s="97">
        <v>0</v>
      </c>
      <c r="BB41" s="43">
        <v>145.5</v>
      </c>
      <c r="BC41" s="43">
        <f t="shared" si="23"/>
        <v>145.5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155.518</v>
      </c>
      <c r="BK41" s="103">
        <f t="shared" si="45"/>
        <v>2728.4737500000001</v>
      </c>
      <c r="BL41" s="103">
        <f t="shared" si="46"/>
        <v>2883.9917499999997</v>
      </c>
      <c r="BN41" s="34"/>
      <c r="BO41" s="34"/>
      <c r="BP41" s="82"/>
      <c r="BQ41" s="82"/>
    </row>
    <row r="42" spans="1:69" x14ac:dyDescent="0.2">
      <c r="A42" s="13">
        <v>37</v>
      </c>
      <c r="B42" s="72">
        <v>50</v>
      </c>
      <c r="C42" s="72">
        <v>0</v>
      </c>
      <c r="D42" s="62">
        <f t="shared" si="0"/>
        <v>50</v>
      </c>
      <c r="E42" s="15">
        <v>80</v>
      </c>
      <c r="F42" s="15">
        <v>0</v>
      </c>
      <c r="G42" s="43">
        <f t="shared" si="32"/>
        <v>80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>
        <v>0</v>
      </c>
      <c r="R42" s="15">
        <v>166.7</v>
      </c>
      <c r="S42" s="43">
        <f t="shared" si="17"/>
        <v>166.7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>
        <v>113.5</v>
      </c>
      <c r="AJ42" s="15">
        <v>2046.424695652174</v>
      </c>
      <c r="AK42" s="135">
        <f t="shared" si="34"/>
        <v>2159.9246956521738</v>
      </c>
      <c r="AL42" s="72">
        <v>0</v>
      </c>
      <c r="AM42" s="72">
        <v>607.21375</v>
      </c>
      <c r="AN42" s="62">
        <f t="shared" si="42"/>
        <v>607.21375</v>
      </c>
      <c r="AO42" s="15">
        <v>0</v>
      </c>
      <c r="AP42" s="15">
        <v>607.21375</v>
      </c>
      <c r="AQ42" s="43">
        <f t="shared" si="43"/>
        <v>607.21375</v>
      </c>
      <c r="AR42" s="72">
        <v>75.768000000000001</v>
      </c>
      <c r="AS42" s="72">
        <v>222.55199999999999</v>
      </c>
      <c r="AT42" s="62">
        <f t="shared" si="29"/>
        <v>298.32</v>
      </c>
      <c r="AU42" s="15">
        <v>78.671999999999997</v>
      </c>
      <c r="AV42" s="15">
        <v>256.08</v>
      </c>
      <c r="AW42" s="95">
        <f t="shared" si="31"/>
        <v>334.75199999999995</v>
      </c>
      <c r="AX42" s="101"/>
      <c r="AY42" s="61">
        <v>143.36975000000001</v>
      </c>
      <c r="AZ42" s="102">
        <f t="shared" si="24"/>
        <v>143.36975000000001</v>
      </c>
      <c r="BA42" s="97">
        <v>0</v>
      </c>
      <c r="BB42" s="43">
        <v>278.75</v>
      </c>
      <c r="BC42" s="43">
        <f t="shared" si="23"/>
        <v>278.75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147.38049999999998</v>
      </c>
      <c r="BK42" s="103">
        <f t="shared" si="45"/>
        <v>2951.098</v>
      </c>
      <c r="BL42" s="103">
        <f t="shared" si="46"/>
        <v>3098.4784999999997</v>
      </c>
      <c r="BN42" s="34"/>
      <c r="BO42" s="34"/>
      <c r="BP42" s="82"/>
      <c r="BQ42" s="82"/>
    </row>
    <row r="43" spans="1:69" x14ac:dyDescent="0.2">
      <c r="A43" s="13">
        <v>38</v>
      </c>
      <c r="B43" s="72">
        <v>90</v>
      </c>
      <c r="C43" s="72">
        <v>0</v>
      </c>
      <c r="D43" s="62">
        <f t="shared" si="0"/>
        <v>90</v>
      </c>
      <c r="E43" s="15">
        <v>87.5</v>
      </c>
      <c r="F43" s="15">
        <v>0</v>
      </c>
      <c r="G43" s="43">
        <f t="shared" si="32"/>
        <v>87.5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>
        <v>0</v>
      </c>
      <c r="R43" s="15">
        <v>167.5</v>
      </c>
      <c r="S43" s="43">
        <f t="shared" si="17"/>
        <v>167.5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>
        <v>100.25</v>
      </c>
      <c r="AJ43" s="15">
        <v>1555.5568695652175</v>
      </c>
      <c r="AK43" s="135">
        <f t="shared" si="34"/>
        <v>1655.8068695652175</v>
      </c>
      <c r="AL43" s="72">
        <v>0</v>
      </c>
      <c r="AM43" s="72">
        <v>840.88599999999997</v>
      </c>
      <c r="AN43" s="62">
        <f t="shared" si="42"/>
        <v>840.88599999999997</v>
      </c>
      <c r="AO43" s="35">
        <v>0</v>
      </c>
      <c r="AP43" s="35">
        <v>840.88599999999997</v>
      </c>
      <c r="AQ43" s="43">
        <f t="shared" si="43"/>
        <v>840.88599999999997</v>
      </c>
      <c r="AR43" s="72">
        <v>42.24</v>
      </c>
      <c r="AS43" s="72">
        <v>200.64</v>
      </c>
      <c r="AT43" s="62">
        <f t="shared" si="29"/>
        <v>242.88</v>
      </c>
      <c r="AU43" s="15">
        <v>40.128</v>
      </c>
      <c r="AV43" s="15">
        <v>185.328</v>
      </c>
      <c r="AW43" s="95">
        <f t="shared" si="31"/>
        <v>225.45600000000002</v>
      </c>
      <c r="AX43" s="101"/>
      <c r="AY43" s="61">
        <v>171.82550000000001</v>
      </c>
      <c r="AZ43" s="102">
        <f t="shared" si="24"/>
        <v>171.82550000000001</v>
      </c>
      <c r="BA43" s="97">
        <v>0</v>
      </c>
      <c r="BB43" s="43">
        <v>150</v>
      </c>
      <c r="BC43" s="43">
        <f t="shared" si="23"/>
        <v>150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137.01750000000001</v>
      </c>
      <c r="BK43" s="103">
        <f t="shared" si="45"/>
        <v>2926.0189999999998</v>
      </c>
      <c r="BL43" s="103">
        <f t="shared" si="46"/>
        <v>3063.0365000000002</v>
      </c>
      <c r="BN43" s="34"/>
      <c r="BO43" s="34"/>
      <c r="BP43" s="34"/>
      <c r="BQ43" s="34"/>
    </row>
    <row r="44" spans="1:69" x14ac:dyDescent="0.2">
      <c r="A44" s="13">
        <v>39</v>
      </c>
      <c r="B44" s="72">
        <v>135</v>
      </c>
      <c r="C44" s="72">
        <v>0</v>
      </c>
      <c r="D44" s="62">
        <f t="shared" si="0"/>
        <v>135</v>
      </c>
      <c r="E44" s="15">
        <v>192.5</v>
      </c>
      <c r="F44" s="15">
        <v>0</v>
      </c>
      <c r="G44" s="43">
        <f t="shared" si="32"/>
        <v>192.5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>
        <v>0</v>
      </c>
      <c r="R44" s="69">
        <v>185</v>
      </c>
      <c r="S44" s="43">
        <f t="shared" si="17"/>
        <v>185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>
        <v>79.25</v>
      </c>
      <c r="AJ44" s="15">
        <v>1262.3561739130434</v>
      </c>
      <c r="AK44" s="135">
        <f t="shared" si="34"/>
        <v>1341.6061739130434</v>
      </c>
      <c r="AL44" s="72">
        <v>0</v>
      </c>
      <c r="AM44" s="72">
        <v>1137.6785</v>
      </c>
      <c r="AN44" s="62">
        <f t="shared" si="42"/>
        <v>1137.6785</v>
      </c>
      <c r="AO44" s="15">
        <v>0</v>
      </c>
      <c r="AP44" s="15">
        <v>1137.6785</v>
      </c>
      <c r="AQ44" s="43">
        <f t="shared" si="43"/>
        <v>1137.6785</v>
      </c>
      <c r="AR44" s="72">
        <v>10.56</v>
      </c>
      <c r="AS44" s="72">
        <v>92.4</v>
      </c>
      <c r="AT44" s="62">
        <f t="shared" si="29"/>
        <v>102.96000000000001</v>
      </c>
      <c r="AU44" s="15">
        <v>31.943999999999999</v>
      </c>
      <c r="AV44" s="15">
        <v>143.08799999999999</v>
      </c>
      <c r="AW44" s="95">
        <f t="shared" si="31"/>
        <v>175.03199999999998</v>
      </c>
      <c r="AX44" s="101"/>
      <c r="AY44" s="61">
        <v>135.7765</v>
      </c>
      <c r="AZ44" s="102">
        <f t="shared" si="24"/>
        <v>135.7765</v>
      </c>
      <c r="BA44" s="97">
        <v>0</v>
      </c>
      <c r="BB44" s="43">
        <v>188.75</v>
      </c>
      <c r="BC44" s="43">
        <f t="shared" si="23"/>
        <v>188.75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150.33750000000001</v>
      </c>
      <c r="BK44" s="103">
        <f t="shared" si="45"/>
        <v>3373.5949999999998</v>
      </c>
      <c r="BL44" s="103">
        <f t="shared" si="46"/>
        <v>3523.9324999999999</v>
      </c>
      <c r="BN44" s="34"/>
      <c r="BO44" s="34"/>
      <c r="BP44" s="34"/>
      <c r="BQ44" s="34"/>
    </row>
    <row r="45" spans="1:69" x14ac:dyDescent="0.2">
      <c r="A45" s="13">
        <v>40</v>
      </c>
      <c r="B45" s="72">
        <v>215</v>
      </c>
      <c r="C45" s="72">
        <v>0</v>
      </c>
      <c r="D45" s="62">
        <f t="shared" si="0"/>
        <v>215</v>
      </c>
      <c r="E45" s="70">
        <v>287.5</v>
      </c>
      <c r="F45" s="70">
        <v>0</v>
      </c>
      <c r="G45" s="43">
        <f t="shared" si="32"/>
        <v>287.5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>
        <v>0</v>
      </c>
      <c r="R45" s="69">
        <v>200.68</v>
      </c>
      <c r="S45" s="43">
        <f t="shared" si="17"/>
        <v>200.68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>
        <v>55.5</v>
      </c>
      <c r="AJ45" s="15">
        <v>1311.2994782608696</v>
      </c>
      <c r="AK45" s="135">
        <f t="shared" si="34"/>
        <v>1366.7994782608696</v>
      </c>
      <c r="AL45" s="72">
        <v>0</v>
      </c>
      <c r="AM45" s="72">
        <v>1286.3862499999998</v>
      </c>
      <c r="AN45" s="62">
        <f t="shared" si="42"/>
        <v>1286.3862499999998</v>
      </c>
      <c r="AO45" s="15">
        <v>0</v>
      </c>
      <c r="AP45" s="15">
        <v>1286.3862499999998</v>
      </c>
      <c r="AQ45" s="43">
        <f t="shared" si="43"/>
        <v>1286.3862499999998</v>
      </c>
      <c r="AR45" s="72">
        <v>10.56</v>
      </c>
      <c r="AS45" s="72">
        <v>73.92</v>
      </c>
      <c r="AT45" s="62">
        <f t="shared" si="29"/>
        <v>84.48</v>
      </c>
      <c r="AU45" s="15">
        <v>43.823999999999998</v>
      </c>
      <c r="AV45" s="15">
        <v>91.608000000000004</v>
      </c>
      <c r="AW45" s="95">
        <f t="shared" si="31"/>
        <v>135.43200000000002</v>
      </c>
      <c r="AX45" s="101"/>
      <c r="AY45" s="61">
        <v>76.825999999999993</v>
      </c>
      <c r="AZ45" s="102">
        <f t="shared" si="24"/>
        <v>76.825999999999993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249.67500000000001</v>
      </c>
      <c r="BK45" s="103">
        <f t="shared" si="45"/>
        <v>3042.7397499999997</v>
      </c>
      <c r="BL45" s="103">
        <f t="shared" si="46"/>
        <v>3292.4147499999995</v>
      </c>
      <c r="BN45" s="34"/>
      <c r="BO45" s="34"/>
      <c r="BP45" s="34"/>
      <c r="BQ45" s="34"/>
    </row>
    <row r="46" spans="1:69" x14ac:dyDescent="0.2">
      <c r="A46" s="13">
        <v>41</v>
      </c>
      <c r="B46" s="72">
        <v>275</v>
      </c>
      <c r="C46" s="72">
        <v>0</v>
      </c>
      <c r="D46" s="62">
        <f t="shared" ref="D46:D57" si="47">B46+C46</f>
        <v>275</v>
      </c>
      <c r="E46" s="70">
        <v>181.25</v>
      </c>
      <c r="F46" s="70">
        <v>0</v>
      </c>
      <c r="G46" s="43">
        <f t="shared" ref="G46:G57" si="48">E46+F46</f>
        <v>181.25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>
        <v>0</v>
      </c>
      <c r="R46" s="69">
        <v>283.61</v>
      </c>
      <c r="S46" s="43">
        <f t="shared" si="17"/>
        <v>283.61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>
        <v>5</v>
      </c>
      <c r="AD46" s="15">
        <v>0</v>
      </c>
      <c r="AE46" s="15">
        <f t="shared" si="35"/>
        <v>5</v>
      </c>
      <c r="AF46" s="72">
        <v>0</v>
      </c>
      <c r="AG46" s="62">
        <v>1294.93</v>
      </c>
      <c r="AH46" s="62">
        <f t="shared" si="5"/>
        <v>1294.93</v>
      </c>
      <c r="AI46" s="79">
        <v>95</v>
      </c>
      <c r="AJ46" s="79">
        <v>1088.9655652173913</v>
      </c>
      <c r="AK46" s="135">
        <f t="shared" si="34"/>
        <v>1183.9655652173913</v>
      </c>
      <c r="AL46" s="72">
        <v>0</v>
      </c>
      <c r="AM46" s="72">
        <v>1490.4585</v>
      </c>
      <c r="AN46" s="62">
        <f t="shared" si="42"/>
        <v>1490.4585</v>
      </c>
      <c r="AO46" s="15">
        <v>0</v>
      </c>
      <c r="AP46" s="15">
        <v>1490.4585</v>
      </c>
      <c r="AQ46" s="43">
        <f t="shared" si="43"/>
        <v>1490.4585</v>
      </c>
      <c r="AR46" s="72">
        <v>42.24</v>
      </c>
      <c r="AS46" s="72">
        <v>137.28</v>
      </c>
      <c r="AT46" s="62">
        <f t="shared" si="29"/>
        <v>179.52</v>
      </c>
      <c r="AU46" s="15">
        <v>19.007999999999999</v>
      </c>
      <c r="AV46" s="15">
        <v>118.27200000000001</v>
      </c>
      <c r="AW46" s="95">
        <f t="shared" si="31"/>
        <v>137.28</v>
      </c>
      <c r="AX46" s="101"/>
      <c r="AY46" s="61">
        <v>104.72</v>
      </c>
      <c r="AZ46" s="102">
        <f t="shared" si="24"/>
        <v>104.72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317.24</v>
      </c>
      <c r="BK46" s="103">
        <f t="shared" ref="BK46:BK57" si="50">C46+I46+O46+U46+AA46+AG46+AM46+AS46+AY46</f>
        <v>3151.2484999999997</v>
      </c>
      <c r="BL46" s="103">
        <f t="shared" si="46"/>
        <v>3468.4884999999995</v>
      </c>
      <c r="BN46" s="34"/>
      <c r="BO46" s="34"/>
      <c r="BP46" s="34"/>
      <c r="BQ46" s="34"/>
    </row>
    <row r="47" spans="1:69" x14ac:dyDescent="0.2">
      <c r="A47" s="13">
        <v>42</v>
      </c>
      <c r="B47" s="72">
        <v>287.5</v>
      </c>
      <c r="C47" s="72">
        <v>0</v>
      </c>
      <c r="D47" s="62">
        <f t="shared" si="47"/>
        <v>287.5</v>
      </c>
      <c r="E47" s="70">
        <v>272.5</v>
      </c>
      <c r="F47" s="70">
        <v>0</v>
      </c>
      <c r="G47" s="43">
        <f t="shared" si="48"/>
        <v>272.5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>
        <v>0</v>
      </c>
      <c r="R47" s="69">
        <v>231.73</v>
      </c>
      <c r="S47" s="43">
        <f t="shared" si="17"/>
        <v>231.73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>
        <v>5</v>
      </c>
      <c r="AD47" s="15">
        <v>0</v>
      </c>
      <c r="AE47" s="15">
        <f t="shared" si="35"/>
        <v>5</v>
      </c>
      <c r="AF47" s="72">
        <v>0</v>
      </c>
      <c r="AG47" s="62">
        <v>869.73250000000007</v>
      </c>
      <c r="AH47" s="62">
        <f t="shared" si="5"/>
        <v>869.73250000000007</v>
      </c>
      <c r="AI47" s="79">
        <v>68.75</v>
      </c>
      <c r="AJ47" s="79">
        <v>859.29608695652178</v>
      </c>
      <c r="AK47" s="135">
        <f t="shared" si="34"/>
        <v>928.04608695652178</v>
      </c>
      <c r="AL47" s="72">
        <v>0</v>
      </c>
      <c r="AM47" s="72">
        <v>1086.885</v>
      </c>
      <c r="AN47" s="62">
        <f t="shared" si="42"/>
        <v>1086.885</v>
      </c>
      <c r="AO47" s="15">
        <v>0</v>
      </c>
      <c r="AP47" s="15">
        <v>1086.885</v>
      </c>
      <c r="AQ47" s="43">
        <f t="shared" si="43"/>
        <v>1086.885</v>
      </c>
      <c r="AR47" s="72">
        <v>42.24</v>
      </c>
      <c r="AS47" s="72">
        <v>132</v>
      </c>
      <c r="AT47" s="62">
        <f t="shared" si="29"/>
        <v>174.24</v>
      </c>
      <c r="AU47" s="15">
        <v>10.56</v>
      </c>
      <c r="AV47" s="15">
        <v>6.3360000000000003</v>
      </c>
      <c r="AW47" s="95">
        <f t="shared" si="31"/>
        <v>16.896000000000001</v>
      </c>
      <c r="AX47" s="101"/>
      <c r="AY47" s="61">
        <v>135.52000000000001</v>
      </c>
      <c r="AZ47" s="102">
        <f t="shared" si="24"/>
        <v>135.52000000000001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329.74</v>
      </c>
      <c r="BK47" s="103">
        <f t="shared" si="50"/>
        <v>2347.1475</v>
      </c>
      <c r="BL47" s="103">
        <f t="shared" si="46"/>
        <v>2676.8875000000003</v>
      </c>
      <c r="BN47" s="34"/>
      <c r="BO47" s="34"/>
      <c r="BP47" s="34"/>
      <c r="BQ47" s="34"/>
    </row>
    <row r="48" spans="1:69" x14ac:dyDescent="0.2">
      <c r="A48" s="13">
        <v>43</v>
      </c>
      <c r="B48" s="72">
        <v>287.5</v>
      </c>
      <c r="C48" s="72">
        <v>0</v>
      </c>
      <c r="D48" s="62">
        <f t="shared" si="47"/>
        <v>287.5</v>
      </c>
      <c r="E48" s="15">
        <v>222.5</v>
      </c>
      <c r="F48" s="15">
        <v>0</v>
      </c>
      <c r="G48" s="43">
        <f t="shared" si="48"/>
        <v>222.5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>
        <v>0</v>
      </c>
      <c r="R48" s="69">
        <v>334.83499999999998</v>
      </c>
      <c r="S48" s="43">
        <f t="shared" si="17"/>
        <v>334.83499999999998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>
        <v>31.75</v>
      </c>
      <c r="AJ48" s="79">
        <v>464.64000000000004</v>
      </c>
      <c r="AK48" s="135">
        <f t="shared" si="34"/>
        <v>496.39000000000004</v>
      </c>
      <c r="AL48" s="72">
        <v>0</v>
      </c>
      <c r="AM48" s="72">
        <v>604.43849999999998</v>
      </c>
      <c r="AN48" s="62">
        <f t="shared" si="42"/>
        <v>604.43849999999998</v>
      </c>
      <c r="AO48" s="15">
        <v>0</v>
      </c>
      <c r="AP48" s="15">
        <v>604.43849999999998</v>
      </c>
      <c r="AQ48" s="43">
        <f t="shared" si="43"/>
        <v>604.43849999999998</v>
      </c>
      <c r="AR48" s="72">
        <v>15.84</v>
      </c>
      <c r="AS48" s="72">
        <v>124.08</v>
      </c>
      <c r="AT48" s="62">
        <f t="shared" si="29"/>
        <v>139.91999999999999</v>
      </c>
      <c r="AU48" s="15">
        <v>15.84</v>
      </c>
      <c r="AV48" s="15">
        <v>124.08</v>
      </c>
      <c r="AW48" s="95">
        <f t="shared" si="31"/>
        <v>139.91999999999999</v>
      </c>
      <c r="AX48" s="101"/>
      <c r="AY48" s="61">
        <v>166.32</v>
      </c>
      <c r="AZ48" s="102">
        <f t="shared" si="24"/>
        <v>166.32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303.33999999999997</v>
      </c>
      <c r="BK48" s="103">
        <f t="shared" si="50"/>
        <v>1351.2735</v>
      </c>
      <c r="BL48" s="103">
        <f t="shared" si="46"/>
        <v>1654.6135000000002</v>
      </c>
      <c r="BN48" s="34"/>
      <c r="BO48" s="34"/>
      <c r="BP48" s="34"/>
      <c r="BQ48" s="34"/>
    </row>
    <row r="49" spans="1:69" x14ac:dyDescent="0.2">
      <c r="A49" s="13">
        <v>44</v>
      </c>
      <c r="B49" s="72">
        <v>257.5</v>
      </c>
      <c r="C49" s="72">
        <v>0</v>
      </c>
      <c r="D49" s="62">
        <f t="shared" si="47"/>
        <v>257.5</v>
      </c>
      <c r="E49" s="15">
        <v>207.5</v>
      </c>
      <c r="F49" s="15">
        <v>17.5</v>
      </c>
      <c r="G49" s="43">
        <f t="shared" si="48"/>
        <v>225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>
        <v>0</v>
      </c>
      <c r="R49" s="69">
        <v>202.09</v>
      </c>
      <c r="S49" s="43">
        <f t="shared" si="17"/>
        <v>202.09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>
        <v>42.25</v>
      </c>
      <c r="AJ49" s="79">
        <v>364.25</v>
      </c>
      <c r="AK49" s="135">
        <f t="shared" si="34"/>
        <v>406.5</v>
      </c>
      <c r="AL49" s="72">
        <v>0</v>
      </c>
      <c r="AM49" s="72">
        <v>1285.2417499999997</v>
      </c>
      <c r="AN49" s="62">
        <f t="shared" si="42"/>
        <v>1285.2417499999997</v>
      </c>
      <c r="AO49" s="15">
        <v>0</v>
      </c>
      <c r="AP49" s="15">
        <v>1285.2417499999997</v>
      </c>
      <c r="AQ49" s="43">
        <f t="shared" si="43"/>
        <v>1285.2417499999997</v>
      </c>
      <c r="AR49" s="72">
        <v>0</v>
      </c>
      <c r="AS49" s="72">
        <v>21.12</v>
      </c>
      <c r="AT49" s="62">
        <f t="shared" si="29"/>
        <v>21.12</v>
      </c>
      <c r="AU49" s="15">
        <v>0</v>
      </c>
      <c r="AV49" s="15">
        <v>10.56</v>
      </c>
      <c r="AW49" s="95">
        <f t="shared" si="31"/>
        <v>10.56</v>
      </c>
      <c r="AX49" s="101"/>
      <c r="AY49" s="61">
        <v>172.48000000000002</v>
      </c>
      <c r="AZ49" s="102">
        <f t="shared" si="24"/>
        <v>172.48000000000002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257.5</v>
      </c>
      <c r="BK49" s="103">
        <f t="shared" si="50"/>
        <v>1696.6067499999997</v>
      </c>
      <c r="BL49" s="103">
        <f t="shared" si="46"/>
        <v>1954.1067499999995</v>
      </c>
      <c r="BN49" s="34"/>
      <c r="BO49" s="34"/>
      <c r="BP49" s="34"/>
      <c r="BQ49" s="34"/>
    </row>
    <row r="50" spans="1:69" x14ac:dyDescent="0.2">
      <c r="A50" s="13">
        <v>45</v>
      </c>
      <c r="B50" s="72">
        <v>275</v>
      </c>
      <c r="C50" s="72">
        <v>71.25</v>
      </c>
      <c r="D50" s="62">
        <f t="shared" si="47"/>
        <v>346.25</v>
      </c>
      <c r="E50" s="15">
        <v>260</v>
      </c>
      <c r="F50" s="15">
        <v>120</v>
      </c>
      <c r="G50" s="43">
        <f t="shared" si="48"/>
        <v>380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>
        <v>0</v>
      </c>
      <c r="R50" s="69">
        <v>472.87</v>
      </c>
      <c r="S50" s="43">
        <f t="shared" ref="S50:S51" si="52">Q50+R50</f>
        <v>472.87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>
        <v>0</v>
      </c>
      <c r="AJ50" s="15">
        <v>311.5</v>
      </c>
      <c r="AK50" s="135">
        <f t="shared" si="34"/>
        <v>311.5</v>
      </c>
      <c r="AL50" s="72">
        <v>0</v>
      </c>
      <c r="AM50" s="72">
        <v>1445.25</v>
      </c>
      <c r="AN50" s="62">
        <f t="shared" si="42"/>
        <v>1445.25</v>
      </c>
      <c r="AO50" s="15">
        <v>0</v>
      </c>
      <c r="AP50" s="15">
        <v>1509</v>
      </c>
      <c r="AQ50" s="43">
        <f t="shared" si="43"/>
        <v>1509</v>
      </c>
      <c r="AR50" s="72">
        <v>0</v>
      </c>
      <c r="AS50" s="72">
        <v>18.48</v>
      </c>
      <c r="AT50" s="62">
        <f t="shared" si="29"/>
        <v>18.48</v>
      </c>
      <c r="AU50" s="15">
        <v>0</v>
      </c>
      <c r="AV50" s="15">
        <v>15.84</v>
      </c>
      <c r="AW50" s="95">
        <f t="shared" si="31"/>
        <v>15.84</v>
      </c>
      <c r="AX50" s="101"/>
      <c r="AY50" s="61">
        <v>197.12</v>
      </c>
      <c r="AZ50" s="102">
        <f t="shared" si="24"/>
        <v>197.12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275</v>
      </c>
      <c r="BK50" s="103">
        <f t="shared" si="50"/>
        <v>2000.4225000000001</v>
      </c>
      <c r="BL50" s="103">
        <f t="shared" si="46"/>
        <v>2275.4225000000001</v>
      </c>
      <c r="BN50" s="34"/>
      <c r="BO50" s="34"/>
      <c r="BP50" s="34"/>
      <c r="BQ50" s="34"/>
    </row>
    <row r="51" spans="1:69" x14ac:dyDescent="0.2">
      <c r="A51" s="13">
        <v>46</v>
      </c>
      <c r="B51" s="72">
        <v>287.5</v>
      </c>
      <c r="C51" s="72">
        <v>146.25</v>
      </c>
      <c r="D51" s="62">
        <f t="shared" si="47"/>
        <v>433.75</v>
      </c>
      <c r="E51" s="15">
        <v>240</v>
      </c>
      <c r="F51" s="15">
        <v>131.25</v>
      </c>
      <c r="G51" s="43">
        <f t="shared" si="48"/>
        <v>371.25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>
        <v>0</v>
      </c>
      <c r="R51" s="69">
        <v>328.96</v>
      </c>
      <c r="S51" s="43">
        <f t="shared" si="52"/>
        <v>328.96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>
        <v>0</v>
      </c>
      <c r="AJ51" s="15">
        <v>232.25</v>
      </c>
      <c r="AK51" s="135">
        <f t="shared" si="34"/>
        <v>232.25</v>
      </c>
      <c r="AL51" s="72">
        <v>0</v>
      </c>
      <c r="AM51" s="72">
        <v>1207.25</v>
      </c>
      <c r="AN51" s="62">
        <f t="shared" si="42"/>
        <v>1207.25</v>
      </c>
      <c r="AO51" s="15">
        <v>0</v>
      </c>
      <c r="AP51" s="15">
        <v>1523.75</v>
      </c>
      <c r="AQ51" s="43">
        <f t="shared" si="43"/>
        <v>1523.75</v>
      </c>
      <c r="AR51" s="72">
        <v>0</v>
      </c>
      <c r="AS51" s="72">
        <v>36.96</v>
      </c>
      <c r="AT51" s="62">
        <f t="shared" si="29"/>
        <v>36.96</v>
      </c>
      <c r="AU51" s="15">
        <v>0</v>
      </c>
      <c r="AV51" s="15">
        <v>15.84</v>
      </c>
      <c r="AW51" s="95">
        <f t="shared" si="31"/>
        <v>15.84</v>
      </c>
      <c r="AX51" s="101"/>
      <c r="AY51" s="61">
        <v>215.6</v>
      </c>
      <c r="AZ51" s="102">
        <f t="shared" si="24"/>
        <v>215.6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287.5</v>
      </c>
      <c r="BK51" s="103">
        <f t="shared" si="50"/>
        <v>1798.04</v>
      </c>
      <c r="BL51" s="103">
        <f t="shared" si="46"/>
        <v>2085.54</v>
      </c>
      <c r="BN51" s="34"/>
      <c r="BO51" s="34"/>
      <c r="BP51" s="34"/>
      <c r="BQ51" s="34"/>
    </row>
    <row r="52" spans="1:69" x14ac:dyDescent="0.2">
      <c r="A52" s="13">
        <v>47</v>
      </c>
      <c r="B52" s="72">
        <v>332.5</v>
      </c>
      <c r="C52" s="72">
        <v>160</v>
      </c>
      <c r="D52" s="62">
        <f t="shared" si="47"/>
        <v>492.5</v>
      </c>
      <c r="E52" s="15">
        <v>235</v>
      </c>
      <c r="F52" s="15">
        <v>117.5</v>
      </c>
      <c r="G52" s="43">
        <f t="shared" si="48"/>
        <v>352.5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>
        <v>0</v>
      </c>
      <c r="R52" s="15">
        <v>353.01299999999998</v>
      </c>
      <c r="S52" s="43">
        <f t="shared" si="17"/>
        <v>353.01299999999998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>
        <v>0</v>
      </c>
      <c r="AJ52" s="15">
        <v>52.75</v>
      </c>
      <c r="AK52" s="135">
        <f t="shared" si="34"/>
        <v>52.75</v>
      </c>
      <c r="AL52" s="72">
        <v>0</v>
      </c>
      <c r="AM52" s="72">
        <v>1155.5</v>
      </c>
      <c r="AN52" s="62">
        <f t="shared" si="42"/>
        <v>1155.5</v>
      </c>
      <c r="AO52" s="15">
        <v>0</v>
      </c>
      <c r="AP52" s="15">
        <v>444.75</v>
      </c>
      <c r="AQ52" s="43">
        <f t="shared" si="43"/>
        <v>444.75</v>
      </c>
      <c r="AR52" s="72">
        <v>0</v>
      </c>
      <c r="AS52" s="72">
        <v>15.84</v>
      </c>
      <c r="AT52" s="62">
        <f t="shared" si="29"/>
        <v>15.84</v>
      </c>
      <c r="AU52" s="15">
        <v>0</v>
      </c>
      <c r="AV52" s="15">
        <v>15.84</v>
      </c>
      <c r="AW52" s="95">
        <f t="shared" si="31"/>
        <v>15.84</v>
      </c>
      <c r="AX52" s="101"/>
      <c r="AY52" s="61">
        <v>227.92000000000002</v>
      </c>
      <c r="AZ52" s="102">
        <f t="shared" si="24"/>
        <v>227.92000000000002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332.5</v>
      </c>
      <c r="BK52" s="103">
        <f t="shared" si="50"/>
        <v>1698.57</v>
      </c>
      <c r="BL52" s="103">
        <f t="shared" si="46"/>
        <v>2031.07</v>
      </c>
      <c r="BN52" s="34"/>
      <c r="BO52" s="34"/>
      <c r="BP52" s="34"/>
      <c r="BQ52" s="34"/>
    </row>
    <row r="53" spans="1:69" x14ac:dyDescent="0.2">
      <c r="A53" s="13">
        <v>48</v>
      </c>
      <c r="B53" s="72">
        <v>392.5</v>
      </c>
      <c r="C53" s="72">
        <v>160</v>
      </c>
      <c r="D53" s="62">
        <f t="shared" si="47"/>
        <v>552.5</v>
      </c>
      <c r="E53" s="15">
        <v>290</v>
      </c>
      <c r="F53" s="15">
        <v>130</v>
      </c>
      <c r="G53" s="43">
        <f>E53+F53</f>
        <v>420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>
        <v>0</v>
      </c>
      <c r="R53" s="15">
        <v>444.35500000000002</v>
      </c>
      <c r="S53" s="43">
        <f t="shared" si="17"/>
        <v>444.35500000000002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>
        <v>0</v>
      </c>
      <c r="AJ53" s="15">
        <v>15.75</v>
      </c>
      <c r="AK53" s="135">
        <f t="shared" si="34"/>
        <v>15.75</v>
      </c>
      <c r="AL53" s="72">
        <v>0</v>
      </c>
      <c r="AM53" s="72">
        <v>1225.75</v>
      </c>
      <c r="AN53" s="62">
        <f t="shared" si="42"/>
        <v>1225.75</v>
      </c>
      <c r="AO53" s="15">
        <v>0</v>
      </c>
      <c r="AP53" s="15">
        <v>279</v>
      </c>
      <c r="AQ53" s="43">
        <f t="shared" si="43"/>
        <v>279</v>
      </c>
      <c r="AR53" s="72">
        <v>0</v>
      </c>
      <c r="AS53" s="72">
        <v>10.56</v>
      </c>
      <c r="AT53" s="62">
        <f t="shared" si="29"/>
        <v>10.56</v>
      </c>
      <c r="AU53" s="15">
        <v>0</v>
      </c>
      <c r="AV53" s="15">
        <v>5.28</v>
      </c>
      <c r="AW53" s="95">
        <f t="shared" si="31"/>
        <v>5.28</v>
      </c>
      <c r="AX53" s="101"/>
      <c r="AY53" s="61">
        <v>240.24</v>
      </c>
      <c r="AZ53" s="102">
        <f t="shared" si="24"/>
        <v>240.24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392.5</v>
      </c>
      <c r="BK53" s="103">
        <f t="shared" si="50"/>
        <v>1752.09</v>
      </c>
      <c r="BL53" s="103">
        <f t="shared" si="46"/>
        <v>2144.59</v>
      </c>
      <c r="BN53" s="34"/>
      <c r="BO53" s="34"/>
      <c r="BP53" s="34"/>
      <c r="BQ53" s="34"/>
    </row>
    <row r="54" spans="1:69" x14ac:dyDescent="0.2">
      <c r="A54" s="13">
        <v>49</v>
      </c>
      <c r="B54" s="72">
        <v>337.5</v>
      </c>
      <c r="C54" s="72">
        <v>160</v>
      </c>
      <c r="D54" s="62">
        <f t="shared" si="47"/>
        <v>497.5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>
        <v>0</v>
      </c>
      <c r="R54" s="15">
        <v>309.673</v>
      </c>
      <c r="S54" s="43">
        <f t="shared" si="17"/>
        <v>309.673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>
        <v>0</v>
      </c>
      <c r="AJ54" s="15">
        <v>26.5</v>
      </c>
      <c r="AK54" s="135">
        <f t="shared" si="34"/>
        <v>26.5</v>
      </c>
      <c r="AL54" s="72">
        <v>0</v>
      </c>
      <c r="AM54" s="72">
        <v>852.75</v>
      </c>
      <c r="AN54" s="62">
        <f t="shared" si="42"/>
        <v>852.75</v>
      </c>
      <c r="AO54" s="15">
        <v>0</v>
      </c>
      <c r="AP54" s="15">
        <v>799</v>
      </c>
      <c r="AQ54" s="43">
        <f t="shared" si="43"/>
        <v>799</v>
      </c>
      <c r="AR54" s="72">
        <v>0</v>
      </c>
      <c r="AS54" s="72">
        <v>10.56</v>
      </c>
      <c r="AT54" s="62">
        <f t="shared" si="29"/>
        <v>10.56</v>
      </c>
      <c r="AU54" s="15">
        <v>0</v>
      </c>
      <c r="AV54" s="15">
        <v>0</v>
      </c>
      <c r="AW54" s="95">
        <f t="shared" ref="AW54:AW55" si="53">AU55+AV55</f>
        <v>0</v>
      </c>
      <c r="AX54" s="101"/>
      <c r="AY54" s="61">
        <v>246.4</v>
      </c>
      <c r="AZ54" s="102">
        <f t="shared" si="24"/>
        <v>246.4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337.5</v>
      </c>
      <c r="BK54" s="103">
        <f t="shared" si="50"/>
        <v>1463.71</v>
      </c>
      <c r="BL54" s="103">
        <f t="shared" si="46"/>
        <v>1801.21</v>
      </c>
    </row>
    <row r="55" spans="1:69" x14ac:dyDescent="0.2">
      <c r="A55" s="13">
        <v>50</v>
      </c>
      <c r="B55" s="72">
        <v>246.25</v>
      </c>
      <c r="C55" s="72">
        <v>222.5</v>
      </c>
      <c r="D55" s="62">
        <f t="shared" si="47"/>
        <v>468.75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>
        <v>0</v>
      </c>
      <c r="R55" s="15">
        <v>241.66</v>
      </c>
      <c r="S55" s="43">
        <f t="shared" si="17"/>
        <v>241.66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>
        <v>0</v>
      </c>
      <c r="AM55" s="72">
        <v>787</v>
      </c>
      <c r="AN55" s="62">
        <f t="shared" si="42"/>
        <v>787</v>
      </c>
      <c r="AO55" s="15">
        <v>0</v>
      </c>
      <c r="AP55" s="15">
        <v>1338</v>
      </c>
      <c r="AQ55" s="43">
        <f t="shared" si="43"/>
        <v>1338</v>
      </c>
      <c r="AR55" s="72">
        <v>0</v>
      </c>
      <c r="AS55" s="72">
        <v>0</v>
      </c>
      <c r="AT55" s="62">
        <f t="shared" si="29"/>
        <v>0</v>
      </c>
      <c r="AU55" s="15">
        <v>0</v>
      </c>
      <c r="AV55" s="15">
        <v>0</v>
      </c>
      <c r="AW55" s="95">
        <f t="shared" si="53"/>
        <v>0</v>
      </c>
      <c r="AX55" s="101"/>
      <c r="AY55" s="61">
        <v>240.24</v>
      </c>
      <c r="AZ55" s="102">
        <f t="shared" si="24"/>
        <v>240.24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246.25</v>
      </c>
      <c r="BK55" s="103">
        <f t="shared" si="50"/>
        <v>1448.31</v>
      </c>
      <c r="BL55" s="103">
        <f t="shared" si="46"/>
        <v>1694.56</v>
      </c>
    </row>
    <row r="56" spans="1:69" x14ac:dyDescent="0.2">
      <c r="A56" s="13">
        <v>51</v>
      </c>
      <c r="B56" s="72">
        <v>261.25</v>
      </c>
      <c r="C56" s="72">
        <v>222.5</v>
      </c>
      <c r="D56" s="62">
        <f t="shared" si="47"/>
        <v>483.75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>
        <v>0</v>
      </c>
      <c r="R56" s="15">
        <v>200.31800000000001</v>
      </c>
      <c r="S56" s="43">
        <f t="shared" si="17"/>
        <v>200.31800000000001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>
        <v>0</v>
      </c>
      <c r="AM56" s="72">
        <v>1049.5</v>
      </c>
      <c r="AN56" s="62">
        <f t="shared" si="42"/>
        <v>1049.5</v>
      </c>
      <c r="AO56" s="15">
        <v>0</v>
      </c>
      <c r="AP56" s="15">
        <v>686.75</v>
      </c>
      <c r="AQ56" s="43">
        <f t="shared" si="43"/>
        <v>686.75</v>
      </c>
      <c r="AR56" s="72">
        <v>0</v>
      </c>
      <c r="AS56" s="72">
        <v>0</v>
      </c>
      <c r="AT56" s="62">
        <f t="shared" si="29"/>
        <v>0</v>
      </c>
      <c r="AU56" s="15">
        <v>0</v>
      </c>
      <c r="AV56" s="15">
        <v>0</v>
      </c>
      <c r="AW56" s="95"/>
      <c r="AX56" s="101"/>
      <c r="AY56" s="61">
        <v>234.08</v>
      </c>
      <c r="AZ56" s="102">
        <f t="shared" si="24"/>
        <v>234.08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261.25</v>
      </c>
      <c r="BK56" s="103">
        <f t="shared" si="50"/>
        <v>1689.87</v>
      </c>
      <c r="BL56" s="103">
        <f t="shared" si="46"/>
        <v>1951.12</v>
      </c>
    </row>
    <row r="57" spans="1:69" x14ac:dyDescent="0.2">
      <c r="A57" s="13">
        <v>52</v>
      </c>
      <c r="B57" s="72">
        <v>261.25</v>
      </c>
      <c r="C57" s="72">
        <v>270</v>
      </c>
      <c r="D57" s="62">
        <f t="shared" si="47"/>
        <v>531.25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>
        <v>0</v>
      </c>
      <c r="AM57" s="72">
        <v>858.75</v>
      </c>
      <c r="AN57" s="62">
        <f t="shared" si="42"/>
        <v>858.75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>
        <v>227.92000000000002</v>
      </c>
      <c r="AZ57" s="102">
        <f t="shared" si="24"/>
        <v>227.92000000000002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261.25</v>
      </c>
      <c r="BK57" s="103">
        <f t="shared" si="50"/>
        <v>1474.29</v>
      </c>
      <c r="BL57" s="103">
        <f t="shared" si="46"/>
        <v>1735.54</v>
      </c>
    </row>
    <row r="58" spans="1:69" x14ac:dyDescent="0.2">
      <c r="A58" s="17"/>
      <c r="B58" s="63">
        <f t="shared" ref="B58:AH58" si="54">SUM(B6:B57)</f>
        <v>7948.1254533058691</v>
      </c>
      <c r="C58" s="63">
        <f t="shared" si="54"/>
        <v>5972.5182487918619</v>
      </c>
      <c r="D58" s="63">
        <f t="shared" si="54"/>
        <v>13920.643702097734</v>
      </c>
      <c r="E58" s="166">
        <f t="shared" si="54"/>
        <v>6697.5</v>
      </c>
      <c r="F58" s="166">
        <f t="shared" si="54"/>
        <v>7360</v>
      </c>
      <c r="G58" s="166">
        <f t="shared" si="54"/>
        <v>14057.5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10593.685449999997</v>
      </c>
      <c r="S58" s="166">
        <f t="shared" si="54"/>
        <v>10593.685449999997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10</v>
      </c>
      <c r="AD58" s="166">
        <f t="shared" si="54"/>
        <v>0</v>
      </c>
      <c r="AE58" s="166">
        <f t="shared" si="54"/>
        <v>10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40806.684913043486</v>
      </c>
      <c r="AK58" s="166">
        <f t="shared" si="55"/>
        <v>45214.934913043478</v>
      </c>
      <c r="AL58" s="63">
        <f t="shared" si="55"/>
        <v>0</v>
      </c>
      <c r="AM58" s="63">
        <f t="shared" si="55"/>
        <v>24239.305999999997</v>
      </c>
      <c r="AN58" s="63">
        <f t="shared" si="55"/>
        <v>24239.305999999997</v>
      </c>
      <c r="AO58" s="166">
        <f t="shared" si="55"/>
        <v>0</v>
      </c>
      <c r="AP58" s="166">
        <f t="shared" si="55"/>
        <v>23854.304000000004</v>
      </c>
      <c r="AQ58" s="166">
        <f t="shared" si="55"/>
        <v>23854.304000000004</v>
      </c>
      <c r="AR58" s="63">
        <f t="shared" si="55"/>
        <v>5814.3360000000011</v>
      </c>
      <c r="AS58" s="63">
        <f t="shared" si="55"/>
        <v>9968.1119999999992</v>
      </c>
      <c r="AT58" s="63">
        <f>SUM(AT11:AT57)</f>
        <v>15782.447999999995</v>
      </c>
      <c r="AU58" s="166">
        <f t="shared" si="55"/>
        <v>5191.8239999999996</v>
      </c>
      <c r="AV58" s="166">
        <f t="shared" si="55"/>
        <v>9118.8240000000005</v>
      </c>
      <c r="AW58" s="166">
        <f t="shared" si="55"/>
        <v>14310.648000000003</v>
      </c>
      <c r="AX58" s="63">
        <f t="shared" si="55"/>
        <v>0</v>
      </c>
      <c r="AY58" s="63">
        <f t="shared" si="55"/>
        <v>6025.3532499999992</v>
      </c>
      <c r="AZ58" s="63">
        <f t="shared" si="55"/>
        <v>6025.3532499999992</v>
      </c>
      <c r="BA58" s="166">
        <f t="shared" si="55"/>
        <v>0</v>
      </c>
      <c r="BB58" s="166">
        <f t="shared" si="55"/>
        <v>8897</v>
      </c>
      <c r="BC58" s="166">
        <f t="shared" si="55"/>
        <v>8897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18497.468953305863</v>
      </c>
      <c r="BK58" s="63">
        <f t="shared" si="55"/>
        <v>117867.01225892088</v>
      </c>
      <c r="BL58" s="63">
        <f t="shared" si="55"/>
        <v>136364.48121222679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DE2-8E5D-40F7-84AE-0F9F721D194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11" sqref="P1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H40" sqref="H40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2"/>
  <sheetViews>
    <sheetView topLeftCell="A4" workbookViewId="0">
      <pane xSplit="1" ySplit="5" topLeftCell="B44" activePane="bottomRight" state="frozen"/>
      <selection activeCell="A4" sqref="A4"/>
      <selection pane="topRight" activeCell="B4" sqref="B4"/>
      <selection pane="bottomLeft" activeCell="A7" sqref="A7"/>
      <selection pane="bottomRight" activeCell="H5" sqref="H5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6" x14ac:dyDescent="0.2">
      <c r="F1" s="39" t="s">
        <v>19</v>
      </c>
    </row>
    <row r="3" spans="1:36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6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ht="13.5" customHeight="1" thickBot="1" x14ac:dyDescent="0.25">
      <c r="A6" s="1"/>
      <c r="B6" s="194" t="s">
        <v>0</v>
      </c>
      <c r="C6" s="195"/>
      <c r="D6" s="196"/>
      <c r="E6" s="194" t="s">
        <v>1</v>
      </c>
      <c r="F6" s="195"/>
      <c r="G6" s="196"/>
      <c r="H6" s="194" t="s">
        <v>2</v>
      </c>
      <c r="I6" s="195"/>
      <c r="J6" s="196"/>
      <c r="K6" s="194" t="s">
        <v>3</v>
      </c>
      <c r="L6" s="195"/>
      <c r="M6" s="196"/>
      <c r="N6" s="194" t="s">
        <v>4</v>
      </c>
      <c r="O6" s="195"/>
      <c r="P6" s="196"/>
      <c r="Q6" s="194" t="s">
        <v>5</v>
      </c>
      <c r="R6" s="195"/>
      <c r="S6" s="196"/>
      <c r="T6" s="194" t="s">
        <v>6</v>
      </c>
      <c r="U6" s="195"/>
      <c r="V6" s="196"/>
      <c r="W6" s="194" t="s">
        <v>7</v>
      </c>
      <c r="X6" s="195"/>
      <c r="Y6" s="196"/>
      <c r="Z6" s="110"/>
      <c r="AA6" s="37" t="s">
        <v>49</v>
      </c>
      <c r="AB6" s="38"/>
      <c r="AC6" s="110"/>
      <c r="AD6" s="37" t="s">
        <v>42</v>
      </c>
      <c r="AE6" s="38"/>
      <c r="AF6" s="194" t="s">
        <v>8</v>
      </c>
      <c r="AG6" s="195"/>
      <c r="AH6" s="196"/>
    </row>
    <row r="7" spans="1:36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6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6" x14ac:dyDescent="0.2">
      <c r="A9" s="83">
        <v>1</v>
      </c>
      <c r="B9" s="181">
        <v>275</v>
      </c>
      <c r="C9" s="179">
        <v>232.5</v>
      </c>
      <c r="D9" s="180">
        <f t="shared" ref="D9:D49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35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3">
        <v>12.75</v>
      </c>
      <c r="R9" s="184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2" si="6">T9+U9</f>
        <v>941.45675000000006</v>
      </c>
      <c r="W9" s="140"/>
      <c r="X9" s="69"/>
      <c r="Y9" s="137">
        <f t="shared" ref="Y9:Y57" si="7">SUM(W9:X9)</f>
        <v>0</v>
      </c>
      <c r="Z9" s="190">
        <v>0</v>
      </c>
      <c r="AA9" s="188">
        <v>187.75</v>
      </c>
      <c r="AB9" s="182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6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3">
        <v>31.75</v>
      </c>
      <c r="R10" s="184">
        <v>1.5</v>
      </c>
      <c r="S10" s="182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90">
        <v>0</v>
      </c>
      <c r="AA10" s="188">
        <v>217.75</v>
      </c>
      <c r="AB10" s="182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6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3">
        <v>14.5</v>
      </c>
      <c r="R11" s="184">
        <v>0</v>
      </c>
      <c r="S11" s="182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90">
        <v>0</v>
      </c>
      <c r="AA11" s="188">
        <v>108.25</v>
      </c>
      <c r="AB11" s="182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6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3">
        <v>0</v>
      </c>
      <c r="R12" s="185">
        <v>0</v>
      </c>
      <c r="S12" s="182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90">
        <v>0</v>
      </c>
      <c r="AA12" s="188">
        <v>102.25</v>
      </c>
      <c r="AB12" s="182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6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315.70659999999992</v>
      </c>
      <c r="J13" s="180">
        <f t="shared" ref="J13" si="24">SUM(H13:I13)</f>
        <v>315.70659999999992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6">
        <v>26.5</v>
      </c>
      <c r="R13" s="179">
        <v>5.28</v>
      </c>
      <c r="S13" s="187">
        <f t="shared" si="5"/>
        <v>31.78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90">
        <v>0</v>
      </c>
      <c r="AA13" s="188">
        <v>215.75</v>
      </c>
      <c r="AB13" s="182">
        <f t="shared" si="8"/>
        <v>215.75</v>
      </c>
      <c r="AC13" s="144"/>
      <c r="AD13" s="15"/>
      <c r="AE13" s="137">
        <f t="shared" si="9"/>
        <v>0</v>
      </c>
      <c r="AF13" s="141">
        <f t="shared" si="10"/>
        <v>532.75</v>
      </c>
      <c r="AG13" s="14">
        <f t="shared" si="11"/>
        <v>2148.8588500000001</v>
      </c>
      <c r="AH13" s="142">
        <f t="shared" si="12"/>
        <v>2681.6088500000001</v>
      </c>
      <c r="AJ13" s="76">
        <f>SUM(D9:D26)</f>
        <v>10915</v>
      </c>
    </row>
    <row r="14" spans="1:36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344.46759999999989</v>
      </c>
      <c r="J14" s="180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6">
        <v>31.75</v>
      </c>
      <c r="R14" s="179">
        <v>0</v>
      </c>
      <c r="S14" s="187">
        <f t="shared" si="5"/>
        <v>31.75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90">
        <v>0</v>
      </c>
      <c r="AA14" s="188">
        <v>243.25</v>
      </c>
      <c r="AB14" s="182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442</v>
      </c>
      <c r="AG14" s="14">
        <f t="shared" si="11"/>
        <v>2171.7730999999999</v>
      </c>
      <c r="AH14" s="142">
        <f t="shared" si="12"/>
        <v>2613.7730999999999</v>
      </c>
    </row>
    <row r="15" spans="1:36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355.32879999999983</v>
      </c>
      <c r="J15" s="180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6">
        <v>42.25</v>
      </c>
      <c r="R15" s="179">
        <v>10.56</v>
      </c>
      <c r="S15" s="187">
        <f t="shared" si="5"/>
        <v>52.81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91">
        <v>0</v>
      </c>
      <c r="AA15" s="189">
        <v>283.5</v>
      </c>
      <c r="AB15" s="182">
        <f t="shared" si="8"/>
        <v>283.5</v>
      </c>
      <c r="AC15" s="144"/>
      <c r="AD15" s="15"/>
      <c r="AE15" s="137">
        <f t="shared" si="9"/>
        <v>0</v>
      </c>
      <c r="AF15" s="141">
        <f t="shared" si="10"/>
        <v>514.5</v>
      </c>
      <c r="AG15" s="14">
        <f t="shared" si="11"/>
        <v>2229.5845499999996</v>
      </c>
      <c r="AH15" s="142">
        <f t="shared" si="12"/>
        <v>2744.0845499999996</v>
      </c>
    </row>
    <row r="16" spans="1:36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287.48009999999988</v>
      </c>
      <c r="J16" s="180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6">
        <v>68.75</v>
      </c>
      <c r="R16" s="179">
        <v>15.84</v>
      </c>
      <c r="S16" s="187">
        <f t="shared" si="5"/>
        <v>84.59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91">
        <v>0</v>
      </c>
      <c r="AA16" s="189">
        <v>271.25</v>
      </c>
      <c r="AB16" s="182">
        <f t="shared" si="8"/>
        <v>271.25</v>
      </c>
      <c r="AC16" s="144"/>
      <c r="AD16" s="15"/>
      <c r="AE16" s="137">
        <f t="shared" si="9"/>
        <v>0</v>
      </c>
      <c r="AF16" s="141">
        <f t="shared" si="10"/>
        <v>638</v>
      </c>
      <c r="AG16" s="14">
        <f t="shared" si="11"/>
        <v>1961.8025999999998</v>
      </c>
      <c r="AH16" s="142">
        <f t="shared" si="12"/>
        <v>2599.8026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440.68399999999963</v>
      </c>
      <c r="J17" s="180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6">
        <v>84.75</v>
      </c>
      <c r="R17" s="179">
        <v>15.84</v>
      </c>
      <c r="S17" s="187">
        <f t="shared" si="5"/>
        <v>100.59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91">
        <v>0</v>
      </c>
      <c r="AA17" s="189">
        <v>286</v>
      </c>
      <c r="AB17" s="182">
        <f t="shared" si="8"/>
        <v>286</v>
      </c>
      <c r="AC17" s="144"/>
      <c r="AD17" s="15"/>
      <c r="AE17" s="137">
        <f t="shared" si="9"/>
        <v>0</v>
      </c>
      <c r="AF17" s="141">
        <f t="shared" si="10"/>
        <v>340.25</v>
      </c>
      <c r="AG17" s="14">
        <f t="shared" si="11"/>
        <v>2183.9312499999996</v>
      </c>
      <c r="AH17" s="142">
        <f t="shared" si="12"/>
        <v>2524.1812499999996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273.3565999999999</v>
      </c>
      <c r="J18" s="180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6">
        <v>105.5</v>
      </c>
      <c r="R18" s="179">
        <v>10.56</v>
      </c>
      <c r="S18" s="187">
        <f t="shared" si="5"/>
        <v>116.06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91">
        <v>0</v>
      </c>
      <c r="AA18" s="189">
        <v>407.75</v>
      </c>
      <c r="AB18" s="182">
        <f t="shared" si="8"/>
        <v>407.75</v>
      </c>
      <c r="AC18" s="144"/>
      <c r="AD18" s="15"/>
      <c r="AE18" s="137">
        <f t="shared" si="9"/>
        <v>0</v>
      </c>
      <c r="AF18" s="141">
        <f t="shared" si="10"/>
        <v>428</v>
      </c>
      <c r="AG18" s="14">
        <f t="shared" si="11"/>
        <v>2095.3960999999999</v>
      </c>
      <c r="AH18" s="142">
        <f t="shared" si="12"/>
        <v>2523.3960999999999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420.78939999999989</v>
      </c>
      <c r="J19" s="180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6">
        <v>105.5</v>
      </c>
      <c r="R19" s="179">
        <v>52.800000000000004</v>
      </c>
      <c r="S19" s="187">
        <f t="shared" si="5"/>
        <v>158.30000000000001</v>
      </c>
      <c r="T19" s="181">
        <v>0</v>
      </c>
      <c r="U19" s="179">
        <v>243.05</v>
      </c>
      <c r="V19" s="180">
        <f t="shared" ref="V19" si="40">T19+U19</f>
        <v>243.05</v>
      </c>
      <c r="W19" s="139">
        <v>0</v>
      </c>
      <c r="X19" s="70">
        <v>0</v>
      </c>
      <c r="Y19" s="137">
        <f t="shared" si="7"/>
        <v>0</v>
      </c>
      <c r="Z19" s="191">
        <v>0</v>
      </c>
      <c r="AA19" s="189">
        <v>410.5</v>
      </c>
      <c r="AB19" s="182">
        <f t="shared" si="8"/>
        <v>410.5</v>
      </c>
      <c r="AC19" s="144"/>
      <c r="AD19" s="15"/>
      <c r="AE19" s="137">
        <f t="shared" si="9"/>
        <v>0</v>
      </c>
      <c r="AF19" s="141">
        <f t="shared" si="10"/>
        <v>426.25</v>
      </c>
      <c r="AG19" s="14">
        <f t="shared" si="11"/>
        <v>2232.6394</v>
      </c>
      <c r="AH19" s="142">
        <f t="shared" si="12"/>
        <v>2658.8894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352.45060000000007</v>
      </c>
      <c r="J20" s="180">
        <f t="shared" ref="J20" si="41">SUM(H20:I20)</f>
        <v>352.45060000000007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6">
        <v>103</v>
      </c>
      <c r="R20" s="179">
        <v>95.04</v>
      </c>
      <c r="S20" s="187">
        <f t="shared" si="5"/>
        <v>198.04000000000002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30.096</v>
      </c>
      <c r="X20" s="179">
        <v>50.16</v>
      </c>
      <c r="Y20" s="180">
        <f t="shared" si="7"/>
        <v>80.256</v>
      </c>
      <c r="Z20" s="141">
        <v>0</v>
      </c>
      <c r="AA20" s="14">
        <v>399</v>
      </c>
      <c r="AB20" s="182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425.41800000000001</v>
      </c>
      <c r="AG20" s="14">
        <f t="shared" si="11"/>
        <v>2411.4161000000004</v>
      </c>
      <c r="AH20" s="142">
        <f t="shared" si="12"/>
        <v>2836.8341000000005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199.73279999999997</v>
      </c>
      <c r="J21" s="180">
        <f t="shared" ref="J21:J23" si="44">SUM(H21:I21)</f>
        <v>199.73279999999997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6">
        <v>140</v>
      </c>
      <c r="R21" s="179">
        <v>110.88000000000001</v>
      </c>
      <c r="S21" s="187">
        <f t="shared" si="5"/>
        <v>250.88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75.504000000000005</v>
      </c>
      <c r="X21" s="179">
        <v>40.92</v>
      </c>
      <c r="Y21" s="180">
        <f t="shared" si="7"/>
        <v>116.42400000000001</v>
      </c>
      <c r="Z21" s="141">
        <v>0</v>
      </c>
      <c r="AA21" s="14">
        <v>397.75</v>
      </c>
      <c r="AB21" s="182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405.32600000000002</v>
      </c>
      <c r="AG21" s="14">
        <f t="shared" si="11"/>
        <v>2360.9540500000007</v>
      </c>
      <c r="AH21" s="142">
        <f t="shared" si="12"/>
        <v>2766.2800500000008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286.87279999999981</v>
      </c>
      <c r="J22" s="180">
        <f t="shared" si="44"/>
        <v>286.87279999999981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6">
        <v>153</v>
      </c>
      <c r="R22" s="179">
        <v>279.84000000000003</v>
      </c>
      <c r="S22" s="187">
        <f t="shared" si="5"/>
        <v>432.84000000000003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150.744</v>
      </c>
      <c r="X22" s="179">
        <v>144.93600000000001</v>
      </c>
      <c r="Y22" s="180">
        <f t="shared" si="7"/>
        <v>295.68</v>
      </c>
      <c r="Z22" s="141">
        <v>0</v>
      </c>
      <c r="AA22" s="14">
        <v>317.25</v>
      </c>
      <c r="AB22" s="182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436.56600000000003</v>
      </c>
      <c r="AG22" s="14">
        <f t="shared" si="11"/>
        <v>2809.0288</v>
      </c>
      <c r="AH22" s="142">
        <f t="shared" si="12"/>
        <v>3245.5947999999999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347.51679999999982</v>
      </c>
      <c r="J23" s="180">
        <f t="shared" si="44"/>
        <v>347.51679999999982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6">
        <v>192.75</v>
      </c>
      <c r="R23" s="179">
        <v>271.92</v>
      </c>
      <c r="S23" s="187">
        <f t="shared" si="5"/>
        <v>464.67</v>
      </c>
      <c r="T23" s="181">
        <v>0</v>
      </c>
      <c r="U23" s="179">
        <v>112.5</v>
      </c>
      <c r="V23" s="180">
        <f t="shared" ref="V23" si="49">T23+U23</f>
        <v>112.5</v>
      </c>
      <c r="W23" s="181">
        <v>262.15199999999999</v>
      </c>
      <c r="X23" s="179">
        <v>179.52</v>
      </c>
      <c r="Y23" s="180">
        <f t="shared" ref="Y23" si="50">SUM(W23:X23)</f>
        <v>441.67200000000003</v>
      </c>
      <c r="Z23" s="141">
        <v>0</v>
      </c>
      <c r="AA23" s="14">
        <v>0</v>
      </c>
      <c r="AB23" s="182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578.74199999999996</v>
      </c>
      <c r="AG23" s="14">
        <f t="shared" si="11"/>
        <v>1951.7567999999999</v>
      </c>
      <c r="AH23" s="142">
        <f t="shared" si="12"/>
        <v>2530.4987999999998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182.53509999999997</v>
      </c>
      <c r="J24" s="180">
        <f t="shared" ref="J24" si="52">SUM(H24:I24)</f>
        <v>182.53509999999997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6">
        <v>221.75</v>
      </c>
      <c r="R24" s="179">
        <v>776.95200000000011</v>
      </c>
      <c r="S24" s="187">
        <f t="shared" si="5"/>
        <v>998.70200000000011</v>
      </c>
      <c r="T24" s="181">
        <v>0</v>
      </c>
      <c r="U24" s="179">
        <v>27.52</v>
      </c>
      <c r="V24" s="180">
        <f t="shared" ref="V24" si="53">T24+U24</f>
        <v>27.52</v>
      </c>
      <c r="W24" s="181">
        <v>279.048</v>
      </c>
      <c r="X24" s="179">
        <v>245.256</v>
      </c>
      <c r="Y24" s="180">
        <f t="shared" ref="Y24" si="54">SUM(W24:X24)</f>
        <v>524.30399999999997</v>
      </c>
      <c r="Z24" s="141">
        <v>0</v>
      </c>
      <c r="AA24" s="14">
        <v>267</v>
      </c>
      <c r="AB24" s="182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577.678</v>
      </c>
      <c r="AG24" s="14">
        <f t="shared" si="11"/>
        <v>2513.2130999999999</v>
      </c>
      <c r="AH24" s="142">
        <f t="shared" si="12"/>
        <v>3090.8910999999998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90.960699999999974</v>
      </c>
      <c r="J25" s="180">
        <f t="shared" ref="J25" si="56">SUM(H25:I25)</f>
        <v>90.960699999999974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6">
        <v>345.75</v>
      </c>
      <c r="R25" s="179">
        <v>1140.8999999999999</v>
      </c>
      <c r="S25" s="187">
        <f t="shared" ref="S25:S26" si="57">Q25+R25</f>
        <v>1486.6499999999999</v>
      </c>
      <c r="T25" s="181">
        <v>0</v>
      </c>
      <c r="U25" s="179">
        <v>165</v>
      </c>
      <c r="V25" s="180">
        <f t="shared" ref="V25" si="58">T25+U25</f>
        <v>165</v>
      </c>
      <c r="W25" s="181">
        <v>251.328</v>
      </c>
      <c r="X25" s="179">
        <v>183.744</v>
      </c>
      <c r="Y25" s="180">
        <f t="shared" si="7"/>
        <v>435.072</v>
      </c>
      <c r="Z25" s="141">
        <v>0</v>
      </c>
      <c r="AA25" s="14">
        <v>305.5</v>
      </c>
      <c r="AB25" s="182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680.70299999999997</v>
      </c>
      <c r="AG25" s="14">
        <f t="shared" si="11"/>
        <v>2987.4296999999997</v>
      </c>
      <c r="AH25" s="142">
        <f t="shared" si="12"/>
        <v>3668.1326999999997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32.050800000000002</v>
      </c>
      <c r="J26" s="180">
        <f t="shared" ref="J26" si="59">SUM(H26:I26)</f>
        <v>32.050800000000002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6">
        <v>353.75</v>
      </c>
      <c r="R26" s="179">
        <v>1703.6940000000004</v>
      </c>
      <c r="S26" s="187">
        <f t="shared" si="57"/>
        <v>2057.4440000000004</v>
      </c>
      <c r="T26" s="181">
        <v>0</v>
      </c>
      <c r="U26" s="179">
        <v>49.68</v>
      </c>
      <c r="V26" s="180">
        <f t="shared" ref="V26" si="60">T26+U26</f>
        <v>49.68</v>
      </c>
      <c r="W26" s="181">
        <v>294.88799999999998</v>
      </c>
      <c r="X26" s="179">
        <v>207.24</v>
      </c>
      <c r="Y26" s="180">
        <f t="shared" si="7"/>
        <v>502.12799999999999</v>
      </c>
      <c r="Z26" s="141">
        <v>0</v>
      </c>
      <c r="AA26" s="14">
        <v>288.75</v>
      </c>
      <c r="AB26" s="182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730.00687999999991</v>
      </c>
      <c r="AG26" s="14">
        <f t="shared" si="11"/>
        <v>3266.4358000000002</v>
      </c>
      <c r="AH26" s="142">
        <f t="shared" si="12"/>
        <v>3996.4426800000001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11.048400000000001</v>
      </c>
      <c r="J27" s="180">
        <f t="shared" ref="J27:J28" si="61">SUM(H27:I27)</f>
        <v>11.048400000000001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6">
        <v>316.75</v>
      </c>
      <c r="R27" s="179">
        <v>2084.4120000000007</v>
      </c>
      <c r="S27" s="187">
        <f t="shared" ref="S27:S29" si="62">Q27+R27</f>
        <v>2401.1620000000007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290.39999999999998</v>
      </c>
      <c r="X27" s="179">
        <v>291.45600000000002</v>
      </c>
      <c r="Y27" s="180">
        <f t="shared" si="7"/>
        <v>581.85599999999999</v>
      </c>
      <c r="Z27" s="141">
        <v>0</v>
      </c>
      <c r="AA27" s="14">
        <v>195.75</v>
      </c>
      <c r="AB27" s="182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715.91848000000005</v>
      </c>
      <c r="AG27" s="14">
        <f t="shared" si="11"/>
        <v>3093.1994000000009</v>
      </c>
      <c r="AH27" s="142">
        <f t="shared" si="12"/>
        <v>3809.1178800000007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6">
        <v>269.25</v>
      </c>
      <c r="R28" s="179">
        <v>2307.36</v>
      </c>
      <c r="S28" s="187">
        <f t="shared" si="62"/>
        <v>2576.61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253.17599999999999</v>
      </c>
      <c r="X28" s="179">
        <v>458.56799999999998</v>
      </c>
      <c r="Y28" s="180">
        <f t="shared" si="7"/>
        <v>711.74399999999991</v>
      </c>
      <c r="Z28" s="141">
        <v>0</v>
      </c>
      <c r="AA28" s="14">
        <v>195.5</v>
      </c>
      <c r="AB28" s="182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642.22931999999992</v>
      </c>
      <c r="AG28" s="14">
        <f t="shared" si="11"/>
        <v>3419.3559999999998</v>
      </c>
      <c r="AH28" s="142">
        <f t="shared" si="12"/>
        <v>4061.5853199999997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6">
        <v>206</v>
      </c>
      <c r="R29" s="179">
        <v>2075.04</v>
      </c>
      <c r="S29" s="187">
        <f t="shared" si="62"/>
        <v>2281.04</v>
      </c>
      <c r="T29" s="181">
        <v>0</v>
      </c>
      <c r="U29" s="179">
        <v>11</v>
      </c>
      <c r="V29" s="180">
        <f t="shared" ref="V29" si="64">T29+U29</f>
        <v>11</v>
      </c>
      <c r="W29" s="181">
        <v>170.28</v>
      </c>
      <c r="X29" s="179">
        <v>466.488</v>
      </c>
      <c r="Y29" s="180">
        <f t="shared" si="7"/>
        <v>636.76800000000003</v>
      </c>
      <c r="Z29" s="141">
        <v>0</v>
      </c>
      <c r="AA29" s="14">
        <v>251</v>
      </c>
      <c r="AB29" s="182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501.78823999999997</v>
      </c>
      <c r="AG29" s="14">
        <f t="shared" si="11"/>
        <v>3052.9119999999998</v>
      </c>
      <c r="AH29" s="142">
        <f t="shared" si="12"/>
        <v>3554.7002399999997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0</v>
      </c>
      <c r="J30" s="180">
        <f t="shared" ref="J30:J31" si="65">SUM(H30:I30)</f>
        <v>0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6">
        <v>116.25</v>
      </c>
      <c r="R30" s="179">
        <v>2415.6</v>
      </c>
      <c r="S30" s="187">
        <f t="shared" ref="S30" si="66">Q30+R30</f>
        <v>2531.85</v>
      </c>
      <c r="T30" s="181">
        <v>0</v>
      </c>
      <c r="U30" s="179">
        <v>0</v>
      </c>
      <c r="V30" s="180">
        <f t="shared" ref="V30" si="67">T30+U30</f>
        <v>0</v>
      </c>
      <c r="W30" s="181">
        <v>220.17599999999999</v>
      </c>
      <c r="X30" s="179">
        <v>415.536</v>
      </c>
      <c r="Y30" s="180">
        <f t="shared" si="7"/>
        <v>635.71199999999999</v>
      </c>
      <c r="Z30" s="141">
        <v>0</v>
      </c>
      <c r="AA30" s="14">
        <v>216.5</v>
      </c>
      <c r="AB30" s="182">
        <f t="shared" si="8"/>
        <v>216.5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484.75391999999999</v>
      </c>
      <c r="AG30" s="14">
        <f t="shared" si="11"/>
        <v>3329.3120000000004</v>
      </c>
      <c r="AH30" s="142">
        <f t="shared" si="12"/>
        <v>3814.0659200000005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</v>
      </c>
      <c r="J31" s="180">
        <f t="shared" si="65"/>
        <v>0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6">
        <v>132</v>
      </c>
      <c r="R31" s="179">
        <v>2125.2000000000003</v>
      </c>
      <c r="S31" s="187">
        <f t="shared" ref="S31" si="68">Q31+R31</f>
        <v>2257.2000000000003</v>
      </c>
      <c r="T31" s="181">
        <v>0</v>
      </c>
      <c r="U31" s="179">
        <v>0</v>
      </c>
      <c r="V31" s="180">
        <f t="shared" ref="V31" si="69">T31+U31</f>
        <v>0</v>
      </c>
      <c r="W31" s="181">
        <v>246.57599999999999</v>
      </c>
      <c r="X31" s="179">
        <v>506.35199999999998</v>
      </c>
      <c r="Y31" s="180">
        <f t="shared" si="7"/>
        <v>752.928</v>
      </c>
      <c r="Z31" s="141">
        <v>0</v>
      </c>
      <c r="AA31" s="14">
        <v>169</v>
      </c>
      <c r="AB31" s="182">
        <f t="shared" si="8"/>
        <v>169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521.19900000000007</v>
      </c>
      <c r="AG31" s="14">
        <f t="shared" si="11"/>
        <v>3028.4080000000004</v>
      </c>
      <c r="AH31" s="142">
        <f t="shared" si="12"/>
        <v>3549.6070000000004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6">
        <v>63.25</v>
      </c>
      <c r="R32" s="179">
        <v>2035.5</v>
      </c>
      <c r="S32" s="187">
        <f t="shared" ref="S32" si="71">Q32+R32</f>
        <v>2098.75</v>
      </c>
      <c r="T32" s="181">
        <v>0</v>
      </c>
      <c r="U32" s="179">
        <v>0</v>
      </c>
      <c r="V32" s="180">
        <f t="shared" ref="V32" si="72">T32+U32</f>
        <v>0</v>
      </c>
      <c r="W32" s="181">
        <v>235.75200000000001</v>
      </c>
      <c r="X32" s="179">
        <v>498.43200000000002</v>
      </c>
      <c r="Y32" s="180">
        <f t="shared" si="7"/>
        <v>734.18399999999997</v>
      </c>
      <c r="Z32" s="141">
        <v>0</v>
      </c>
      <c r="AA32" s="14">
        <v>79</v>
      </c>
      <c r="AB32" s="182">
        <f t="shared" si="8"/>
        <v>79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424.51024000000001</v>
      </c>
      <c r="AG32" s="14">
        <f t="shared" si="11"/>
        <v>2693.1520000000005</v>
      </c>
      <c r="AH32" s="142">
        <f t="shared" si="12"/>
        <v>3117.6622400000006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6">
        <v>121.5</v>
      </c>
      <c r="R33" s="179">
        <v>1752.96</v>
      </c>
      <c r="S33" s="187">
        <f t="shared" ref="S33" si="74">Q33+R33</f>
        <v>1874.46</v>
      </c>
      <c r="T33" s="139"/>
      <c r="U33" s="70"/>
      <c r="V33" s="137">
        <f t="shared" si="6"/>
        <v>0</v>
      </c>
      <c r="W33" s="181">
        <v>171.864</v>
      </c>
      <c r="X33" s="179">
        <v>467.28</v>
      </c>
      <c r="Y33" s="180">
        <f t="shared" si="7"/>
        <v>639.14400000000001</v>
      </c>
      <c r="Z33" s="141">
        <v>0</v>
      </c>
      <c r="AA33" s="14">
        <v>187.25</v>
      </c>
      <c r="AB33" s="182">
        <f t="shared" si="8"/>
        <v>187.25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430.28208000000006</v>
      </c>
      <c r="AG33" s="14">
        <f t="shared" si="11"/>
        <v>2563.0580000000004</v>
      </c>
      <c r="AH33" s="142">
        <f t="shared" si="12"/>
        <v>2993.3400800000004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0</v>
      </c>
      <c r="J34" s="180">
        <f t="shared" si="2"/>
        <v>0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6">
        <v>63.25</v>
      </c>
      <c r="R34" s="179">
        <v>1536.48</v>
      </c>
      <c r="S34" s="187">
        <f t="shared" ref="S34" si="75">Q34+R34</f>
        <v>1599.73</v>
      </c>
      <c r="T34" s="140"/>
      <c r="U34" s="69"/>
      <c r="V34" s="137">
        <f t="shared" si="6"/>
        <v>0</v>
      </c>
      <c r="W34" s="181">
        <v>243.672</v>
      </c>
      <c r="X34" s="179">
        <v>442.2</v>
      </c>
      <c r="Y34" s="180">
        <f t="shared" si="7"/>
        <v>685.87199999999996</v>
      </c>
      <c r="Z34" s="141">
        <v>0</v>
      </c>
      <c r="AA34" s="14">
        <v>252.25</v>
      </c>
      <c r="AB34" s="182">
        <f t="shared" si="8"/>
        <v>252.25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443.84008</v>
      </c>
      <c r="AG34" s="14">
        <f t="shared" si="11"/>
        <v>2386.498</v>
      </c>
      <c r="AH34" s="142">
        <f t="shared" si="12"/>
        <v>2830.33808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6">
        <v>52.75</v>
      </c>
      <c r="R35" s="179">
        <v>1502.1002173913043</v>
      </c>
      <c r="S35" s="187">
        <f t="shared" ref="S35" si="76">Q35+R35</f>
        <v>1554.8502173913043</v>
      </c>
      <c r="T35" s="140"/>
      <c r="U35" s="69"/>
      <c r="V35" s="137">
        <f t="shared" si="6"/>
        <v>0</v>
      </c>
      <c r="W35" s="181">
        <v>204.6</v>
      </c>
      <c r="X35" s="179">
        <v>432.43200000000002</v>
      </c>
      <c r="Y35" s="180">
        <f t="shared" si="7"/>
        <v>637.03200000000004</v>
      </c>
      <c r="Z35" s="141">
        <v>0</v>
      </c>
      <c r="AA35" s="14">
        <v>432.75</v>
      </c>
      <c r="AB35" s="182">
        <f t="shared" si="8"/>
        <v>432.75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377.15332000000001</v>
      </c>
      <c r="AG35" s="14">
        <f t="shared" si="11"/>
        <v>2544.3782173913046</v>
      </c>
      <c r="AH35" s="142">
        <f t="shared" si="12"/>
        <v>2921.5315373913045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0</v>
      </c>
      <c r="J36" s="180">
        <f t="shared" ref="J36" si="77">SUM(H36:I36)</f>
        <v>0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6">
        <v>68.5</v>
      </c>
      <c r="R36" s="179">
        <v>1547.04</v>
      </c>
      <c r="S36" s="187">
        <f t="shared" ref="S36" si="78">Q36+R36</f>
        <v>1615.54</v>
      </c>
      <c r="T36" s="140"/>
      <c r="U36" s="69"/>
      <c r="V36" s="137">
        <f t="shared" si="6"/>
        <v>0</v>
      </c>
      <c r="W36" s="181">
        <v>239.184</v>
      </c>
      <c r="X36" s="179">
        <v>420.55200000000002</v>
      </c>
      <c r="Y36" s="180">
        <f t="shared" si="7"/>
        <v>659.73599999999999</v>
      </c>
      <c r="Z36" s="141">
        <v>0</v>
      </c>
      <c r="AA36" s="14">
        <v>547.5</v>
      </c>
      <c r="AB36" s="182">
        <f t="shared" si="8"/>
        <v>547.5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410.37256000000002</v>
      </c>
      <c r="AG36" s="14">
        <f t="shared" si="11"/>
        <v>2702.9520000000002</v>
      </c>
      <c r="AH36" s="142">
        <f t="shared" si="12"/>
        <v>3113.32456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81">
        <v>0</v>
      </c>
      <c r="I37" s="179">
        <v>32.64</v>
      </c>
      <c r="J37" s="180">
        <f t="shared" ref="J37:J40" si="79">SUM(H37:I37)</f>
        <v>32.64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6">
        <v>68.75</v>
      </c>
      <c r="R37" s="179">
        <v>1692.24</v>
      </c>
      <c r="S37" s="187">
        <f t="shared" ref="S37" si="80">Q37+R37</f>
        <v>1760.99</v>
      </c>
      <c r="T37" s="140"/>
      <c r="U37" s="69"/>
      <c r="V37" s="137">
        <f t="shared" si="6"/>
        <v>0</v>
      </c>
      <c r="W37" s="181">
        <v>158.4</v>
      </c>
      <c r="X37" s="179">
        <v>261.096</v>
      </c>
      <c r="Y37" s="180">
        <f t="shared" si="7"/>
        <v>419.49599999999998</v>
      </c>
      <c r="Z37" s="141">
        <v>0</v>
      </c>
      <c r="AA37" s="14">
        <v>168.75</v>
      </c>
      <c r="AB37" s="182">
        <f t="shared" si="8"/>
        <v>168.75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301.31396000000001</v>
      </c>
      <c r="AG37" s="14">
        <f t="shared" si="11"/>
        <v>2385.6420000000003</v>
      </c>
      <c r="AH37" s="142">
        <f t="shared" si="12"/>
        <v>2686.9559600000002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81">
        <v>0</v>
      </c>
      <c r="I38" s="179">
        <v>64.88</v>
      </c>
      <c r="J38" s="180">
        <f t="shared" si="79"/>
        <v>64.88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6">
        <v>52.75</v>
      </c>
      <c r="R38" s="179">
        <v>1694.88</v>
      </c>
      <c r="S38" s="187">
        <f t="shared" ref="S38" si="81">Q38+R38</f>
        <v>1747.63</v>
      </c>
      <c r="T38" s="140"/>
      <c r="U38" s="69"/>
      <c r="V38" s="137">
        <f t="shared" si="6"/>
        <v>0</v>
      </c>
      <c r="W38" s="181">
        <v>177.40799999999999</v>
      </c>
      <c r="X38" s="179">
        <v>411.84</v>
      </c>
      <c r="Y38" s="180">
        <f t="shared" si="7"/>
        <v>589.24799999999993</v>
      </c>
      <c r="Z38" s="141">
        <v>0</v>
      </c>
      <c r="AA38" s="14">
        <v>66.5</v>
      </c>
      <c r="AB38" s="182">
        <f t="shared" si="8"/>
        <v>66.5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287.2072</v>
      </c>
      <c r="AG38" s="14">
        <f t="shared" si="11"/>
        <v>2490.5440000000003</v>
      </c>
      <c r="AH38" s="142">
        <f t="shared" si="12"/>
        <v>2777.7512000000002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81">
        <v>0</v>
      </c>
      <c r="I39" s="179">
        <v>92.251599999999996</v>
      </c>
      <c r="J39" s="180">
        <f t="shared" si="79"/>
        <v>92.251599999999996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6">
        <v>100.25</v>
      </c>
      <c r="R39" s="179">
        <v>1861.3377391304348</v>
      </c>
      <c r="S39" s="187">
        <f t="shared" ref="S39:S40" si="82">Q39+R39</f>
        <v>1961.5877391304348</v>
      </c>
      <c r="T39" s="186"/>
      <c r="U39" s="179"/>
      <c r="V39" s="138">
        <f t="shared" si="6"/>
        <v>0</v>
      </c>
      <c r="W39" s="181">
        <v>261.36</v>
      </c>
      <c r="X39" s="179">
        <v>501.33600000000001</v>
      </c>
      <c r="Y39" s="180">
        <f t="shared" si="7"/>
        <v>762.69600000000003</v>
      </c>
      <c r="Z39" s="141">
        <v>0</v>
      </c>
      <c r="AA39" s="14">
        <v>109.25</v>
      </c>
      <c r="AB39" s="182">
        <f t="shared" si="8"/>
        <v>109.25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436.61</v>
      </c>
      <c r="AG39" s="14">
        <f t="shared" si="11"/>
        <v>2827.3833391304347</v>
      </c>
      <c r="AH39" s="142">
        <f t="shared" si="12"/>
        <v>3263.9933391304348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81">
        <v>0</v>
      </c>
      <c r="I40" s="179">
        <v>119.50279999999998</v>
      </c>
      <c r="J40" s="180">
        <f t="shared" si="79"/>
        <v>119.50279999999998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86">
        <v>97.75</v>
      </c>
      <c r="R40" s="179">
        <v>2091.8900869565218</v>
      </c>
      <c r="S40" s="187">
        <f t="shared" si="82"/>
        <v>2189.6400869565218</v>
      </c>
      <c r="T40" s="186"/>
      <c r="U40" s="179"/>
      <c r="V40" s="138">
        <f t="shared" si="6"/>
        <v>0</v>
      </c>
      <c r="W40" s="181">
        <v>178.72800000000001</v>
      </c>
      <c r="X40" s="179">
        <v>333.16800000000001</v>
      </c>
      <c r="Y40" s="180">
        <f t="shared" si="7"/>
        <v>511.89600000000002</v>
      </c>
      <c r="Z40" s="141">
        <v>0</v>
      </c>
      <c r="AA40" s="14">
        <v>54.25</v>
      </c>
      <c r="AB40" s="182">
        <f t="shared" si="8"/>
        <v>54.25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310.70752000000005</v>
      </c>
      <c r="AG40" s="14">
        <f t="shared" si="11"/>
        <v>2905.0748869565218</v>
      </c>
      <c r="AH40" s="142">
        <f t="shared" si="12"/>
        <v>3215.7824069565218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81">
        <v>0</v>
      </c>
      <c r="I41" s="179">
        <v>220.0191999999999</v>
      </c>
      <c r="J41" s="180">
        <f t="shared" ref="J41" si="83">SUM(H41:I41)</f>
        <v>220.0191999999999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4">N41+O41</f>
        <v>0</v>
      </c>
      <c r="Q41" s="186">
        <v>113.5</v>
      </c>
      <c r="R41" s="179">
        <v>2046.424695652174</v>
      </c>
      <c r="S41" s="187">
        <f t="shared" ref="S41" si="85">Q41+R41</f>
        <v>2159.9246956521738</v>
      </c>
      <c r="T41" s="186">
        <v>0</v>
      </c>
      <c r="U41" s="179">
        <v>6.0305</v>
      </c>
      <c r="V41" s="187">
        <f t="shared" si="6"/>
        <v>6.0305</v>
      </c>
      <c r="W41" s="181">
        <v>110.08799999999999</v>
      </c>
      <c r="X41" s="179">
        <v>224.66399999999999</v>
      </c>
      <c r="Y41" s="180">
        <f t="shared" ref="Y41:Y42" si="86">SUM(W41:X41)</f>
        <v>334.75199999999995</v>
      </c>
      <c r="Z41" s="141">
        <v>0</v>
      </c>
      <c r="AA41" s="14">
        <v>107.5</v>
      </c>
      <c r="AB41" s="182">
        <f t="shared" si="8"/>
        <v>107.5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7">B41+E41+H41+K41+N41+Q41+T41+W41+Z41+AC41</f>
        <v>274.93227999999999</v>
      </c>
      <c r="AG41" s="14">
        <f t="shared" ref="AG41:AG60" si="88">C41+F41+I41+L41+O41+R41+U41+X41+AA41+AD41</f>
        <v>2900.1383956521736</v>
      </c>
      <c r="AH41" s="142">
        <f t="shared" si="12"/>
        <v>3175.0706756521736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81">
        <v>0</v>
      </c>
      <c r="I42" s="179">
        <v>298.22144999999983</v>
      </c>
      <c r="J42" s="180">
        <f t="shared" ref="J42" si="89">SUM(H42:I42)</f>
        <v>298.22144999999983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4"/>
        <v>0</v>
      </c>
      <c r="Q42" s="186">
        <v>100.25</v>
      </c>
      <c r="R42" s="179">
        <v>1555.5568695652175</v>
      </c>
      <c r="S42" s="187">
        <f t="shared" ref="S42" si="90">Q42+R42</f>
        <v>1655.8068695652175</v>
      </c>
      <c r="T42" s="186">
        <v>0</v>
      </c>
      <c r="U42" s="179">
        <v>64.163250000000005</v>
      </c>
      <c r="V42" s="187">
        <f t="shared" ref="V42" si="91">T42+U42</f>
        <v>64.163250000000005</v>
      </c>
      <c r="W42" s="181">
        <v>161.83199999999999</v>
      </c>
      <c r="X42" s="179">
        <v>326.04000000000002</v>
      </c>
      <c r="Y42" s="180">
        <f t="shared" si="86"/>
        <v>487.87200000000001</v>
      </c>
      <c r="Z42" s="141">
        <v>0</v>
      </c>
      <c r="AA42" s="14">
        <v>76</v>
      </c>
      <c r="AB42" s="182">
        <f t="shared" si="8"/>
        <v>76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7"/>
        <v>312.08199999999999</v>
      </c>
      <c r="AG42" s="14">
        <f t="shared" si="88"/>
        <v>2583.1895695652174</v>
      </c>
      <c r="AH42" s="142">
        <f t="shared" si="12"/>
        <v>2895.2715695652173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81">
        <v>0</v>
      </c>
      <c r="I43" s="179">
        <v>357.46199999999982</v>
      </c>
      <c r="J43" s="180">
        <f t="shared" ref="J43" si="92">SUM(H43:I43)</f>
        <v>357.46199999999982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4"/>
        <v>0</v>
      </c>
      <c r="Q43" s="186">
        <v>79.25</v>
      </c>
      <c r="R43" s="179">
        <v>1262.3561739130434</v>
      </c>
      <c r="S43" s="187">
        <f t="shared" ref="S43" si="93">Q43+R43</f>
        <v>1341.6061739130434</v>
      </c>
      <c r="T43" s="186">
        <v>0</v>
      </c>
      <c r="U43" s="179">
        <v>167.76574999999997</v>
      </c>
      <c r="V43" s="187">
        <f t="shared" ref="V43" si="94">T43+U43</f>
        <v>167.76574999999997</v>
      </c>
      <c r="W43" s="181">
        <v>152.85599999999999</v>
      </c>
      <c r="X43" s="179">
        <v>342.14400000000001</v>
      </c>
      <c r="Y43" s="180">
        <f t="shared" si="7"/>
        <v>495</v>
      </c>
      <c r="Z43" s="141">
        <v>0</v>
      </c>
      <c r="AA43" s="14">
        <v>184</v>
      </c>
      <c r="AB43" s="182">
        <f t="shared" si="8"/>
        <v>184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7"/>
        <v>282.10599999999999</v>
      </c>
      <c r="AG43" s="14">
        <f t="shared" si="88"/>
        <v>2598.4639239130433</v>
      </c>
      <c r="AH43" s="142">
        <f t="shared" si="12"/>
        <v>2880.5699239130436</v>
      </c>
    </row>
    <row r="44" spans="1:34" x14ac:dyDescent="0.2">
      <c r="A44" s="83">
        <v>36</v>
      </c>
      <c r="B44" s="181">
        <v>70</v>
      </c>
      <c r="C44" s="179">
        <v>0</v>
      </c>
      <c r="D44" s="180">
        <f t="shared" si="0"/>
        <v>70</v>
      </c>
      <c r="E44" s="147"/>
      <c r="F44" s="40"/>
      <c r="G44" s="137">
        <f t="shared" si="14"/>
        <v>0</v>
      </c>
      <c r="H44" s="181">
        <v>0</v>
      </c>
      <c r="I44" s="179">
        <v>502.44559999999979</v>
      </c>
      <c r="J44" s="180">
        <f t="shared" ref="J44" si="95">SUM(H44:I44)</f>
        <v>502.44559999999979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4"/>
        <v>0</v>
      </c>
      <c r="Q44" s="186">
        <v>55.5</v>
      </c>
      <c r="R44" s="179">
        <v>1311.2994782608696</v>
      </c>
      <c r="S44" s="187">
        <f t="shared" ref="S44" si="96">Q44+R44</f>
        <v>1366.7994782608696</v>
      </c>
      <c r="T44" s="186">
        <v>0</v>
      </c>
      <c r="U44" s="179">
        <v>383.40824999999995</v>
      </c>
      <c r="V44" s="187">
        <f t="shared" ref="V44" si="97">T44+U44</f>
        <v>383.40824999999995</v>
      </c>
      <c r="W44" s="181">
        <v>131.73599999999999</v>
      </c>
      <c r="X44" s="179">
        <v>279.31200000000001</v>
      </c>
      <c r="Y44" s="180">
        <f t="shared" si="7"/>
        <v>411.048</v>
      </c>
      <c r="Z44" s="141">
        <v>0</v>
      </c>
      <c r="AA44" s="14">
        <v>133.25</v>
      </c>
      <c r="AB44" s="182">
        <f t="shared" si="8"/>
        <v>133.25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7"/>
        <v>282.23599999999999</v>
      </c>
      <c r="AG44" s="14">
        <f t="shared" si="88"/>
        <v>2894.4513282608696</v>
      </c>
      <c r="AH44" s="142">
        <f t="shared" si="12"/>
        <v>3176.6873282608694</v>
      </c>
    </row>
    <row r="45" spans="1:34" x14ac:dyDescent="0.2">
      <c r="A45" s="83">
        <v>37</v>
      </c>
      <c r="B45" s="181">
        <v>80</v>
      </c>
      <c r="C45" s="179">
        <v>0</v>
      </c>
      <c r="D45" s="180">
        <f t="shared" si="0"/>
        <v>80</v>
      </c>
      <c r="E45" s="147"/>
      <c r="F45" s="40"/>
      <c r="G45" s="137">
        <f t="shared" si="14"/>
        <v>0</v>
      </c>
      <c r="H45" s="181">
        <v>0</v>
      </c>
      <c r="I45" s="179">
        <v>445.49639999999988</v>
      </c>
      <c r="J45" s="180">
        <f t="shared" ref="J45" si="98">SUM(H45:I45)</f>
        <v>445.49639999999988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4"/>
        <v>0</v>
      </c>
      <c r="Q45" s="186">
        <v>95</v>
      </c>
      <c r="R45" s="179">
        <v>1088.9655652173913</v>
      </c>
      <c r="S45" s="187">
        <f t="shared" ref="S45" si="99">Q45+R45</f>
        <v>1183.9655652173913</v>
      </c>
      <c r="T45" s="186">
        <v>0</v>
      </c>
      <c r="U45" s="179">
        <v>607.21375</v>
      </c>
      <c r="V45" s="187">
        <f t="shared" ref="V45" si="100">T45+U45</f>
        <v>607.21375</v>
      </c>
      <c r="W45" s="181">
        <v>78.671999999999997</v>
      </c>
      <c r="X45" s="179">
        <v>256.08</v>
      </c>
      <c r="Y45" s="180">
        <f t="shared" si="7"/>
        <v>334.75199999999995</v>
      </c>
      <c r="Z45" s="141">
        <v>0</v>
      </c>
      <c r="AA45" s="14">
        <v>271.25</v>
      </c>
      <c r="AB45" s="182">
        <f t="shared" si="8"/>
        <v>271.25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7"/>
        <v>278.67200000000003</v>
      </c>
      <c r="AG45" s="14">
        <f t="shared" si="88"/>
        <v>2921.4497152173913</v>
      </c>
      <c r="AH45" s="142">
        <f t="shared" si="12"/>
        <v>3200.1217152173913</v>
      </c>
    </row>
    <row r="46" spans="1:34" x14ac:dyDescent="0.2">
      <c r="A46" s="83">
        <v>38</v>
      </c>
      <c r="B46" s="181">
        <v>87.5</v>
      </c>
      <c r="C46" s="179">
        <v>0</v>
      </c>
      <c r="D46" s="180">
        <f t="shared" si="0"/>
        <v>87.5</v>
      </c>
      <c r="E46" s="148"/>
      <c r="F46" s="79"/>
      <c r="G46" s="137">
        <f t="shared" si="14"/>
        <v>0</v>
      </c>
      <c r="H46" s="181">
        <v>0</v>
      </c>
      <c r="I46" s="179">
        <v>509.04399999999976</v>
      </c>
      <c r="J46" s="180">
        <f t="shared" ref="J46" si="101">SUM(H46:I46)</f>
        <v>509.04399999999976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4"/>
        <v>0</v>
      </c>
      <c r="Q46" s="186">
        <v>68.75</v>
      </c>
      <c r="R46" s="179">
        <v>859.29608695652178</v>
      </c>
      <c r="S46" s="187">
        <f t="shared" ref="S46:S47" si="102">Q46+R46</f>
        <v>928.04608695652178</v>
      </c>
      <c r="T46" s="186">
        <v>0</v>
      </c>
      <c r="U46" s="179">
        <v>840.88599999999997</v>
      </c>
      <c r="V46" s="187">
        <f t="shared" ref="V46" si="103">T46+U46</f>
        <v>840.88599999999997</v>
      </c>
      <c r="W46" s="181">
        <v>40.128</v>
      </c>
      <c r="X46" s="179">
        <v>185.328</v>
      </c>
      <c r="Y46" s="180">
        <f t="shared" si="7"/>
        <v>225.45600000000002</v>
      </c>
      <c r="Z46" s="141">
        <v>0</v>
      </c>
      <c r="AA46" s="14">
        <v>145</v>
      </c>
      <c r="AB46" s="182">
        <f t="shared" si="8"/>
        <v>145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7"/>
        <v>221.37799999999999</v>
      </c>
      <c r="AG46" s="14">
        <f t="shared" si="88"/>
        <v>2759.7060869565216</v>
      </c>
      <c r="AH46" s="142">
        <f t="shared" si="12"/>
        <v>2981.0840869565218</v>
      </c>
    </row>
    <row r="47" spans="1:34" x14ac:dyDescent="0.2">
      <c r="A47" s="83">
        <v>39</v>
      </c>
      <c r="B47" s="181">
        <v>192.5</v>
      </c>
      <c r="C47" s="179">
        <v>0</v>
      </c>
      <c r="D47" s="180">
        <f t="shared" si="0"/>
        <v>192.5</v>
      </c>
      <c r="E47" s="140"/>
      <c r="F47" s="69"/>
      <c r="G47" s="137">
        <f t="shared" si="14"/>
        <v>0</v>
      </c>
      <c r="H47" s="181">
        <v>0</v>
      </c>
      <c r="I47" s="179">
        <v>453.61639999999977</v>
      </c>
      <c r="J47" s="180">
        <f t="shared" ref="J47" si="104">SUM(H47:I47)</f>
        <v>453.61639999999977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4"/>
        <v>0</v>
      </c>
      <c r="Q47" s="186">
        <v>31.75</v>
      </c>
      <c r="R47" s="179">
        <v>464.64000000000004</v>
      </c>
      <c r="S47" s="187">
        <f t="shared" si="102"/>
        <v>496.39000000000004</v>
      </c>
      <c r="T47" s="186">
        <v>0</v>
      </c>
      <c r="U47" s="179">
        <v>1137.6785</v>
      </c>
      <c r="V47" s="187">
        <f t="shared" si="6"/>
        <v>1137.6785</v>
      </c>
      <c r="W47" s="181">
        <v>31.943999999999999</v>
      </c>
      <c r="X47" s="179">
        <v>143.08799999999999</v>
      </c>
      <c r="Y47" s="180">
        <f t="shared" si="7"/>
        <v>175.03199999999998</v>
      </c>
      <c r="Z47" s="141">
        <v>0</v>
      </c>
      <c r="AA47" s="14">
        <v>177.5</v>
      </c>
      <c r="AB47" s="182">
        <f t="shared" si="8"/>
        <v>177.5</v>
      </c>
      <c r="AC47" s="145"/>
      <c r="AD47" s="134"/>
      <c r="AE47" s="137">
        <f t="shared" si="9"/>
        <v>0</v>
      </c>
      <c r="AF47" s="141">
        <f t="shared" si="87"/>
        <v>281.19400000000002</v>
      </c>
      <c r="AG47" s="14">
        <f t="shared" si="88"/>
        <v>2516.4549000000002</v>
      </c>
      <c r="AH47" s="142">
        <f t="shared" si="12"/>
        <v>2797.6489000000001</v>
      </c>
    </row>
    <row r="48" spans="1:34" x14ac:dyDescent="0.2">
      <c r="A48" s="83">
        <v>40</v>
      </c>
      <c r="B48" s="181">
        <v>287.5</v>
      </c>
      <c r="C48" s="179">
        <v>0</v>
      </c>
      <c r="D48" s="180">
        <f t="shared" si="0"/>
        <v>287.5</v>
      </c>
      <c r="E48" s="140"/>
      <c r="F48" s="69"/>
      <c r="G48" s="137">
        <f t="shared" si="14"/>
        <v>0</v>
      </c>
      <c r="H48" s="181">
        <v>0</v>
      </c>
      <c r="I48" s="179">
        <v>669.80694999999992</v>
      </c>
      <c r="J48" s="180">
        <f t="shared" ref="J48" si="105">SUM(H48:I48)</f>
        <v>669.80694999999992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4"/>
        <v>0</v>
      </c>
      <c r="Q48" s="186">
        <v>42.25</v>
      </c>
      <c r="R48" s="179">
        <v>364.25</v>
      </c>
      <c r="S48" s="187">
        <f t="shared" ref="S48" si="106">Q48+R48</f>
        <v>406.5</v>
      </c>
      <c r="T48" s="186">
        <v>0</v>
      </c>
      <c r="U48" s="179">
        <v>1286.3862499999998</v>
      </c>
      <c r="V48" s="187">
        <f t="shared" si="6"/>
        <v>1286.3862499999998</v>
      </c>
      <c r="W48" s="181">
        <v>43.823999999999998</v>
      </c>
      <c r="X48" s="179">
        <v>91.608000000000004</v>
      </c>
      <c r="Y48" s="180">
        <f t="shared" si="7"/>
        <v>135.43200000000002</v>
      </c>
      <c r="Z48" s="141">
        <v>0</v>
      </c>
      <c r="AA48" s="14">
        <v>81</v>
      </c>
      <c r="AB48" s="182">
        <f t="shared" si="8"/>
        <v>81</v>
      </c>
      <c r="AC48" s="145"/>
      <c r="AD48" s="134"/>
      <c r="AE48" s="137">
        <f t="shared" si="9"/>
        <v>0</v>
      </c>
      <c r="AF48" s="141">
        <f t="shared" si="87"/>
        <v>400.07400000000001</v>
      </c>
      <c r="AG48" s="14">
        <f t="shared" si="88"/>
        <v>2543.0511999999999</v>
      </c>
      <c r="AH48" s="142">
        <f t="shared" si="12"/>
        <v>2943.1251999999999</v>
      </c>
    </row>
    <row r="49" spans="1:34" x14ac:dyDescent="0.2">
      <c r="A49" s="83">
        <v>41</v>
      </c>
      <c r="B49" s="181">
        <v>181.25</v>
      </c>
      <c r="C49" s="179">
        <v>0</v>
      </c>
      <c r="D49" s="180">
        <f t="shared" si="0"/>
        <v>181.25</v>
      </c>
      <c r="E49" s="140"/>
      <c r="F49" s="69"/>
      <c r="G49" s="137">
        <f t="shared" si="14"/>
        <v>0</v>
      </c>
      <c r="H49" s="181">
        <v>0</v>
      </c>
      <c r="I49" s="179">
        <v>414.30425000000002</v>
      </c>
      <c r="J49" s="180">
        <f t="shared" ref="J49" si="107">SUM(H49:I49)</f>
        <v>414.30425000000002</v>
      </c>
      <c r="K49" s="139">
        <v>0</v>
      </c>
      <c r="L49" s="70">
        <v>0</v>
      </c>
      <c r="M49" s="137">
        <f t="shared" si="3"/>
        <v>0</v>
      </c>
      <c r="N49" s="186">
        <v>5</v>
      </c>
      <c r="O49" s="179">
        <v>0</v>
      </c>
      <c r="P49" s="187">
        <f t="shared" si="84"/>
        <v>5</v>
      </c>
      <c r="Q49" s="186">
        <v>0</v>
      </c>
      <c r="R49" s="179">
        <v>311.5</v>
      </c>
      <c r="S49" s="187">
        <f t="shared" ref="S49" si="108">Q49+R49</f>
        <v>311.5</v>
      </c>
      <c r="T49" s="186">
        <v>0</v>
      </c>
      <c r="U49" s="179">
        <v>1490.4585</v>
      </c>
      <c r="V49" s="187">
        <f t="shared" si="6"/>
        <v>1490.4585</v>
      </c>
      <c r="W49" s="181">
        <v>19.007999999999999</v>
      </c>
      <c r="X49" s="179">
        <v>118.27200000000001</v>
      </c>
      <c r="Y49" s="180">
        <f t="shared" si="7"/>
        <v>137.28</v>
      </c>
      <c r="Z49" s="141">
        <v>0</v>
      </c>
      <c r="AA49" s="14">
        <v>149.25</v>
      </c>
      <c r="AB49" s="182">
        <f t="shared" si="8"/>
        <v>149.25</v>
      </c>
      <c r="AC49" s="145"/>
      <c r="AD49" s="134"/>
      <c r="AE49" s="146">
        <f t="shared" ref="AE49:AE60" si="109">AC49+AD49</f>
        <v>0</v>
      </c>
      <c r="AF49" s="141">
        <f t="shared" si="87"/>
        <v>205.25800000000001</v>
      </c>
      <c r="AG49" s="14">
        <f t="shared" si="88"/>
        <v>2483.7847499999998</v>
      </c>
      <c r="AH49" s="142">
        <f t="shared" si="12"/>
        <v>2689.0427499999996</v>
      </c>
    </row>
    <row r="50" spans="1:34" x14ac:dyDescent="0.2">
      <c r="A50" s="83">
        <v>42</v>
      </c>
      <c r="B50" s="181">
        <v>272.5</v>
      </c>
      <c r="C50" s="179">
        <v>0</v>
      </c>
      <c r="D50" s="180">
        <f t="shared" ref="D50" si="110">B50+C50</f>
        <v>272.5</v>
      </c>
      <c r="E50" s="140"/>
      <c r="F50" s="69"/>
      <c r="G50" s="137">
        <f t="shared" si="14"/>
        <v>0</v>
      </c>
      <c r="H50" s="181">
        <v>0</v>
      </c>
      <c r="I50" s="179">
        <v>780.44414999999992</v>
      </c>
      <c r="J50" s="180">
        <f t="shared" ref="J50:J51" si="111">SUM(H50:I50)</f>
        <v>780.44414999999992</v>
      </c>
      <c r="K50" s="139">
        <v>0</v>
      </c>
      <c r="L50" s="70">
        <v>0</v>
      </c>
      <c r="M50" s="137">
        <f t="shared" si="3"/>
        <v>0</v>
      </c>
      <c r="N50" s="186">
        <v>5</v>
      </c>
      <c r="O50" s="179">
        <v>0</v>
      </c>
      <c r="P50" s="187">
        <f t="shared" si="84"/>
        <v>5</v>
      </c>
      <c r="Q50" s="186">
        <v>0</v>
      </c>
      <c r="R50" s="179">
        <v>232.25</v>
      </c>
      <c r="S50" s="187">
        <f t="shared" ref="S50" si="112">Q50+R50</f>
        <v>232.25</v>
      </c>
      <c r="T50" s="186">
        <v>0</v>
      </c>
      <c r="U50" s="179">
        <v>1086.885</v>
      </c>
      <c r="V50" s="187">
        <f t="shared" si="6"/>
        <v>1086.885</v>
      </c>
      <c r="W50" s="181">
        <v>10.56</v>
      </c>
      <c r="X50" s="179">
        <v>6.3360000000000003</v>
      </c>
      <c r="Y50" s="180">
        <f t="shared" si="7"/>
        <v>16.896000000000001</v>
      </c>
      <c r="Z50" s="141">
        <v>0</v>
      </c>
      <c r="AA50" s="14">
        <v>117.75</v>
      </c>
      <c r="AB50" s="182">
        <f t="shared" si="8"/>
        <v>117.75</v>
      </c>
      <c r="AC50" s="145"/>
      <c r="AD50" s="134"/>
      <c r="AE50" s="146">
        <f t="shared" si="109"/>
        <v>0</v>
      </c>
      <c r="AF50" s="141">
        <f t="shared" si="87"/>
        <v>288.06</v>
      </c>
      <c r="AG50" s="14">
        <f t="shared" si="88"/>
        <v>2223.6651499999998</v>
      </c>
      <c r="AH50" s="142">
        <f t="shared" si="12"/>
        <v>2511.7251499999998</v>
      </c>
    </row>
    <row r="51" spans="1:34" x14ac:dyDescent="0.2">
      <c r="A51" s="83">
        <v>43</v>
      </c>
      <c r="B51" s="181">
        <v>222.5</v>
      </c>
      <c r="C51" s="179">
        <v>0</v>
      </c>
      <c r="D51" s="180">
        <f t="shared" ref="D51" si="113">B51+C51</f>
        <v>222.5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81">
        <v>0</v>
      </c>
      <c r="I51" s="179">
        <v>304.19259999999991</v>
      </c>
      <c r="J51" s="180">
        <f t="shared" si="111"/>
        <v>304.19259999999991</v>
      </c>
      <c r="K51" s="139"/>
      <c r="L51" s="70"/>
      <c r="M51" s="137">
        <f t="shared" si="3"/>
        <v>0</v>
      </c>
      <c r="N51" s="139">
        <v>0</v>
      </c>
      <c r="O51" s="70">
        <v>0</v>
      </c>
      <c r="P51" s="138">
        <f t="shared" si="84"/>
        <v>0</v>
      </c>
      <c r="Q51" s="186">
        <v>0</v>
      </c>
      <c r="R51" s="179">
        <v>52.75</v>
      </c>
      <c r="S51" s="187">
        <f t="shared" si="5"/>
        <v>52.75</v>
      </c>
      <c r="T51" s="186">
        <v>0</v>
      </c>
      <c r="U51" s="179">
        <v>604.43849999999998</v>
      </c>
      <c r="V51" s="187">
        <f t="shared" si="6"/>
        <v>604.43849999999998</v>
      </c>
      <c r="W51" s="181">
        <v>15.84</v>
      </c>
      <c r="X51" s="179">
        <v>124.08</v>
      </c>
      <c r="Y51" s="180">
        <f t="shared" si="7"/>
        <v>139.91999999999999</v>
      </c>
      <c r="Z51" s="141">
        <v>0</v>
      </c>
      <c r="AA51" s="14">
        <v>171.75</v>
      </c>
      <c r="AB51" s="182">
        <f t="shared" si="8"/>
        <v>171.75</v>
      </c>
      <c r="AC51" s="145"/>
      <c r="AD51" s="134"/>
      <c r="AE51" s="146">
        <f t="shared" si="109"/>
        <v>0</v>
      </c>
      <c r="AF51" s="141">
        <f t="shared" si="87"/>
        <v>324.08374999999995</v>
      </c>
      <c r="AG51" s="14">
        <f t="shared" si="88"/>
        <v>1257.5298499999999</v>
      </c>
      <c r="AH51" s="142">
        <f t="shared" si="12"/>
        <v>1581.6135999999999</v>
      </c>
    </row>
    <row r="52" spans="1:34" x14ac:dyDescent="0.2">
      <c r="A52" s="83">
        <v>44</v>
      </c>
      <c r="B52" s="181">
        <v>207.5</v>
      </c>
      <c r="C52" s="179">
        <v>17.5</v>
      </c>
      <c r="D52" s="180">
        <f t="shared" ref="D52:D53" si="114">B52+C52</f>
        <v>225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81">
        <v>0</v>
      </c>
      <c r="I52" s="179">
        <v>202.09</v>
      </c>
      <c r="J52" s="180">
        <f t="shared" ref="J52" si="115">SUM(H52:I52)</f>
        <v>202.09</v>
      </c>
      <c r="K52" s="139"/>
      <c r="L52" s="70"/>
      <c r="M52" s="137">
        <f t="shared" si="3"/>
        <v>0</v>
      </c>
      <c r="N52" s="139">
        <v>0</v>
      </c>
      <c r="O52" s="40">
        <v>0</v>
      </c>
      <c r="P52" s="138">
        <f t="shared" si="84"/>
        <v>0</v>
      </c>
      <c r="Q52" s="186">
        <v>0</v>
      </c>
      <c r="R52" s="179">
        <v>15.75</v>
      </c>
      <c r="S52" s="187">
        <f t="shared" ref="S52" si="116">Q52+R52</f>
        <v>15.75</v>
      </c>
      <c r="T52" s="186">
        <v>0</v>
      </c>
      <c r="U52" s="179">
        <v>1285.2417499999997</v>
      </c>
      <c r="V52" s="187">
        <f t="shared" si="6"/>
        <v>1285.2417499999997</v>
      </c>
      <c r="W52" s="181">
        <v>0</v>
      </c>
      <c r="X52" s="179">
        <v>10.56</v>
      </c>
      <c r="Y52" s="180">
        <f t="shared" si="7"/>
        <v>10.56</v>
      </c>
      <c r="Z52" s="141">
        <v>0</v>
      </c>
      <c r="AA52" s="14">
        <v>106.5</v>
      </c>
      <c r="AB52" s="182">
        <f t="shared" si="8"/>
        <v>106.5</v>
      </c>
      <c r="AC52" s="145"/>
      <c r="AD52" s="134"/>
      <c r="AE52" s="146">
        <f t="shared" si="109"/>
        <v>0</v>
      </c>
      <c r="AF52" s="141">
        <f t="shared" si="87"/>
        <v>319.38124999999997</v>
      </c>
      <c r="AG52" s="14">
        <f t="shared" si="88"/>
        <v>1640.5104999999996</v>
      </c>
      <c r="AH52" s="142">
        <f t="shared" si="12"/>
        <v>1959.8917499999995</v>
      </c>
    </row>
    <row r="53" spans="1:34" x14ac:dyDescent="0.2">
      <c r="A53" s="83">
        <v>45</v>
      </c>
      <c r="B53" s="181">
        <v>260</v>
      </c>
      <c r="C53" s="179">
        <v>120</v>
      </c>
      <c r="D53" s="180">
        <f t="shared" si="114"/>
        <v>380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81">
        <v>0</v>
      </c>
      <c r="I53" s="179">
        <v>472.87</v>
      </c>
      <c r="J53" s="180">
        <f t="shared" ref="J53" si="117">SUM(H53:I53)</f>
        <v>472.87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118">N53+O53</f>
        <v>5</v>
      </c>
      <c r="Q53" s="186">
        <v>0</v>
      </c>
      <c r="R53" s="179">
        <v>26.5</v>
      </c>
      <c r="S53" s="187">
        <f t="shared" ref="S53" si="119">Q53+R53</f>
        <v>26.5</v>
      </c>
      <c r="T53" s="186">
        <v>0</v>
      </c>
      <c r="U53" s="179">
        <v>1509</v>
      </c>
      <c r="V53" s="187">
        <f t="shared" ref="V53" si="120">T53+U53</f>
        <v>1509</v>
      </c>
      <c r="W53" s="181">
        <v>0</v>
      </c>
      <c r="X53" s="179">
        <v>15.84</v>
      </c>
      <c r="Y53" s="180">
        <f t="shared" si="7"/>
        <v>15.84</v>
      </c>
      <c r="Z53" s="141">
        <v>0</v>
      </c>
      <c r="AA53" s="14">
        <v>240.25</v>
      </c>
      <c r="AB53" s="182">
        <f t="shared" si="8"/>
        <v>240.25</v>
      </c>
      <c r="AC53" s="145"/>
      <c r="AD53" s="134"/>
      <c r="AE53" s="146">
        <f t="shared" si="109"/>
        <v>0</v>
      </c>
      <c r="AF53" s="141">
        <f t="shared" si="87"/>
        <v>457.52499999999998</v>
      </c>
      <c r="AG53" s="14">
        <f t="shared" si="88"/>
        <v>2408.0475000000001</v>
      </c>
      <c r="AH53" s="142">
        <f t="shared" si="12"/>
        <v>2865.5725000000002</v>
      </c>
    </row>
    <row r="54" spans="1:34" x14ac:dyDescent="0.2">
      <c r="A54" s="83">
        <v>46</v>
      </c>
      <c r="B54" s="181">
        <v>240</v>
      </c>
      <c r="C54" s="179">
        <v>131.25</v>
      </c>
      <c r="D54" s="180">
        <f t="shared" ref="D54" si="121">B54+C54</f>
        <v>371.25</v>
      </c>
      <c r="E54" s="140">
        <v>169.57500000000002</v>
      </c>
      <c r="F54" s="69">
        <v>86.0625</v>
      </c>
      <c r="G54" s="137">
        <f t="shared" si="14"/>
        <v>255.63750000000002</v>
      </c>
      <c r="H54" s="181">
        <v>0</v>
      </c>
      <c r="I54" s="179">
        <v>328.96</v>
      </c>
      <c r="J54" s="180">
        <f t="shared" ref="J54" si="122">SUM(H54:I54)</f>
        <v>328.96</v>
      </c>
      <c r="K54" s="147"/>
      <c r="L54" s="40"/>
      <c r="M54" s="137">
        <f t="shared" si="3"/>
        <v>0</v>
      </c>
      <c r="N54" s="139">
        <v>0</v>
      </c>
      <c r="O54" s="70">
        <v>0</v>
      </c>
      <c r="P54" s="138">
        <f t="shared" si="118"/>
        <v>0</v>
      </c>
      <c r="Q54" s="139">
        <v>0</v>
      </c>
      <c r="R54" s="70">
        <v>0</v>
      </c>
      <c r="S54" s="138">
        <f t="shared" si="5"/>
        <v>0</v>
      </c>
      <c r="T54" s="186">
        <v>0</v>
      </c>
      <c r="U54" s="179">
        <v>1523.75</v>
      </c>
      <c r="V54" s="187">
        <f t="shared" ref="V54" si="123">T54+U54</f>
        <v>1523.75</v>
      </c>
      <c r="W54" s="181">
        <v>0</v>
      </c>
      <c r="X54" s="179">
        <v>15.84</v>
      </c>
      <c r="Y54" s="180">
        <f t="shared" si="7"/>
        <v>15.84</v>
      </c>
      <c r="Z54" s="141">
        <v>0</v>
      </c>
      <c r="AA54" s="14">
        <v>96</v>
      </c>
      <c r="AB54" s="182">
        <f t="shared" si="8"/>
        <v>96</v>
      </c>
      <c r="AC54" s="145"/>
      <c r="AD54" s="134"/>
      <c r="AE54" s="146">
        <f t="shared" si="109"/>
        <v>0</v>
      </c>
      <c r="AF54" s="141">
        <f t="shared" si="87"/>
        <v>409.57500000000005</v>
      </c>
      <c r="AG54" s="14">
        <f t="shared" si="88"/>
        <v>2181.8625000000002</v>
      </c>
      <c r="AH54" s="142">
        <f t="shared" si="12"/>
        <v>2591.4375</v>
      </c>
    </row>
    <row r="55" spans="1:34" x14ac:dyDescent="0.2">
      <c r="A55" s="83">
        <v>47</v>
      </c>
      <c r="B55" s="181">
        <v>235</v>
      </c>
      <c r="C55" s="179">
        <v>117.5</v>
      </c>
      <c r="D55" s="180">
        <f t="shared" ref="D55" si="124">B55+C55</f>
        <v>352.5</v>
      </c>
      <c r="E55" s="140">
        <v>233.64375000000001</v>
      </c>
      <c r="F55" s="69">
        <v>76.5</v>
      </c>
      <c r="G55" s="137">
        <f t="shared" si="14"/>
        <v>310.14375000000001</v>
      </c>
      <c r="H55" s="181">
        <v>0</v>
      </c>
      <c r="I55" s="179">
        <v>353.01299999999998</v>
      </c>
      <c r="J55" s="180">
        <f t="shared" ref="J55:J56" si="125">SUM(H55:I55)</f>
        <v>353.01299999999998</v>
      </c>
      <c r="K55" s="147"/>
      <c r="L55" s="40"/>
      <c r="M55" s="137">
        <f t="shared" si="3"/>
        <v>0</v>
      </c>
      <c r="N55" s="139">
        <v>0</v>
      </c>
      <c r="O55" s="70">
        <v>0</v>
      </c>
      <c r="P55" s="138">
        <f t="shared" si="118"/>
        <v>0</v>
      </c>
      <c r="Q55" s="139"/>
      <c r="R55" s="70">
        <v>0</v>
      </c>
      <c r="S55" s="138">
        <f t="shared" ref="S55:S60" si="126">Q55+R55</f>
        <v>0</v>
      </c>
      <c r="T55" s="186">
        <v>0</v>
      </c>
      <c r="U55" s="179">
        <v>444.75</v>
      </c>
      <c r="V55" s="187">
        <f t="shared" ref="V55:V56" si="127">T55+U55</f>
        <v>444.75</v>
      </c>
      <c r="W55" s="181">
        <v>0</v>
      </c>
      <c r="X55" s="179">
        <v>15.84</v>
      </c>
      <c r="Y55" s="180">
        <f t="shared" si="7"/>
        <v>15.84</v>
      </c>
      <c r="Z55" s="141">
        <v>0</v>
      </c>
      <c r="AA55" s="14">
        <v>168</v>
      </c>
      <c r="AB55" s="182">
        <f t="shared" si="8"/>
        <v>168</v>
      </c>
      <c r="AC55" s="145"/>
      <c r="AD55" s="134"/>
      <c r="AE55" s="146">
        <f t="shared" si="109"/>
        <v>0</v>
      </c>
      <c r="AF55" s="141">
        <f t="shared" si="87"/>
        <v>468.64375000000001</v>
      </c>
      <c r="AG55" s="14">
        <f t="shared" si="88"/>
        <v>1175.6030000000001</v>
      </c>
      <c r="AH55" s="142">
        <f t="shared" si="12"/>
        <v>1644.24675</v>
      </c>
    </row>
    <row r="56" spans="1:34" x14ac:dyDescent="0.2">
      <c r="A56" s="83">
        <v>48</v>
      </c>
      <c r="B56" s="181">
        <v>290</v>
      </c>
      <c r="C56" s="179">
        <v>130</v>
      </c>
      <c r="D56" s="180">
        <f t="shared" ref="D56" si="128">B56+C56</f>
        <v>420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81">
        <v>0</v>
      </c>
      <c r="I56" s="179">
        <v>444.35500000000002</v>
      </c>
      <c r="J56" s="180">
        <f t="shared" si="125"/>
        <v>444.35500000000002</v>
      </c>
      <c r="K56" s="139"/>
      <c r="L56" s="70"/>
      <c r="M56" s="137">
        <f t="shared" si="3"/>
        <v>0</v>
      </c>
      <c r="N56" s="139">
        <v>0</v>
      </c>
      <c r="O56" s="70">
        <v>0</v>
      </c>
      <c r="P56" s="138">
        <f t="shared" si="84"/>
        <v>0</v>
      </c>
      <c r="Q56" s="139"/>
      <c r="R56" s="70">
        <v>0</v>
      </c>
      <c r="S56" s="138">
        <f t="shared" si="126"/>
        <v>0</v>
      </c>
      <c r="T56" s="186">
        <v>0</v>
      </c>
      <c r="U56" s="179">
        <v>279</v>
      </c>
      <c r="V56" s="187">
        <f t="shared" si="127"/>
        <v>279</v>
      </c>
      <c r="W56" s="181">
        <v>0</v>
      </c>
      <c r="X56" s="179">
        <v>5.28</v>
      </c>
      <c r="Y56" s="180">
        <f t="shared" si="7"/>
        <v>5.28</v>
      </c>
      <c r="Z56" s="141">
        <v>0</v>
      </c>
      <c r="AA56" s="14">
        <v>221.5</v>
      </c>
      <c r="AB56" s="182">
        <f t="shared" si="8"/>
        <v>221.5</v>
      </c>
      <c r="AC56" s="145"/>
      <c r="AD56" s="134"/>
      <c r="AE56" s="146">
        <f t="shared" si="109"/>
        <v>0</v>
      </c>
      <c r="AF56" s="141">
        <f t="shared" si="87"/>
        <v>445.23124999999999</v>
      </c>
      <c r="AG56" s="14">
        <f t="shared" si="88"/>
        <v>1197.7537499999999</v>
      </c>
      <c r="AH56" s="142">
        <f t="shared" si="12"/>
        <v>1642.9849999999999</v>
      </c>
    </row>
    <row r="57" spans="1:34" x14ac:dyDescent="0.2">
      <c r="A57" s="83">
        <v>49</v>
      </c>
      <c r="B57" s="140">
        <v>337.5</v>
      </c>
      <c r="C57" s="69">
        <v>160</v>
      </c>
      <c r="D57" s="137">
        <f t="shared" ref="D57" si="129">B57+C57</f>
        <v>497.5</v>
      </c>
      <c r="E57" s="140">
        <v>152.68124999999998</v>
      </c>
      <c r="F57" s="69">
        <v>223.125</v>
      </c>
      <c r="G57" s="137">
        <f>E57+F57</f>
        <v>375.80624999999998</v>
      </c>
      <c r="H57" s="181">
        <v>0</v>
      </c>
      <c r="I57" s="179">
        <v>309.673</v>
      </c>
      <c r="J57" s="180">
        <f t="shared" ref="J57" si="130">SUM(H57:I57)</f>
        <v>309.673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39"/>
      <c r="R57" s="70"/>
      <c r="S57" s="138">
        <f t="shared" si="126"/>
        <v>0</v>
      </c>
      <c r="T57" s="186">
        <v>0</v>
      </c>
      <c r="U57" s="179">
        <v>799</v>
      </c>
      <c r="V57" s="187">
        <f t="shared" ref="V57" si="131">T57+U57</f>
        <v>799</v>
      </c>
      <c r="W57" s="139">
        <v>0</v>
      </c>
      <c r="X57" s="70">
        <v>0</v>
      </c>
      <c r="Y57" s="137">
        <f t="shared" si="7"/>
        <v>0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109"/>
        <v>0</v>
      </c>
      <c r="AF57" s="141">
        <f t="shared" si="87"/>
        <v>490.18124999999998</v>
      </c>
      <c r="AG57" s="14">
        <f t="shared" si="88"/>
        <v>1738.1980000000001</v>
      </c>
      <c r="AH57" s="142">
        <f t="shared" si="12"/>
        <v>2228.37925</v>
      </c>
    </row>
    <row r="58" spans="1:34" x14ac:dyDescent="0.2">
      <c r="A58" s="83">
        <v>50</v>
      </c>
      <c r="B58" s="140">
        <v>246.25</v>
      </c>
      <c r="C58" s="69">
        <v>222.5</v>
      </c>
      <c r="D58" s="137">
        <f t="shared" ref="D58" si="132">B58+C58</f>
        <v>468.75</v>
      </c>
      <c r="E58" s="140">
        <v>126.22499999999999</v>
      </c>
      <c r="F58" s="69">
        <v>282.73124999999999</v>
      </c>
      <c r="G58" s="137">
        <f>E58+F58</f>
        <v>408.95624999999995</v>
      </c>
      <c r="H58" s="181">
        <v>0</v>
      </c>
      <c r="I58" s="179">
        <v>241.66</v>
      </c>
      <c r="J58" s="180">
        <f t="shared" ref="J58" si="133">SUM(H58:I58)</f>
        <v>241.66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39"/>
      <c r="R58" s="70"/>
      <c r="S58" s="138">
        <f t="shared" si="126"/>
        <v>0</v>
      </c>
      <c r="T58" s="186">
        <v>0</v>
      </c>
      <c r="U58" s="179">
        <v>1338</v>
      </c>
      <c r="V58" s="187">
        <f t="shared" ref="V58" si="134">T58+U58</f>
        <v>1338</v>
      </c>
      <c r="W58" s="139">
        <v>0</v>
      </c>
      <c r="X58" s="70">
        <v>0</v>
      </c>
      <c r="Y58" s="137">
        <f t="shared" ref="Y58:Y60" si="135">SUM(W58:X58)</f>
        <v>0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109"/>
        <v>0</v>
      </c>
      <c r="AF58" s="141">
        <f t="shared" si="87"/>
        <v>372.47500000000002</v>
      </c>
      <c r="AG58" s="14">
        <f t="shared" si="88"/>
        <v>2325.1312500000004</v>
      </c>
      <c r="AH58" s="142">
        <f t="shared" si="12"/>
        <v>2697.6062500000003</v>
      </c>
    </row>
    <row r="59" spans="1:34" x14ac:dyDescent="0.2">
      <c r="A59" s="83">
        <v>51</v>
      </c>
      <c r="B59" s="140">
        <v>261.25</v>
      </c>
      <c r="C59" s="69">
        <v>222.5</v>
      </c>
      <c r="D59" s="137">
        <f t="shared" ref="D59" si="136">B59+C59</f>
        <v>483.75</v>
      </c>
      <c r="E59" s="148">
        <v>171.16874999999999</v>
      </c>
      <c r="F59" s="79">
        <v>504.9</v>
      </c>
      <c r="G59" s="138">
        <f t="shared" ref="G59:G60" si="137">E59+F59</f>
        <v>676.06874999999991</v>
      </c>
      <c r="H59" s="181">
        <v>0</v>
      </c>
      <c r="I59" s="179">
        <v>200.31800000000001</v>
      </c>
      <c r="J59" s="180">
        <f t="shared" ref="J59" si="138">SUM(H59:I59)</f>
        <v>200.31800000000001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26"/>
        <v>0</v>
      </c>
      <c r="T59" s="186">
        <v>0</v>
      </c>
      <c r="U59" s="179">
        <v>686.75</v>
      </c>
      <c r="V59" s="187">
        <f t="shared" ref="V59" si="139">T59+U59</f>
        <v>686.75</v>
      </c>
      <c r="W59" s="139">
        <v>0</v>
      </c>
      <c r="X59" s="70">
        <v>0</v>
      </c>
      <c r="Y59" s="137">
        <f t="shared" si="135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109"/>
        <v>0</v>
      </c>
      <c r="AF59" s="141">
        <f t="shared" si="87"/>
        <v>432.41874999999999</v>
      </c>
      <c r="AG59" s="14">
        <f t="shared" si="88"/>
        <v>1848.5479999999998</v>
      </c>
      <c r="AH59" s="142">
        <f t="shared" si="12"/>
        <v>2280.9667499999996</v>
      </c>
    </row>
    <row r="60" spans="1:34" ht="13.5" thickBot="1" x14ac:dyDescent="0.25">
      <c r="A60" s="157">
        <v>52</v>
      </c>
      <c r="B60" s="158">
        <v>261.25</v>
      </c>
      <c r="C60" s="159">
        <v>270</v>
      </c>
      <c r="D60" s="172">
        <f t="shared" ref="D60" si="140">B60+C60</f>
        <v>531.25</v>
      </c>
      <c r="E60" s="160">
        <v>132.6</v>
      </c>
      <c r="F60" s="161">
        <v>657.30234374999986</v>
      </c>
      <c r="G60" s="172">
        <f t="shared" si="137"/>
        <v>789.90234374999989</v>
      </c>
      <c r="H60" s="139">
        <v>0</v>
      </c>
      <c r="I60" s="70">
        <v>73.097999999999999</v>
      </c>
      <c r="J60" s="137">
        <f t="shared" ref="J60" si="141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26"/>
        <v>0</v>
      </c>
      <c r="T60" s="140">
        <v>0</v>
      </c>
      <c r="U60" s="161">
        <v>858.75</v>
      </c>
      <c r="V60" s="172">
        <f t="shared" ref="V60" si="142">T60+U60</f>
        <v>858.75</v>
      </c>
      <c r="W60" s="158"/>
      <c r="X60" s="159"/>
      <c r="Y60" s="172">
        <f t="shared" si="135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109"/>
        <v>0</v>
      </c>
      <c r="AF60" s="173">
        <f t="shared" si="87"/>
        <v>393.85</v>
      </c>
      <c r="AG60" s="174">
        <f t="shared" si="88"/>
        <v>2087.0703437499997</v>
      </c>
      <c r="AH60" s="142">
        <f t="shared" si="12"/>
        <v>2480.9203437499996</v>
      </c>
    </row>
    <row r="61" spans="1:34" ht="13.5" thickBot="1" x14ac:dyDescent="0.25">
      <c r="A61" s="175"/>
      <c r="B61" s="176">
        <f t="shared" ref="B61:AH61" si="143">SUM(B9:B60)</f>
        <v>7803.75</v>
      </c>
      <c r="C61" s="176">
        <f t="shared" si="143"/>
        <v>8235</v>
      </c>
      <c r="D61" s="171">
        <f t="shared" si="143"/>
        <v>16038.75</v>
      </c>
      <c r="E61" s="176">
        <f t="shared" si="143"/>
        <v>2497.9049999999993</v>
      </c>
      <c r="F61" s="176">
        <f t="shared" si="143"/>
        <v>11725.06984375</v>
      </c>
      <c r="G61" s="171">
        <f t="shared" si="143"/>
        <v>14222.974843749998</v>
      </c>
      <c r="H61" s="176">
        <v>0</v>
      </c>
      <c r="I61" s="176">
        <v>99.034999999999997</v>
      </c>
      <c r="J61" s="171">
        <f t="shared" si="143"/>
        <v>13479.832799999995</v>
      </c>
      <c r="K61" s="176">
        <f t="shared" si="143"/>
        <v>2115.20408</v>
      </c>
      <c r="L61" s="171">
        <f t="shared" si="143"/>
        <v>4096.0159999999996</v>
      </c>
      <c r="M61" s="176">
        <f t="shared" si="143"/>
        <v>6211.2200800000001</v>
      </c>
      <c r="N61" s="176">
        <f t="shared" si="143"/>
        <v>15</v>
      </c>
      <c r="O61" s="176">
        <f t="shared" si="143"/>
        <v>0</v>
      </c>
      <c r="P61" s="171">
        <f t="shared" si="143"/>
        <v>15</v>
      </c>
      <c r="Q61" s="176">
        <f t="shared" si="143"/>
        <v>4349.25</v>
      </c>
      <c r="R61" s="176">
        <f t="shared" si="143"/>
        <v>40805.184913043486</v>
      </c>
      <c r="S61" s="171">
        <f t="shared" si="143"/>
        <v>45154.434913043478</v>
      </c>
      <c r="T61" s="176">
        <f t="shared" si="143"/>
        <v>0</v>
      </c>
      <c r="U61" s="176">
        <f t="shared" si="143"/>
        <v>24713.054000000004</v>
      </c>
      <c r="V61" s="171">
        <f t="shared" si="143"/>
        <v>24713.054000000004</v>
      </c>
      <c r="W61" s="176">
        <f t="shared" si="143"/>
        <v>5191.8239999999996</v>
      </c>
      <c r="X61" s="176">
        <f t="shared" si="143"/>
        <v>9118.8240000000005</v>
      </c>
      <c r="Y61" s="171">
        <f t="shared" si="143"/>
        <v>14310.648000000003</v>
      </c>
      <c r="Z61" s="176">
        <f t="shared" si="143"/>
        <v>0</v>
      </c>
      <c r="AA61" s="176">
        <f t="shared" si="143"/>
        <v>11029.64</v>
      </c>
      <c r="AB61" s="171">
        <f t="shared" si="143"/>
        <v>11000.39</v>
      </c>
      <c r="AC61" s="176">
        <f t="shared" si="143"/>
        <v>0</v>
      </c>
      <c r="AD61" s="176">
        <f t="shared" si="143"/>
        <v>2254.5600000000013</v>
      </c>
      <c r="AE61" s="171">
        <f t="shared" si="143"/>
        <v>2254.5600000000013</v>
      </c>
      <c r="AF61" s="171">
        <f t="shared" si="143"/>
        <v>21972.933080000006</v>
      </c>
      <c r="AG61" s="171">
        <f t="shared" si="143"/>
        <v>125457.18155679353</v>
      </c>
      <c r="AH61" s="171">
        <f t="shared" si="143"/>
        <v>147430.11463679347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31215</v>
      </c>
      <c r="C63" s="27">
        <f>C61*4</f>
        <v>32940</v>
      </c>
      <c r="D63" s="27">
        <f t="shared" ref="D63:AH63" si="144">D61*4</f>
        <v>64155</v>
      </c>
      <c r="E63" s="27">
        <f t="shared" si="144"/>
        <v>9991.6199999999972</v>
      </c>
      <c r="F63" s="27">
        <f t="shared" si="144"/>
        <v>46900.279374999998</v>
      </c>
      <c r="G63" s="27">
        <f t="shared" si="144"/>
        <v>56891.899374999994</v>
      </c>
      <c r="H63" s="27">
        <f>H61*4</f>
        <v>0</v>
      </c>
      <c r="I63" s="27">
        <f>I61*4</f>
        <v>396.14</v>
      </c>
      <c r="J63" s="28">
        <f>J61*4</f>
        <v>53919.331199999979</v>
      </c>
      <c r="K63" s="28">
        <f t="shared" si="144"/>
        <v>8460.8163199999999</v>
      </c>
      <c r="L63" s="28">
        <f t="shared" si="144"/>
        <v>16384.063999999998</v>
      </c>
      <c r="M63" s="28">
        <f t="shared" si="144"/>
        <v>24844.88032</v>
      </c>
      <c r="N63" s="28">
        <f t="shared" si="144"/>
        <v>60</v>
      </c>
      <c r="O63" s="28">
        <f t="shared" si="144"/>
        <v>0</v>
      </c>
      <c r="P63" s="28">
        <f t="shared" si="144"/>
        <v>60</v>
      </c>
      <c r="Q63" s="28">
        <f t="shared" si="144"/>
        <v>17397</v>
      </c>
      <c r="R63" s="28">
        <f t="shared" si="144"/>
        <v>163220.73965217394</v>
      </c>
      <c r="S63" s="28">
        <f t="shared" si="144"/>
        <v>180617.73965217391</v>
      </c>
      <c r="T63" s="28">
        <f t="shared" si="144"/>
        <v>0</v>
      </c>
      <c r="U63" s="28">
        <f t="shared" si="144"/>
        <v>98852.216000000015</v>
      </c>
      <c r="V63" s="28">
        <f t="shared" si="144"/>
        <v>98852.216000000015</v>
      </c>
      <c r="W63" s="28">
        <f t="shared" si="144"/>
        <v>20767.295999999998</v>
      </c>
      <c r="X63" s="28">
        <f t="shared" si="144"/>
        <v>36475.296000000002</v>
      </c>
      <c r="Y63" s="28">
        <f t="shared" si="144"/>
        <v>57242.592000000011</v>
      </c>
      <c r="Z63" s="28">
        <f t="shared" si="144"/>
        <v>0</v>
      </c>
      <c r="AA63" s="28">
        <f t="shared" si="144"/>
        <v>44118.559999999998</v>
      </c>
      <c r="AB63" s="28">
        <f t="shared" si="144"/>
        <v>44001.56</v>
      </c>
      <c r="AC63" s="28">
        <f t="shared" si="144"/>
        <v>0</v>
      </c>
      <c r="AD63" s="28">
        <f t="shared" si="144"/>
        <v>9018.2400000000052</v>
      </c>
      <c r="AE63" s="28">
        <f t="shared" si="144"/>
        <v>9018.2400000000052</v>
      </c>
      <c r="AF63" s="29">
        <f t="shared" si="144"/>
        <v>87891.732320000025</v>
      </c>
      <c r="AG63" s="29">
        <f t="shared" si="144"/>
        <v>501828.72622717411</v>
      </c>
      <c r="AH63" s="29">
        <f t="shared" si="144"/>
        <v>589720.45854717388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16161.5965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2" t="s">
        <v>38</v>
      </c>
      <c r="B69" s="192"/>
      <c r="C69" s="192"/>
      <c r="D69" s="192"/>
      <c r="E69" s="192"/>
      <c r="F69" s="192"/>
      <c r="G69" s="192"/>
      <c r="H69" s="192"/>
      <c r="I69" s="192"/>
      <c r="J69" s="192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R19" sqref="R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43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01" t="s">
        <v>66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"/>
      <c r="AL1" s="1"/>
      <c r="AM1" s="2"/>
    </row>
    <row r="2" spans="1:42" ht="13.5" customHeight="1" thickBot="1" x14ac:dyDescent="0.25">
      <c r="B2" s="1"/>
      <c r="C2" s="1"/>
      <c r="D2" s="194" t="s">
        <v>0</v>
      </c>
      <c r="E2" s="195"/>
      <c r="F2" s="196"/>
      <c r="G2" s="194" t="s">
        <v>1</v>
      </c>
      <c r="H2" s="195"/>
      <c r="I2" s="196"/>
      <c r="J2" s="194" t="s">
        <v>2</v>
      </c>
      <c r="K2" s="195"/>
      <c r="L2" s="196"/>
      <c r="M2" s="194" t="s">
        <v>3</v>
      </c>
      <c r="N2" s="195"/>
      <c r="O2" s="196"/>
      <c r="P2" s="194" t="s">
        <v>4</v>
      </c>
      <c r="Q2" s="195"/>
      <c r="R2" s="195"/>
      <c r="S2" s="195" t="s">
        <v>5</v>
      </c>
      <c r="T2" s="195"/>
      <c r="U2" s="196"/>
      <c r="V2" s="194" t="s">
        <v>6</v>
      </c>
      <c r="W2" s="195"/>
      <c r="X2" s="196"/>
      <c r="Y2" s="194" t="s">
        <v>7</v>
      </c>
      <c r="Z2" s="195"/>
      <c r="AA2" s="196"/>
      <c r="AB2" s="37"/>
      <c r="AC2" s="37" t="s">
        <v>49</v>
      </c>
      <c r="AD2" s="37"/>
      <c r="AE2" s="110"/>
      <c r="AF2" s="37" t="s">
        <v>42</v>
      </c>
      <c r="AG2" s="38"/>
      <c r="AH2" s="194" t="s">
        <v>8</v>
      </c>
      <c r="AI2" s="195"/>
      <c r="AJ2" s="195"/>
      <c r="AK2" s="197"/>
      <c r="AL2" s="198"/>
      <c r="AM2" s="198"/>
    </row>
    <row r="3" spans="1:42" x14ac:dyDescent="0.2">
      <c r="A3" s="199" t="s">
        <v>9</v>
      </c>
      <c r="B3" s="199"/>
      <c r="C3" s="200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>
        <f>SUM(F40:F56)</f>
        <v>6606.25</v>
      </c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2019-12-03T12:33:37Z</dcterms:modified>
</cp:coreProperties>
</file>