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5DD892E5-3170-4E78-BE99-A3D5D1ED240F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Data 19" sheetId="2" r:id="rId9"/>
    <sheet name="Est vs Act graphs" sheetId="11" r:id="rId10"/>
    <sheet name="Estimates vs Actulas" sheetId="3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" i="1" l="1"/>
  <c r="V10" i="1"/>
  <c r="AW17" i="3" l="1"/>
  <c r="AW16" i="3"/>
  <c r="AW15" i="3"/>
  <c r="AW14" i="3"/>
  <c r="AW13" i="3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V20" i="1"/>
  <c r="D18" i="1"/>
  <c r="D17" i="1"/>
  <c r="V19" i="1"/>
  <c r="J20" i="1"/>
  <c r="V18" i="1"/>
  <c r="J19" i="1"/>
  <c r="D16" i="1"/>
  <c r="D15" i="1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M57" i="2"/>
  <c r="M59" i="2" s="1"/>
  <c r="O57" i="2"/>
  <c r="O59" i="2" s="1"/>
  <c r="V17" i="1"/>
  <c r="J18" i="1"/>
  <c r="V16" i="1"/>
  <c r="V15" i="1"/>
  <c r="J17" i="1"/>
  <c r="D14" i="1"/>
  <c r="J16" i="1"/>
  <c r="D13" i="1"/>
  <c r="AD57" i="2"/>
  <c r="AD59" i="2" s="1"/>
  <c r="V14" i="1"/>
  <c r="J15" i="1"/>
  <c r="D12" i="1"/>
  <c r="V13" i="1"/>
  <c r="J14" i="1"/>
  <c r="D11" i="1"/>
  <c r="V12" i="1"/>
  <c r="J13" i="1"/>
  <c r="D10" i="1"/>
  <c r="J12" i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59" i="1"/>
  <c r="J58" i="1"/>
  <c r="J57" i="1"/>
  <c r="J56" i="1"/>
  <c r="J55" i="1"/>
  <c r="J54" i="1"/>
  <c r="J53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 s="1"/>
  <c r="AF57" i="2"/>
  <c r="AF59" i="2" s="1"/>
  <c r="AE57" i="2"/>
  <c r="AE59" i="2" s="1"/>
  <c r="AC57" i="2"/>
  <c r="AC59" i="2" s="1"/>
  <c r="AB57" i="2"/>
  <c r="AB59" i="2" s="1"/>
  <c r="AA57" i="2"/>
  <c r="AA59" i="2" s="1"/>
  <c r="Z57" i="2"/>
  <c r="Z59" i="2" s="1"/>
  <c r="Y57" i="2"/>
  <c r="Y59" i="2" s="1"/>
  <c r="X57" i="2"/>
  <c r="X59" i="2" s="1"/>
  <c r="W57" i="2"/>
  <c r="W59" i="2" s="1"/>
  <c r="V57" i="2"/>
  <c r="V59" i="2" s="1"/>
  <c r="U57" i="2"/>
  <c r="U59" i="2" s="1"/>
  <c r="T57" i="2"/>
  <c r="T59" i="2" s="1"/>
  <c r="S57" i="2"/>
  <c r="S59" i="2" s="1"/>
  <c r="R57" i="2"/>
  <c r="R59" i="2" s="1"/>
  <c r="Q57" i="2"/>
  <c r="Q59" i="2" s="1"/>
  <c r="P57" i="2"/>
  <c r="P59" i="2" s="1"/>
  <c r="N57" i="2"/>
  <c r="N59" i="2" s="1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 s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 s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/>
  <c r="L61" i="1"/>
  <c r="L63" i="1"/>
  <c r="K61" i="1"/>
  <c r="K63" i="1"/>
  <c r="E61" i="1"/>
  <c r="E63" i="1" s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8" i="3" s="1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F9" i="1"/>
  <c r="P18" i="1"/>
  <c r="P19" i="1"/>
  <c r="M9" i="1"/>
  <c r="G9" i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I58" i="3" s="1"/>
  <c r="BJ6" i="3"/>
  <c r="BK6" i="3"/>
  <c r="D7" i="3"/>
  <c r="G7" i="3"/>
  <c r="J7" i="3"/>
  <c r="M7" i="3"/>
  <c r="P7" i="3"/>
  <c r="S7" i="3"/>
  <c r="V7" i="3"/>
  <c r="Y7" i="3"/>
  <c r="AB7" i="3"/>
  <c r="AH7" i="3"/>
  <c r="AN7" i="3"/>
  <c r="AQ7" i="3"/>
  <c r="AT7" i="3"/>
  <c r="AW7" i="3"/>
  <c r="BF7" i="3"/>
  <c r="BI7" i="3"/>
  <c r="BJ7" i="3"/>
  <c r="BK7" i="3"/>
  <c r="D8" i="3"/>
  <c r="G8" i="3"/>
  <c r="J8" i="3"/>
  <c r="P8" i="3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AN9" i="3"/>
  <c r="AQ9" i="3"/>
  <c r="AT9" i="3"/>
  <c r="AW9" i="3"/>
  <c r="BF9" i="3"/>
  <c r="BI9" i="3"/>
  <c r="BJ9" i="3"/>
  <c r="BK9" i="3"/>
  <c r="D10" i="3"/>
  <c r="G10" i="3"/>
  <c r="J10" i="3"/>
  <c r="M10" i="3"/>
  <c r="P10" i="3"/>
  <c r="S10" i="3"/>
  <c r="V10" i="3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AQ11" i="3"/>
  <c r="AT11" i="3"/>
  <c r="AW11" i="3"/>
  <c r="BF11" i="3"/>
  <c r="BI11" i="3"/>
  <c r="BJ11" i="3"/>
  <c r="BK11" i="3"/>
  <c r="D12" i="3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Y58" i="3"/>
  <c r="AB58" i="3"/>
  <c r="P61" i="1"/>
  <c r="P63" i="1" s="1"/>
  <c r="AH10" i="1" l="1"/>
  <c r="M58" i="3"/>
  <c r="BF58" i="3"/>
  <c r="BL36" i="3"/>
  <c r="AN58" i="3"/>
  <c r="BL19" i="3"/>
  <c r="BL6" i="3"/>
  <c r="V58" i="3"/>
  <c r="BL14" i="3"/>
  <c r="BL24" i="3"/>
  <c r="BL9" i="3"/>
  <c r="BL57" i="3"/>
  <c r="BL20" i="3"/>
  <c r="BL12" i="3"/>
  <c r="J58" i="3"/>
  <c r="BL27" i="3"/>
  <c r="BL16" i="3"/>
  <c r="BL15" i="3"/>
  <c r="D58" i="3"/>
  <c r="BL28" i="3"/>
  <c r="BL11" i="3"/>
  <c r="BL22" i="3"/>
  <c r="BL18" i="3"/>
  <c r="BL13" i="3"/>
  <c r="BL8" i="3"/>
  <c r="BL7" i="3"/>
  <c r="AE61" i="1"/>
  <c r="AE63" i="1" s="1"/>
  <c r="V65" i="1"/>
  <c r="M61" i="1"/>
  <c r="M63" i="1" s="1"/>
  <c r="AH11" i="1"/>
  <c r="G61" i="1"/>
  <c r="G63" i="1" s="1"/>
  <c r="AH12" i="1"/>
  <c r="AH16" i="1"/>
  <c r="AH9" i="1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I57" i="2"/>
  <c r="AI59" i="2" s="1"/>
  <c r="AH57" i="2"/>
  <c r="AH59" i="2" s="1"/>
  <c r="AJ8" i="2"/>
  <c r="AJ10" i="2"/>
  <c r="AJ12" i="2"/>
  <c r="AJ14" i="2"/>
  <c r="AJ16" i="2"/>
  <c r="AJ18" i="2"/>
  <c r="AJ20" i="2"/>
  <c r="AJ22" i="2"/>
  <c r="AJ24" i="2"/>
  <c r="AJ26" i="2"/>
  <c r="AJ28" i="2"/>
  <c r="AJ30" i="2"/>
  <c r="AJ32" i="2"/>
  <c r="AJ34" i="2"/>
  <c r="AJ36" i="2"/>
  <c r="AJ38" i="2"/>
  <c r="AJ40" i="2"/>
  <c r="AJ42" i="2"/>
  <c r="AJ44" i="2"/>
  <c r="AJ46" i="2"/>
  <c r="AJ48" i="2"/>
  <c r="AJ50" i="2"/>
  <c r="AJ52" i="2"/>
  <c r="AJ54" i="2"/>
  <c r="AJ56" i="2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AJ57" i="2" l="1"/>
  <c r="AJ59" i="2" s="1"/>
  <c r="BL58" i="3"/>
  <c r="AH61" i="1"/>
  <c r="AH63" i="1" s="1"/>
</calcChain>
</file>

<file path=xl/sharedStrings.xml><?xml version="1.0" encoding="utf-8"?>
<sst xmlns="http://schemas.openxmlformats.org/spreadsheetml/2006/main" count="212" uniqueCount="70">
  <si>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</si>
  <si>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</si>
  <si>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</si>
  <si>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</si>
  <si>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</si>
  <si>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</si>
  <si>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</si>
  <si>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</si>
  <si>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</si>
  <si>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</si>
  <si>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</si>
  <si>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</si>
  <si>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</si>
  <si>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</si>
  <si>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</si>
  <si>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</si>
  <si>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</si>
  <si>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</si>
  <si>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</si>
  <si>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</si>
  <si>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</si>
  <si>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</si>
  <si>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</si>
  <si>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</si>
  <si>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</si>
  <si>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</si>
  <si>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</si>
  <si>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</si>
  <si>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</si>
  <si>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</si>
  <si>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</si>
  <si>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</si>
  <si>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</si>
  <si>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</si>
  <si>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</si>
  <si>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</si>
  <si>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</si>
  <si>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</si>
  <si>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</si>
  <si>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</si>
  <si>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</si>
  <si>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</si>
  <si>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</si>
  <si>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</si>
  <si>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</si>
  <si>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</si>
  <si>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</si>
  <si>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</si>
  <si>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</si>
  <si>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</si>
  <si>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</si>
  <si>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</si>
  <si>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</si>
  <si>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</si>
  <si>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</si>
  <si>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</si>
  <si>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2018/2019 Season forecast assumes 50% increase on previous season (Total crop 60,000 t). Similar flow pattern to previous season.</t>
  </si>
  <si>
    <t>Assuming similar volumes and flow pattern to 2018</t>
  </si>
  <si>
    <t>5. Chile: 2019 / 2020 season estimate assuming  same as previous season.</t>
  </si>
  <si>
    <t>1. Israel: Figures provided by Israeli Avocado Growers' Association.</t>
  </si>
  <si>
    <t>4. Colombia: Based on 2019 customs figures. Same volumes assumed for 2020</t>
  </si>
  <si>
    <t xml:space="preserve">6. South Africa: </t>
  </si>
  <si>
    <t xml:space="preserve">7. Brazil: </t>
  </si>
  <si>
    <r>
      <t>8. Kenya:</t>
    </r>
    <r>
      <rPr>
        <sz val="10"/>
        <color rgb="FF00B0F0"/>
        <rFont val="Arial"/>
        <family val="2"/>
      </rPr>
      <t xml:space="preserve"> </t>
    </r>
  </si>
  <si>
    <t xml:space="preserve">9. Peru: </t>
  </si>
  <si>
    <t xml:space="preserve">10. Argentina: </t>
  </si>
  <si>
    <t>Notes on 2020 Forecasts</t>
  </si>
  <si>
    <t>SUPPLY 2019 ('000 4 kg cartons) Updated 2/1/2020</t>
  </si>
  <si>
    <t>2020 Projected (in black) and actual supply (in colour) of avocados to the European market ('000 4 kg cartons) [updated 2/1/2020]</t>
  </si>
  <si>
    <t>Comparison of estimates and actual shipments to Europe in 2020 (Updated 2/1/2020)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</si>
</sst>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18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4" fillId="0" borderId="21" xfId="0" applyFont="1" applyBorder="1"/>
    <xf numFmtId="1" fontId="4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1" xfId="0" applyNumberFormat="1" applyFont="1" applyBorder="1"/>
    <xf numFmtId="1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/>
    <xf numFmtId="1" fontId="4" fillId="0" borderId="22" xfId="0" applyNumberFormat="1" applyFont="1" applyBorder="1" applyAlignment="1"/>
    <xf numFmtId="0" fontId="4" fillId="0" borderId="27" xfId="0" applyFont="1" applyBorder="1"/>
    <xf numFmtId="1" fontId="4" fillId="0" borderId="27" xfId="0" applyNumberFormat="1" applyFont="1" applyFill="1" applyBorder="1"/>
    <xf numFmtId="1" fontId="4" fillId="0" borderId="21" xfId="0" applyNumberFormat="1" applyFont="1" applyFill="1" applyBorder="1"/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1" fontId="3" fillId="0" borderId="3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32" xfId="0" applyFont="1" applyBorder="1"/>
    <xf numFmtId="1" fontId="3" fillId="0" borderId="33" xfId="0" applyNumberFormat="1" applyFont="1" applyBorder="1" applyAlignment="1">
      <alignment horizontal="right"/>
    </xf>
    <xf numFmtId="1" fontId="4" fillId="0" borderId="28" xfId="0" applyNumberFormat="1" applyFont="1" applyBorder="1"/>
    <xf numFmtId="0" fontId="30" fillId="0" borderId="0" xfId="0" applyFont="1"/>
    <xf numFmtId="1" fontId="31" fillId="0" borderId="2" xfId="0" applyNumberFormat="1" applyFont="1" applyBorder="1"/>
    <xf numFmtId="1" fontId="32" fillId="0" borderId="27" xfId="0" applyNumberFormat="1" applyFont="1" applyBorder="1"/>
    <xf numFmtId="1" fontId="24" fillId="0" borderId="22" xfId="0" applyNumberFormat="1" applyFont="1" applyBorder="1" applyAlignment="1">
      <alignment horizontal="right"/>
    </xf>
    <xf numFmtId="1" fontId="24" fillId="0" borderId="26" xfId="0" applyNumberFormat="1" applyFont="1" applyBorder="1" applyAlignment="1">
      <alignment horizontal="right"/>
    </xf>
    <xf numFmtId="0" fontId="24" fillId="0" borderId="21" xfId="0" applyFont="1" applyBorder="1"/>
    <xf numFmtId="0" fontId="24" fillId="0" borderId="1" xfId="0" applyFont="1" applyBorder="1"/>
    <xf numFmtId="1" fontId="24" fillId="0" borderId="21" xfId="0" applyNumberFormat="1" applyFont="1" applyBorder="1"/>
    <xf numFmtId="1" fontId="24" fillId="0" borderId="1" xfId="0" applyNumberFormat="1" applyFont="1" applyBorder="1"/>
    <xf numFmtId="1" fontId="24" fillId="0" borderId="1" xfId="0" applyNumberFormat="1" applyFont="1" applyFill="1" applyBorder="1"/>
    <xf numFmtId="1" fontId="24" fillId="0" borderId="11" xfId="0" applyNumberFormat="1" applyFont="1" applyFill="1" applyBorder="1"/>
    <xf numFmtId="1" fontId="24" fillId="0" borderId="12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" fontId="24" fillId="0" borderId="10" xfId="0" applyNumberFormat="1" applyFont="1" applyBorder="1"/>
    <xf numFmtId="1" fontId="24" fillId="0" borderId="11" xfId="0" applyNumberFormat="1" applyFont="1" applyBorder="1"/>
    <xf numFmtId="1" fontId="24" fillId="0" borderId="21" xfId="0" applyNumberFormat="1" applyFont="1" applyBorder="1" applyAlignment="1">
      <alignment horizontal="right"/>
    </xf>
    <xf numFmtId="1" fontId="24" fillId="0" borderId="27" xfId="0" applyNumberFormat="1" applyFont="1" applyBorder="1" applyAlignment="1">
      <alignment horizontal="right"/>
    </xf>
    <xf numFmtId="1" fontId="24" fillId="0" borderId="2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1" fontId="24" fillId="0" borderId="11" xfId="0" applyNumberFormat="1" applyFont="1" applyBorder="1" applyAlignment="1">
      <alignment horizontal="right"/>
    </xf>
    <xf numFmtId="1" fontId="24" fillId="0" borderId="1" xfId="0" applyNumberFormat="1" applyFont="1" applyBorder="1" applyAlignment="1">
      <alignment horizontal="right"/>
    </xf>
    <xf numFmtId="1" fontId="33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2/1/2020)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0</c:formatCode>
                <c:ptCount val="52"/>
                <c:pt idx="0">
                  <c:v>302.5</c:v>
                </c:pt>
                <c:pt idx="1">
                  <c:v>270</c:v>
                </c:pt>
                <c:pt idx="2">
                  <c:v>285</c:v>
                </c:pt>
                <c:pt idx="3">
                  <c:v>285</c:v>
                </c:pt>
                <c:pt idx="4">
                  <c:v>287.5</c:v>
                </c:pt>
                <c:pt idx="5">
                  <c:v>323.75</c:v>
                </c:pt>
                <c:pt idx="6">
                  <c:v>342.5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287.5</c:v>
                </c:pt>
                <c:pt idx="11">
                  <c:v>252.5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0</c:formatCode>
                <c:ptCount val="52"/>
                <c:pt idx="0">
                  <c:v>123.75</c:v>
                </c:pt>
                <c:pt idx="1">
                  <c:v>121.5</c:v>
                </c:pt>
                <c:pt idx="2">
                  <c:v>111.375</c:v>
                </c:pt>
                <c:pt idx="3">
                  <c:v>204.75</c:v>
                </c:pt>
                <c:pt idx="4">
                  <c:v>185.625</c:v>
                </c:pt>
                <c:pt idx="5">
                  <c:v>97.875</c:v>
                </c:pt>
                <c:pt idx="6">
                  <c:v>48.375</c:v>
                </c:pt>
                <c:pt idx="7">
                  <c:v>32.625</c:v>
                </c:pt>
                <c:pt idx="8">
                  <c:v>15.75</c:v>
                </c:pt>
                <c:pt idx="9">
                  <c:v>33.75</c:v>
                </c:pt>
                <c:pt idx="10">
                  <c:v>57.375</c:v>
                </c:pt>
                <c:pt idx="11">
                  <c:v>66.375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General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4536"/>
        <c:axId val="191534928"/>
      </c:barChart>
      <c:catAx>
        <c:axId val="1915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9153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546893159300518E-3"/>
              <c:y val="0.280289441180518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915345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53432"/>
        <c:axId val="230916200"/>
      </c:lineChart>
      <c:catAx>
        <c:axId val="19315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3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6984"/>
        <c:axId val="230917376"/>
      </c:lineChart>
      <c:catAx>
        <c:axId val="2309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73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8160"/>
        <c:axId val="230918552"/>
      </c:lineChart>
      <c:catAx>
        <c:axId val="23091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85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9336"/>
        <c:axId val="230919728"/>
      </c:lineChart>
      <c:catAx>
        <c:axId val="23091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2/1/2020)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7599582416175465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0</c:formatCode>
                <c:ptCount val="52"/>
                <c:pt idx="0">
                  <c:v>165</c:v>
                </c:pt>
                <c:pt idx="1">
                  <c:v>321.25</c:v>
                </c:pt>
                <c:pt idx="2">
                  <c:v>321.25</c:v>
                </c:pt>
                <c:pt idx="3">
                  <c:v>385</c:v>
                </c:pt>
                <c:pt idx="4">
                  <c:v>415</c:v>
                </c:pt>
                <c:pt idx="5">
                  <c:v>415</c:v>
                </c:pt>
                <c:pt idx="6">
                  <c:v>482.5</c:v>
                </c:pt>
                <c:pt idx="7">
                  <c:v>512.5</c:v>
                </c:pt>
                <c:pt idx="8">
                  <c:v>512.5</c:v>
                </c:pt>
                <c:pt idx="9">
                  <c:v>512.5</c:v>
                </c:pt>
                <c:pt idx="10">
                  <c:v>492.5</c:v>
                </c:pt>
                <c:pt idx="11">
                  <c:v>456.25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0</c:formatCode>
                <c:ptCount val="52"/>
                <c:pt idx="0">
                  <c:v>391.5</c:v>
                </c:pt>
                <c:pt idx="1">
                  <c:v>322.875</c:v>
                </c:pt>
                <c:pt idx="2">
                  <c:v>562.5</c:v>
                </c:pt>
                <c:pt idx="3">
                  <c:v>663.75</c:v>
                </c:pt>
                <c:pt idx="4">
                  <c:v>794.25</c:v>
                </c:pt>
                <c:pt idx="5">
                  <c:v>537.75</c:v>
                </c:pt>
                <c:pt idx="6">
                  <c:v>518.625</c:v>
                </c:pt>
                <c:pt idx="7">
                  <c:v>722.25</c:v>
                </c:pt>
                <c:pt idx="8">
                  <c:v>772.875</c:v>
                </c:pt>
                <c:pt idx="9">
                  <c:v>757.125</c:v>
                </c:pt>
                <c:pt idx="10">
                  <c:v>977.625</c:v>
                </c:pt>
                <c:pt idx="11">
                  <c:v>1080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0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General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General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0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860.75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5712"/>
        <c:axId val="191536104"/>
      </c:barChart>
      <c:catAx>
        <c:axId val="1915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91536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91535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2/1/2020)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93754324356817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0</c:formatCode>
                <c:ptCount val="52"/>
                <c:pt idx="0">
                  <c:v>426.25</c:v>
                </c:pt>
                <c:pt idx="1">
                  <c:v>391.5</c:v>
                </c:pt>
                <c:pt idx="2">
                  <c:v>396.375</c:v>
                </c:pt>
                <c:pt idx="3">
                  <c:v>489.75</c:v>
                </c:pt>
                <c:pt idx="4">
                  <c:v>473.125</c:v>
                </c:pt>
                <c:pt idx="5">
                  <c:v>421.625</c:v>
                </c:pt>
                <c:pt idx="6">
                  <c:v>390.875</c:v>
                </c:pt>
                <c:pt idx="7">
                  <c:v>307.625</c:v>
                </c:pt>
                <c:pt idx="8">
                  <c:v>290.75</c:v>
                </c:pt>
                <c:pt idx="9">
                  <c:v>308.75</c:v>
                </c:pt>
                <c:pt idx="10">
                  <c:v>344.875</c:v>
                </c:pt>
                <c:pt idx="11">
                  <c:v>318.875</c:v>
                </c:pt>
                <c:pt idx="12">
                  <c:v>317</c:v>
                </c:pt>
                <c:pt idx="13">
                  <c:v>212.75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0</c:formatCode>
                <c:ptCount val="52"/>
                <c:pt idx="0">
                  <c:v>1575.54</c:v>
                </c:pt>
                <c:pt idx="1">
                  <c:v>1778.105</c:v>
                </c:pt>
                <c:pt idx="2">
                  <c:v>1890.47</c:v>
                </c:pt>
                <c:pt idx="3">
                  <c:v>2386.5396000000001</c:v>
                </c:pt>
                <c:pt idx="4">
                  <c:v>2418.3288499999999</c:v>
                </c:pt>
                <c:pt idx="5">
                  <c:v>2306.0230999999999</c:v>
                </c:pt>
                <c:pt idx="6">
                  <c:v>2391.8995500000001</c:v>
                </c:pt>
                <c:pt idx="7">
                  <c:v>2409.2125999999998</c:v>
                </c:pt>
                <c:pt idx="8">
                  <c:v>2428.2162499999995</c:v>
                </c:pt>
                <c:pt idx="9">
                  <c:v>2274.7110999999995</c:v>
                </c:pt>
                <c:pt idx="10">
                  <c:v>2544.4643999999998</c:v>
                </c:pt>
                <c:pt idx="11">
                  <c:v>2458.8161</c:v>
                </c:pt>
                <c:pt idx="12">
                  <c:v>2401.9740499999998</c:v>
                </c:pt>
                <c:pt idx="13">
                  <c:v>2552.5227999999997</c:v>
                </c:pt>
                <c:pt idx="14">
                  <c:v>1303.7667999999999</c:v>
                </c:pt>
                <c:pt idx="15">
                  <c:v>1431.4301</c:v>
                </c:pt>
                <c:pt idx="16">
                  <c:v>1733.1482000000001</c:v>
                </c:pt>
                <c:pt idx="17">
                  <c:v>1290.1682999999998</c:v>
                </c:pt>
                <c:pt idx="18">
                  <c:v>486.0539</c:v>
                </c:pt>
                <c:pt idx="19">
                  <c:v>419.95600000000002</c:v>
                </c:pt>
                <c:pt idx="20">
                  <c:v>262</c:v>
                </c:pt>
                <c:pt idx="21">
                  <c:v>221.3</c:v>
                </c:pt>
                <c:pt idx="22">
                  <c:v>169.33500000000001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547.53250000000003</c:v>
                </c:pt>
                <c:pt idx="28">
                  <c:v>168.7825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0688"/>
        <c:axId val="193151080"/>
      </c:barChart>
      <c:catAx>
        <c:axId val="1931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193151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1931506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2/1/2020)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0</c:formatCode>
                <c:ptCount val="52"/>
                <c:pt idx="0">
                  <c:v>302.5</c:v>
                </c:pt>
                <c:pt idx="1">
                  <c:v>270</c:v>
                </c:pt>
                <c:pt idx="2">
                  <c:v>285</c:v>
                </c:pt>
                <c:pt idx="3">
                  <c:v>285</c:v>
                </c:pt>
                <c:pt idx="4">
                  <c:v>287.5</c:v>
                </c:pt>
                <c:pt idx="5">
                  <c:v>323.75</c:v>
                </c:pt>
                <c:pt idx="6">
                  <c:v>342.5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287.5</c:v>
                </c:pt>
                <c:pt idx="11">
                  <c:v>252.5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0</c:formatCode>
                <c:ptCount val="52"/>
                <c:pt idx="0">
                  <c:v>165</c:v>
                </c:pt>
                <c:pt idx="1">
                  <c:v>321.25</c:v>
                </c:pt>
                <c:pt idx="2">
                  <c:v>321.25</c:v>
                </c:pt>
                <c:pt idx="3">
                  <c:v>385</c:v>
                </c:pt>
                <c:pt idx="4">
                  <c:v>415</c:v>
                </c:pt>
                <c:pt idx="5">
                  <c:v>415</c:v>
                </c:pt>
                <c:pt idx="6">
                  <c:v>482.5</c:v>
                </c:pt>
                <c:pt idx="7">
                  <c:v>512.5</c:v>
                </c:pt>
                <c:pt idx="8">
                  <c:v>512.5</c:v>
                </c:pt>
                <c:pt idx="9">
                  <c:v>512.5</c:v>
                </c:pt>
                <c:pt idx="10">
                  <c:v>492.5</c:v>
                </c:pt>
                <c:pt idx="11">
                  <c:v>456.25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0</c:formatCode>
                <c:ptCount val="52"/>
                <c:pt idx="0">
                  <c:v>123.75</c:v>
                </c:pt>
                <c:pt idx="1">
                  <c:v>121.5</c:v>
                </c:pt>
                <c:pt idx="2">
                  <c:v>111.375</c:v>
                </c:pt>
                <c:pt idx="3">
                  <c:v>204.75</c:v>
                </c:pt>
                <c:pt idx="4">
                  <c:v>185.625</c:v>
                </c:pt>
                <c:pt idx="5">
                  <c:v>97.875</c:v>
                </c:pt>
                <c:pt idx="6">
                  <c:v>48.375</c:v>
                </c:pt>
                <c:pt idx="7">
                  <c:v>32.625</c:v>
                </c:pt>
                <c:pt idx="8">
                  <c:v>15.75</c:v>
                </c:pt>
                <c:pt idx="9">
                  <c:v>33.75</c:v>
                </c:pt>
                <c:pt idx="10">
                  <c:v>57.375</c:v>
                </c:pt>
                <c:pt idx="11">
                  <c:v>66.375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0</c:formatCode>
                <c:ptCount val="52"/>
                <c:pt idx="0">
                  <c:v>391.5</c:v>
                </c:pt>
                <c:pt idx="1">
                  <c:v>322.875</c:v>
                </c:pt>
                <c:pt idx="2">
                  <c:v>562.5</c:v>
                </c:pt>
                <c:pt idx="3">
                  <c:v>663.75</c:v>
                </c:pt>
                <c:pt idx="4">
                  <c:v>794.25</c:v>
                </c:pt>
                <c:pt idx="5">
                  <c:v>537.75</c:v>
                </c:pt>
                <c:pt idx="6">
                  <c:v>518.625</c:v>
                </c:pt>
                <c:pt idx="7">
                  <c:v>722.25</c:v>
                </c:pt>
                <c:pt idx="8">
                  <c:v>772.875</c:v>
                </c:pt>
                <c:pt idx="9">
                  <c:v>757.125</c:v>
                </c:pt>
                <c:pt idx="10">
                  <c:v>977.625</c:v>
                </c:pt>
                <c:pt idx="11">
                  <c:v>1080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0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General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General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General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General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0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860.75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0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1864"/>
        <c:axId val="193152256"/>
      </c:barChart>
      <c:catAx>
        <c:axId val="19315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2/1/2020)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324.08374999999995</c:v>
                </c:pt>
                <c:pt idx="43">
                  <c:v>319.38124999999997</c:v>
                </c:pt>
                <c:pt idx="44">
                  <c:v>457.52499999999998</c:v>
                </c:pt>
                <c:pt idx="45">
                  <c:v>409.57500000000005</c:v>
                </c:pt>
                <c:pt idx="46">
                  <c:v>468.64375000000001</c:v>
                </c:pt>
                <c:pt idx="47">
                  <c:v>445.23124999999999</c:v>
                </c:pt>
                <c:pt idx="48">
                  <c:v>467.68124999999998</c:v>
                </c:pt>
                <c:pt idx="49">
                  <c:v>372.47500000000002</c:v>
                </c:pt>
                <c:pt idx="50">
                  <c:v>441.16874999999999</c:v>
                </c:pt>
                <c:pt idx="51">
                  <c:v>427.6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3408"/>
        <c:axId val="193343800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0</c:formatCode>
                <c:ptCount val="52"/>
                <c:pt idx="0">
                  <c:v>426.25</c:v>
                </c:pt>
                <c:pt idx="1">
                  <c:v>391.5</c:v>
                </c:pt>
                <c:pt idx="2">
                  <c:v>396.375</c:v>
                </c:pt>
                <c:pt idx="3">
                  <c:v>489.75</c:v>
                </c:pt>
                <c:pt idx="4">
                  <c:v>473.125</c:v>
                </c:pt>
                <c:pt idx="5">
                  <c:v>421.625</c:v>
                </c:pt>
                <c:pt idx="6">
                  <c:v>390.875</c:v>
                </c:pt>
                <c:pt idx="7">
                  <c:v>307.625</c:v>
                </c:pt>
                <c:pt idx="8">
                  <c:v>290.75</c:v>
                </c:pt>
                <c:pt idx="9">
                  <c:v>308.75</c:v>
                </c:pt>
                <c:pt idx="10">
                  <c:v>344.875</c:v>
                </c:pt>
                <c:pt idx="11">
                  <c:v>318.875</c:v>
                </c:pt>
                <c:pt idx="12">
                  <c:v>317</c:v>
                </c:pt>
                <c:pt idx="13">
                  <c:v>212.75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3408"/>
        <c:axId val="193343800"/>
      </c:barChart>
      <c:catAx>
        <c:axId val="19334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2/1/2020)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1640.5104999999996</c:v>
                </c:pt>
                <c:pt idx="44">
                  <c:v>2408.0475000000001</c:v>
                </c:pt>
                <c:pt idx="45">
                  <c:v>2181.8625000000002</c:v>
                </c:pt>
                <c:pt idx="46">
                  <c:v>1175.6030000000001</c:v>
                </c:pt>
                <c:pt idx="47">
                  <c:v>1197.7537499999999</c:v>
                </c:pt>
                <c:pt idx="48">
                  <c:v>1751.9480000000001</c:v>
                </c:pt>
                <c:pt idx="49">
                  <c:v>2325.1312500000004</c:v>
                </c:pt>
                <c:pt idx="50">
                  <c:v>2257.0479999999998</c:v>
                </c:pt>
                <c:pt idx="51">
                  <c:v>1759.7253437499999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976"/>
        <c:axId val="193345368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0</c:formatCode>
                <c:ptCount val="52"/>
                <c:pt idx="0">
                  <c:v>1575.54</c:v>
                </c:pt>
                <c:pt idx="1">
                  <c:v>1778.105</c:v>
                </c:pt>
                <c:pt idx="2">
                  <c:v>1890.47</c:v>
                </c:pt>
                <c:pt idx="3">
                  <c:v>2386.5396000000001</c:v>
                </c:pt>
                <c:pt idx="4">
                  <c:v>2418.3288499999999</c:v>
                </c:pt>
                <c:pt idx="5">
                  <c:v>2306.0230999999999</c:v>
                </c:pt>
                <c:pt idx="6">
                  <c:v>2391.8995500000001</c:v>
                </c:pt>
                <c:pt idx="7">
                  <c:v>2409.2125999999998</c:v>
                </c:pt>
                <c:pt idx="8">
                  <c:v>2428.2162499999995</c:v>
                </c:pt>
                <c:pt idx="9">
                  <c:v>2274.7110999999995</c:v>
                </c:pt>
                <c:pt idx="10">
                  <c:v>2544.4643999999998</c:v>
                </c:pt>
                <c:pt idx="11">
                  <c:v>2458.8161</c:v>
                </c:pt>
                <c:pt idx="12">
                  <c:v>2401.9740499999998</c:v>
                </c:pt>
                <c:pt idx="13">
                  <c:v>2552.5227999999997</c:v>
                </c:pt>
                <c:pt idx="14">
                  <c:v>1303.7667999999999</c:v>
                </c:pt>
                <c:pt idx="15">
                  <c:v>1431.4301</c:v>
                </c:pt>
                <c:pt idx="16">
                  <c:v>1733.1482000000001</c:v>
                </c:pt>
                <c:pt idx="17">
                  <c:v>1290.1682999999998</c:v>
                </c:pt>
                <c:pt idx="18">
                  <c:v>486.0539</c:v>
                </c:pt>
                <c:pt idx="19">
                  <c:v>419.95600000000002</c:v>
                </c:pt>
                <c:pt idx="20">
                  <c:v>262</c:v>
                </c:pt>
                <c:pt idx="21">
                  <c:v>221.3</c:v>
                </c:pt>
                <c:pt idx="22">
                  <c:v>169.33500000000001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547.53250000000003</c:v>
                </c:pt>
                <c:pt idx="28">
                  <c:v>168.7825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5760"/>
        <c:axId val="193792224"/>
      </c:barChart>
      <c:catAx>
        <c:axId val="19334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5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5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976"/>
        <c:crosses val="autoZero"/>
        <c:crossBetween val="between"/>
      </c:valAx>
      <c:catAx>
        <c:axId val="1933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2224"/>
        <c:crosses val="autoZero"/>
        <c:auto val="0"/>
        <c:lblAlgn val="ctr"/>
        <c:lblOffset val="100"/>
        <c:noMultiLvlLbl val="0"/>
      </c:catAx>
      <c:valAx>
        <c:axId val="1937922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3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2/1/2020)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3814.0659200000005</c:v>
                </c:pt>
                <c:pt idx="22">
                  <c:v>3549.6070000000004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2830.33808</c:v>
                </c:pt>
                <c:pt idx="26">
                  <c:v>2921.5315373913045</c:v>
                </c:pt>
                <c:pt idx="27">
                  <c:v>3113.32456</c:v>
                </c:pt>
                <c:pt idx="28">
                  <c:v>2686.9559600000002</c:v>
                </c:pt>
                <c:pt idx="29">
                  <c:v>2777.7512000000002</c:v>
                </c:pt>
                <c:pt idx="30">
                  <c:v>3263.9933391304348</c:v>
                </c:pt>
                <c:pt idx="31">
                  <c:v>3215.7824069565218</c:v>
                </c:pt>
                <c:pt idx="32">
                  <c:v>3175.0706756521736</c:v>
                </c:pt>
                <c:pt idx="33">
                  <c:v>2895.2715695652173</c:v>
                </c:pt>
                <c:pt idx="34">
                  <c:v>2880.5699239130436</c:v>
                </c:pt>
                <c:pt idx="35">
                  <c:v>3176.6873282608694</c:v>
                </c:pt>
                <c:pt idx="36">
                  <c:v>3200.1217152173913</c:v>
                </c:pt>
                <c:pt idx="37">
                  <c:v>2981.0840869565218</c:v>
                </c:pt>
                <c:pt idx="38">
                  <c:v>2797.6489000000001</c:v>
                </c:pt>
                <c:pt idx="39">
                  <c:v>2943.1251999999999</c:v>
                </c:pt>
                <c:pt idx="40">
                  <c:v>2689.0427499999996</c:v>
                </c:pt>
                <c:pt idx="41">
                  <c:v>2511.7251499999998</c:v>
                </c:pt>
                <c:pt idx="42">
                  <c:v>1581.6135999999999</c:v>
                </c:pt>
                <c:pt idx="43">
                  <c:v>1959.8917499999995</c:v>
                </c:pt>
                <c:pt idx="44">
                  <c:v>2865.5725000000002</c:v>
                </c:pt>
                <c:pt idx="45">
                  <c:v>2591.4375</c:v>
                </c:pt>
                <c:pt idx="46">
                  <c:v>1644.24675</c:v>
                </c:pt>
                <c:pt idx="47">
                  <c:v>1642.9849999999999</c:v>
                </c:pt>
                <c:pt idx="48">
                  <c:v>2219.62925</c:v>
                </c:pt>
                <c:pt idx="49">
                  <c:v>2697.6062500000003</c:v>
                </c:pt>
                <c:pt idx="50">
                  <c:v>2698.2167499999996</c:v>
                </c:pt>
                <c:pt idx="51">
                  <c:v>2187.3253437499998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584"/>
        <c:axId val="193342232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0</c:formatCode>
                <c:ptCount val="52"/>
                <c:pt idx="0">
                  <c:v>2001.79</c:v>
                </c:pt>
                <c:pt idx="1">
                  <c:v>2169.605</c:v>
                </c:pt>
                <c:pt idx="2">
                  <c:v>2286.8450000000003</c:v>
                </c:pt>
                <c:pt idx="3">
                  <c:v>2876.2896000000001</c:v>
                </c:pt>
                <c:pt idx="4">
                  <c:v>2891.4538499999999</c:v>
                </c:pt>
                <c:pt idx="5">
                  <c:v>2727.6480999999999</c:v>
                </c:pt>
                <c:pt idx="6">
                  <c:v>2782.7745500000001</c:v>
                </c:pt>
                <c:pt idx="7">
                  <c:v>2716.8375999999998</c:v>
                </c:pt>
                <c:pt idx="8">
                  <c:v>2718.9662499999995</c:v>
                </c:pt>
                <c:pt idx="9">
                  <c:v>2583.4610999999995</c:v>
                </c:pt>
                <c:pt idx="10">
                  <c:v>2889.3393999999998</c:v>
                </c:pt>
                <c:pt idx="11">
                  <c:v>2777.6911</c:v>
                </c:pt>
                <c:pt idx="12">
                  <c:v>2718.9740499999998</c:v>
                </c:pt>
                <c:pt idx="13">
                  <c:v>2765.2727999999997</c:v>
                </c:pt>
                <c:pt idx="14">
                  <c:v>1416.2667999999999</c:v>
                </c:pt>
                <c:pt idx="15">
                  <c:v>1471.7501</c:v>
                </c:pt>
                <c:pt idx="16">
                  <c:v>1768.5857000000001</c:v>
                </c:pt>
                <c:pt idx="17">
                  <c:v>1292.4182999999998</c:v>
                </c:pt>
                <c:pt idx="18">
                  <c:v>486.6164</c:v>
                </c:pt>
                <c:pt idx="19">
                  <c:v>419.95600000000002</c:v>
                </c:pt>
                <c:pt idx="20">
                  <c:v>262</c:v>
                </c:pt>
                <c:pt idx="21">
                  <c:v>221.3</c:v>
                </c:pt>
                <c:pt idx="22">
                  <c:v>169.33500000000001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547.53250000000003</c:v>
                </c:pt>
                <c:pt idx="28">
                  <c:v>168.7825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793008"/>
        <c:axId val="193793400"/>
      </c:barChart>
      <c:catAx>
        <c:axId val="19334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584"/>
        <c:crosses val="autoZero"/>
        <c:crossBetween val="between"/>
      </c:valAx>
      <c:catAx>
        <c:axId val="19379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3400"/>
        <c:crosses val="autoZero"/>
        <c:auto val="0"/>
        <c:lblAlgn val="ctr"/>
        <c:lblOffset val="100"/>
        <c:noMultiLvlLbl val="0"/>
      </c:catAx>
      <c:valAx>
        <c:axId val="1937934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79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4576"/>
        <c:axId val="193794968"/>
      </c:lineChart>
      <c:catAx>
        <c:axId val="19379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794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5752"/>
        <c:axId val="193154216"/>
      </c:lineChart>
      <c:catAx>
        <c:axId val="1937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1542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53787</xdr:rowOff>
    </xdr:from>
    <xdr:to>
      <xdr:col>15</xdr:col>
      <xdr:colOff>233082</xdr:colOff>
      <xdr:row>33</xdr:row>
      <xdr:rowOff>107575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0.13474</cdr:x>
      <cdr:y>0.34148</cdr:y>
    </cdr:from>
    <cdr:to>
      <cdr:x>0.13474</cdr:x>
      <cdr:y>0.44395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76845" y="1730381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0.8916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80568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14</xdr:col>
      <xdr:colOff>247650</xdr:colOff>
      <xdr:row>30</xdr:row>
      <xdr:rowOff>116205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0.13635</cdr:x>
      <cdr:y>0.36938</cdr:y>
    </cdr:from>
    <cdr:to>
      <cdr:x>0.13649</cdr:x>
      <cdr:y>0.45637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92223" y="1875278"/>
          <a:ext cx="1225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0.6228</cdr:x>
      <cdr:y>0.09406</cdr:y>
    </cdr:from>
    <cdr:to>
      <cdr:x>0.96383</cdr:x>
      <cdr:y>0.22649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44576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0.1414</cdr:x>
      <cdr:y>0.36543</cdr:y>
    </cdr:from>
    <cdr:to>
      <cdr:x>0.14187</cdr:x>
      <cdr:y>0.44775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37754" y="1858683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0.13501</cdr:x>
      <cdr:y>0.21952</cdr:y>
    </cdr:from>
    <cdr:to>
      <cdr:x>0.13609</cdr:x>
      <cdr:y>0.29909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66005" y="1245711"/>
          <a:ext cx="10127" cy="4515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0.15169</cdr:x>
      <cdr:y>0.20618</cdr:y>
    </cdr:from>
    <cdr:to>
      <cdr:x>0.15189</cdr:x>
      <cdr:y>0.27047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03244" y="1046716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0.5966</cdr:x>
      <cdr:y>0.11507</cdr:y>
    </cdr:from>
    <cdr:to>
      <cdr:x>0.95971</cdr:x>
      <cdr:y>0.24751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125720" y="584200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91440</xdr:rowOff>
    </xdr:from>
    <xdr:to>
      <xdr:col>14</xdr:col>
      <xdr:colOff>464820</xdr:colOff>
      <xdr:row>28</xdr:row>
      <xdr:rowOff>43815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0.13849</cdr:x>
      <cdr:y>0.24403</cdr:y>
    </cdr:from>
    <cdr:to>
      <cdr:x>0.139</cdr:x>
      <cdr:y>0.34203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20944" y="1133839"/>
          <a:ext cx="4496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0.56065</cdr:x>
      <cdr:y>0.15853</cdr:y>
    </cdr:from>
    <cdr:to>
      <cdr:x>0.89628</cdr:x>
      <cdr:y>0.30324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4942840" y="736600"/>
          <a:ext cx="295910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114300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0.15457</cdr:x>
      <cdr:y>0.22559</cdr:y>
    </cdr:from>
    <cdr:to>
      <cdr:x>0.15482</cdr:x>
      <cdr:y>0.29309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8108" y="1235937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0.51931</cdr:x>
      <cdr:y>0.11637</cdr:y>
    </cdr:from>
    <cdr:to>
      <cdr:x>0.84206</cdr:x>
      <cdr:y>0.23908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4798060" y="63754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14</xdr:col>
      <xdr:colOff>236220</xdr:colOff>
      <xdr:row>30</xdr:row>
      <xdr:rowOff>51435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T6" sqref="T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U2" sqref="U2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69</v>
      </c>
      <c r="N1" s="178"/>
    </row>
    <row r="2" spans="1:71" ht="13.5" thickBot="1" x14ac:dyDescent="0.25"/>
    <row r="3" spans="1:71" ht="13.5" thickBot="1" x14ac:dyDescent="0.25">
      <c r="A3" s="1"/>
      <c r="B3" s="212" t="s">
        <v>22</v>
      </c>
      <c r="C3" s="213"/>
      <c r="D3" s="214"/>
      <c r="E3" s="37"/>
      <c r="F3" s="37" t="s">
        <v>23</v>
      </c>
      <c r="G3" s="37"/>
      <c r="H3" s="212" t="s">
        <v>24</v>
      </c>
      <c r="I3" s="213"/>
      <c r="J3" s="214"/>
      <c r="K3" s="37"/>
      <c r="L3" s="37" t="s">
        <v>25</v>
      </c>
      <c r="M3" s="37"/>
      <c r="N3" s="212" t="s">
        <v>26</v>
      </c>
      <c r="O3" s="213"/>
      <c r="P3" s="214"/>
      <c r="Q3" s="105"/>
      <c r="R3" s="37" t="s">
        <v>27</v>
      </c>
      <c r="S3" s="37"/>
      <c r="T3" s="212" t="s">
        <v>28</v>
      </c>
      <c r="U3" s="213"/>
      <c r="V3" s="214"/>
      <c r="W3" s="37"/>
      <c r="X3" s="37" t="s">
        <v>29</v>
      </c>
      <c r="Y3" s="37"/>
      <c r="Z3" s="212" t="s">
        <v>30</v>
      </c>
      <c r="AA3" s="213"/>
      <c r="AB3" s="213"/>
      <c r="AC3" s="37"/>
      <c r="AD3" s="37" t="s">
        <v>31</v>
      </c>
      <c r="AE3" s="37"/>
      <c r="AF3" s="213" t="s">
        <v>32</v>
      </c>
      <c r="AG3" s="213"/>
      <c r="AH3" s="214"/>
      <c r="AI3" s="37"/>
      <c r="AJ3" s="37" t="s">
        <v>33</v>
      </c>
      <c r="AK3" s="37"/>
      <c r="AL3" s="212" t="s">
        <v>34</v>
      </c>
      <c r="AM3" s="213"/>
      <c r="AN3" s="214"/>
      <c r="AO3" s="68"/>
      <c r="AP3" s="37" t="s">
        <v>35</v>
      </c>
      <c r="AQ3" s="38"/>
      <c r="AR3" s="212" t="s">
        <v>36</v>
      </c>
      <c r="AS3" s="213"/>
      <c r="AT3" s="214"/>
      <c r="AU3" s="37"/>
      <c r="AV3" s="37" t="s">
        <v>37</v>
      </c>
      <c r="AW3" s="37"/>
      <c r="AX3" s="111"/>
      <c r="AY3" s="104" t="s">
        <v>50</v>
      </c>
      <c r="AZ3" s="112"/>
      <c r="BA3" s="37"/>
      <c r="BB3" s="37" t="s">
        <v>51</v>
      </c>
      <c r="BC3" s="37"/>
      <c r="BD3" s="212" t="s">
        <v>43</v>
      </c>
      <c r="BE3" s="213"/>
      <c r="BF3" s="214"/>
      <c r="BG3" s="204" t="s">
        <v>44</v>
      </c>
      <c r="BH3" s="205"/>
      <c r="BI3" s="206"/>
      <c r="BJ3" s="215" t="s">
        <v>41</v>
      </c>
      <c r="BK3" s="216"/>
      <c r="BL3" s="217"/>
    </row>
    <row r="4" spans="1:71" x14ac:dyDescent="0.2">
      <c r="A4" s="2" t="s">
        <v>20</v>
      </c>
      <c r="B4" s="55" t="s">
        <v>10</v>
      </c>
      <c r="C4" s="56" t="s">
        <v>11</v>
      </c>
      <c r="D4" s="57" t="s">
        <v>8</v>
      </c>
      <c r="E4" s="44" t="s">
        <v>10</v>
      </c>
      <c r="F4" s="45" t="s">
        <v>11</v>
      </c>
      <c r="G4" s="46" t="s">
        <v>8</v>
      </c>
      <c r="H4" s="55" t="s">
        <v>10</v>
      </c>
      <c r="I4" s="56" t="s">
        <v>11</v>
      </c>
      <c r="J4" s="57" t="s">
        <v>8</v>
      </c>
      <c r="K4" s="44" t="s">
        <v>10</v>
      </c>
      <c r="L4" s="45" t="s">
        <v>11</v>
      </c>
      <c r="M4" s="46" t="s">
        <v>8</v>
      </c>
      <c r="N4" s="55" t="s">
        <v>10</v>
      </c>
      <c r="O4" s="56" t="s">
        <v>11</v>
      </c>
      <c r="P4" s="57" t="s">
        <v>8</v>
      </c>
      <c r="Q4" s="44" t="s">
        <v>10</v>
      </c>
      <c r="R4" s="45" t="s">
        <v>11</v>
      </c>
      <c r="S4" s="46" t="s">
        <v>8</v>
      </c>
      <c r="T4" s="55" t="s">
        <v>10</v>
      </c>
      <c r="U4" s="56" t="s">
        <v>11</v>
      </c>
      <c r="V4" s="57" t="s">
        <v>8</v>
      </c>
      <c r="W4" s="44" t="s">
        <v>10</v>
      </c>
      <c r="X4" s="45" t="s">
        <v>11</v>
      </c>
      <c r="Y4" s="46" t="s">
        <v>8</v>
      </c>
      <c r="Z4" s="55" t="s">
        <v>10</v>
      </c>
      <c r="AA4" s="56" t="s">
        <v>11</v>
      </c>
      <c r="AB4" s="57" t="s">
        <v>8</v>
      </c>
      <c r="AC4" s="44" t="s">
        <v>10</v>
      </c>
      <c r="AD4" s="45" t="s">
        <v>11</v>
      </c>
      <c r="AE4" s="46" t="s">
        <v>8</v>
      </c>
      <c r="AF4" s="55" t="s">
        <v>10</v>
      </c>
      <c r="AG4" s="56" t="s">
        <v>11</v>
      </c>
      <c r="AH4" s="57" t="s">
        <v>8</v>
      </c>
      <c r="AI4" s="44" t="s">
        <v>10</v>
      </c>
      <c r="AJ4" s="45" t="s">
        <v>11</v>
      </c>
      <c r="AK4" s="94" t="s">
        <v>8</v>
      </c>
      <c r="AL4" s="55" t="s">
        <v>10</v>
      </c>
      <c r="AM4" s="56" t="s">
        <v>11</v>
      </c>
      <c r="AN4" s="57" t="s">
        <v>8</v>
      </c>
      <c r="AO4" s="44" t="s">
        <v>10</v>
      </c>
      <c r="AP4" s="45" t="s">
        <v>11</v>
      </c>
      <c r="AQ4" s="46" t="s">
        <v>8</v>
      </c>
      <c r="AR4" s="55" t="s">
        <v>10</v>
      </c>
      <c r="AS4" s="56" t="s">
        <v>11</v>
      </c>
      <c r="AT4" s="57" t="s">
        <v>8</v>
      </c>
      <c r="AU4" s="44" t="s">
        <v>10</v>
      </c>
      <c r="AV4" s="45" t="s">
        <v>11</v>
      </c>
      <c r="AW4" s="94" t="s">
        <v>8</v>
      </c>
      <c r="AX4" s="55" t="s">
        <v>10</v>
      </c>
      <c r="AY4" s="56" t="s">
        <v>11</v>
      </c>
      <c r="AZ4" s="117" t="s">
        <v>8</v>
      </c>
      <c r="BA4" s="44" t="s">
        <v>10</v>
      </c>
      <c r="BB4" s="45" t="s">
        <v>11</v>
      </c>
      <c r="BC4" s="94" t="s">
        <v>8</v>
      </c>
      <c r="BD4" s="55" t="s">
        <v>10</v>
      </c>
      <c r="BE4" s="56" t="s">
        <v>11</v>
      </c>
      <c r="BF4" s="117" t="s">
        <v>8</v>
      </c>
      <c r="BG4" s="44" t="s">
        <v>10</v>
      </c>
      <c r="BH4" s="45" t="s">
        <v>11</v>
      </c>
      <c r="BI4" s="94" t="s">
        <v>8</v>
      </c>
      <c r="BJ4" s="55" t="s">
        <v>10</v>
      </c>
      <c r="BK4" s="56" t="s">
        <v>11</v>
      </c>
      <c r="BL4" s="57" t="s">
        <v>8</v>
      </c>
    </row>
    <row r="5" spans="1:71" ht="13.5" thickBot="1" x14ac:dyDescent="0.25">
      <c r="A5" s="41" t="s">
        <v>21</v>
      </c>
      <c r="B5" s="58"/>
      <c r="C5" s="59"/>
      <c r="D5" s="60"/>
      <c r="E5" s="53"/>
      <c r="F5" s="53"/>
      <c r="G5" s="53"/>
      <c r="H5" s="64"/>
      <c r="I5" s="65"/>
      <c r="J5" s="66"/>
      <c r="K5" s="54"/>
      <c r="L5" s="54"/>
      <c r="M5" s="54"/>
      <c r="N5" s="64"/>
      <c r="O5" s="65"/>
      <c r="P5" s="66"/>
      <c r="Q5" s="54"/>
      <c r="R5" s="54"/>
      <c r="S5" s="54"/>
      <c r="T5" s="67"/>
      <c r="U5" s="65"/>
      <c r="V5" s="66"/>
      <c r="W5" s="54"/>
      <c r="X5" s="54"/>
      <c r="Y5" s="54"/>
      <c r="Z5" s="64"/>
      <c r="AA5" s="65"/>
      <c r="AB5" s="66"/>
      <c r="AC5" s="54"/>
      <c r="AD5" s="54"/>
      <c r="AE5" s="54"/>
      <c r="AF5" s="64"/>
      <c r="AG5" s="65"/>
      <c r="AH5" s="66"/>
      <c r="AI5" s="54"/>
      <c r="AJ5" s="54"/>
      <c r="AK5" s="54"/>
      <c r="AL5" s="150"/>
      <c r="AM5" s="151"/>
      <c r="AN5" s="66"/>
      <c r="AO5" s="54"/>
      <c r="AP5" s="54"/>
      <c r="AQ5" s="54"/>
      <c r="AR5" s="64"/>
      <c r="AS5" s="65"/>
      <c r="AT5" s="66"/>
      <c r="AU5" s="54"/>
      <c r="AV5" s="54"/>
      <c r="AW5" s="54"/>
      <c r="AX5" s="98"/>
      <c r="AY5" s="99"/>
      <c r="AZ5" s="100"/>
      <c r="BA5" s="115"/>
      <c r="BB5" s="54"/>
      <c r="BC5" s="116"/>
      <c r="BD5" s="98"/>
      <c r="BE5" s="99"/>
      <c r="BF5" s="100"/>
      <c r="BG5" s="54"/>
      <c r="BH5" s="54"/>
      <c r="BI5" s="54"/>
      <c r="BJ5" s="64"/>
      <c r="BK5" s="65"/>
      <c r="BL5" s="66"/>
    </row>
    <row r="6" spans="1:71" x14ac:dyDescent="0.2">
      <c r="A6" s="13">
        <v>1</v>
      </c>
      <c r="B6" s="72">
        <v>261.25</v>
      </c>
      <c r="C6" s="72">
        <v>270</v>
      </c>
      <c r="D6" s="61">
        <f t="shared" ref="D6:D45" si="0">B6+C6</f>
        <v>531.25</v>
      </c>
      <c r="E6" s="43">
        <v>302.5</v>
      </c>
      <c r="F6" s="43">
        <v>165</v>
      </c>
      <c r="G6" s="43">
        <f>E6+F6</f>
        <v>467.5</v>
      </c>
      <c r="H6" s="71">
        <v>123.75</v>
      </c>
      <c r="I6" s="71">
        <v>391.5</v>
      </c>
      <c r="J6" s="61">
        <f t="shared" ref="J6:J57" si="1">H6+I6</f>
        <v>515.25</v>
      </c>
      <c r="K6" s="43"/>
      <c r="L6" s="43"/>
      <c r="M6" s="43">
        <f>K6+L6</f>
        <v>0</v>
      </c>
      <c r="N6" s="72">
        <v>0</v>
      </c>
      <c r="O6" s="72">
        <v>269.61980000000005</v>
      </c>
      <c r="P6" s="61">
        <f t="shared" ref="P6:P11" si="2">N6+O6</f>
        <v>269.61980000000005</v>
      </c>
      <c r="Q6" s="43">
        <v>0</v>
      </c>
      <c r="R6" s="43">
        <v>39.54</v>
      </c>
      <c r="S6" s="43">
        <f>Q6+R6</f>
        <v>39.54</v>
      </c>
      <c r="T6" s="71"/>
      <c r="U6" s="71"/>
      <c r="V6" s="61">
        <f t="shared" ref="V6:V57" si="3">T6+U6</f>
        <v>0</v>
      </c>
      <c r="W6" s="43"/>
      <c r="X6" s="43"/>
      <c r="Y6" s="43">
        <f>W6+X6</f>
        <v>0</v>
      </c>
      <c r="Z6" s="71"/>
      <c r="AA6" s="71"/>
      <c r="AB6" s="61">
        <f t="shared" ref="AB6:AB28" si="4">Z6+AA6</f>
        <v>0</v>
      </c>
      <c r="AC6" s="43"/>
      <c r="AD6" s="43"/>
      <c r="AE6" s="43">
        <f>AC6+AD6</f>
        <v>0</v>
      </c>
      <c r="AF6" s="71"/>
      <c r="AG6" s="71"/>
      <c r="AH6" s="61">
        <f t="shared" ref="AH6:AH57" si="5">AF6+AG6</f>
        <v>0</v>
      </c>
      <c r="AI6" s="43"/>
      <c r="AJ6" s="43"/>
      <c r="AK6" s="135">
        <f>AI6+AJ6</f>
        <v>0</v>
      </c>
      <c r="AL6" s="71">
        <v>0</v>
      </c>
      <c r="AM6" s="71">
        <v>941.45675000000006</v>
      </c>
      <c r="AN6" s="61">
        <f t="shared" ref="AN6:AN17" si="6">AL6+AM6</f>
        <v>941.45675000000006</v>
      </c>
      <c r="AO6" s="43">
        <v>0</v>
      </c>
      <c r="AP6" s="43">
        <v>197.75</v>
      </c>
      <c r="AQ6" s="43">
        <f>SUM(AO6:AP6)</f>
        <v>197.75</v>
      </c>
      <c r="AR6" s="71"/>
      <c r="AS6" s="71"/>
      <c r="AT6" s="61">
        <f t="shared" ref="AT6:AT14" si="7">AR6+AS6</f>
        <v>0</v>
      </c>
      <c r="AU6" s="43"/>
      <c r="AV6" s="43"/>
      <c r="AW6" s="95">
        <f t="shared" ref="AW6:AW17" si="8">AU6+AV6</f>
        <v>0</v>
      </c>
      <c r="AX6" s="101"/>
      <c r="AY6" s="61"/>
      <c r="AZ6" s="102">
        <f t="shared" ref="AZ6:AZ12" si="9">AX6+AY6</f>
        <v>0</v>
      </c>
      <c r="BA6" s="97"/>
      <c r="BB6" s="43"/>
      <c r="BC6" s="43">
        <f t="shared" ref="BC6:BC11" si="10">SUM(BA6:BB6)</f>
        <v>0</v>
      </c>
      <c r="BD6" s="61"/>
      <c r="BE6" s="61"/>
      <c r="BF6" s="61">
        <f>BD6+BE6</f>
        <v>0</v>
      </c>
      <c r="BG6" s="43"/>
      <c r="BH6" s="43"/>
      <c r="BI6" s="43">
        <f t="shared" ref="BI6:BI48" si="11">BG6+BH6</f>
        <v>0</v>
      </c>
      <c r="BJ6" s="103">
        <f t="shared" ref="BJ6:BJ14" si="12">B6+H6+N6+T6+Z6+AF6+AL6+AR6+AX6</f>
        <v>385</v>
      </c>
      <c r="BK6" s="103">
        <f t="shared" ref="BK6:BK14" si="13">C6+I6+O6+U6+AA6+AG6+AM6+AS6+AY6</f>
        <v>1872.5765500000002</v>
      </c>
      <c r="BL6" s="103">
        <f t="shared" ref="BL6:BL37" si="14">D6+J6+P6+V6+AB6+AH6+AN6+AT6+AZ6</f>
        <v>2257.5765499999998</v>
      </c>
      <c r="BN6" s="106"/>
      <c r="BO6" s="106"/>
      <c r="BP6" s="82"/>
      <c r="BQ6" s="82"/>
      <c r="BR6" s="106"/>
      <c r="BS6" s="106"/>
    </row>
    <row r="7" spans="1:71" x14ac:dyDescent="0.2">
      <c r="A7" s="13">
        <v>2</v>
      </c>
      <c r="B7" s="72">
        <v>270</v>
      </c>
      <c r="C7" s="72">
        <v>321.25</v>
      </c>
      <c r="D7" s="62">
        <f t="shared" si="0"/>
        <v>591.25</v>
      </c>
      <c r="E7" s="15"/>
      <c r="F7" s="15"/>
      <c r="G7" s="43">
        <f t="shared" ref="G7:G20" si="15">E7+F7</f>
        <v>0</v>
      </c>
      <c r="H7" s="71">
        <v>121.5</v>
      </c>
      <c r="I7" s="71">
        <v>322.875</v>
      </c>
      <c r="J7" s="62">
        <f t="shared" si="1"/>
        <v>444.375</v>
      </c>
      <c r="K7" s="15"/>
      <c r="L7" s="15"/>
      <c r="M7" s="43">
        <f t="shared" ref="M7:M57" si="16">K7+L7</f>
        <v>0</v>
      </c>
      <c r="N7" s="72">
        <v>0</v>
      </c>
      <c r="O7" s="72">
        <v>431.76374999999979</v>
      </c>
      <c r="P7" s="62">
        <f t="shared" si="2"/>
        <v>431.76374999999979</v>
      </c>
      <c r="Q7" s="15">
        <v>0</v>
      </c>
      <c r="R7" s="15">
        <v>63.48</v>
      </c>
      <c r="S7" s="43">
        <f t="shared" ref="S7:S57" si="17">Q7+R7</f>
        <v>63.48</v>
      </c>
      <c r="T7" s="72"/>
      <c r="U7" s="72"/>
      <c r="V7" s="62">
        <f t="shared" si="3"/>
        <v>0</v>
      </c>
      <c r="W7" s="15"/>
      <c r="X7" s="15"/>
      <c r="Y7" s="43">
        <f t="shared" ref="Y7:Y57" si="18">W7+X7</f>
        <v>0</v>
      </c>
      <c r="Z7" s="72"/>
      <c r="AA7" s="72"/>
      <c r="AB7" s="62">
        <f t="shared" si="4"/>
        <v>0</v>
      </c>
      <c r="AC7" s="15"/>
      <c r="AD7" s="15"/>
      <c r="AE7" s="43">
        <f t="shared" ref="AE7:AE22" si="19">AC7+AD7</f>
        <v>0</v>
      </c>
      <c r="AF7" s="72"/>
      <c r="AG7" s="72"/>
      <c r="AH7" s="62">
        <f t="shared" si="5"/>
        <v>0</v>
      </c>
      <c r="AI7" s="15"/>
      <c r="AJ7" s="15"/>
      <c r="AK7" s="135">
        <f>AI7+AJ7</f>
        <v>0</v>
      </c>
      <c r="AL7" s="72">
        <v>0</v>
      </c>
      <c r="AM7" s="72">
        <v>945.83849999999984</v>
      </c>
      <c r="AN7" s="62">
        <f t="shared" si="6"/>
        <v>945.83849999999984</v>
      </c>
      <c r="AO7" s="15">
        <v>0</v>
      </c>
      <c r="AP7" s="15">
        <v>852.75</v>
      </c>
      <c r="AQ7" s="43">
        <f t="shared" ref="AQ7:AQ35" si="20">SUM(AO7:AP7)</f>
        <v>852.75</v>
      </c>
      <c r="AR7" s="72"/>
      <c r="AS7" s="72"/>
      <c r="AT7" s="62">
        <f t="shared" si="7"/>
        <v>0</v>
      </c>
      <c r="AU7" s="15"/>
      <c r="AV7" s="15"/>
      <c r="AW7" s="95">
        <f t="shared" si="8"/>
        <v>0</v>
      </c>
      <c r="AX7" s="101"/>
      <c r="AY7" s="61"/>
      <c r="AZ7" s="102">
        <f t="shared" si="9"/>
        <v>0</v>
      </c>
      <c r="BA7" s="97"/>
      <c r="BB7" s="43"/>
      <c r="BC7" s="43">
        <f t="shared" si="10"/>
        <v>0</v>
      </c>
      <c r="BD7" s="61"/>
      <c r="BE7" s="61"/>
      <c r="BF7" s="61">
        <f t="shared" ref="BF7:BF57" si="21">BD7+BE7</f>
        <v>0</v>
      </c>
      <c r="BG7" s="43"/>
      <c r="BH7" s="43"/>
      <c r="BI7" s="43">
        <f t="shared" si="11"/>
        <v>0</v>
      </c>
      <c r="BJ7" s="103">
        <f t="shared" si="12"/>
        <v>391.5</v>
      </c>
      <c r="BK7" s="103">
        <f t="shared" si="13"/>
        <v>2021.7272499999997</v>
      </c>
      <c r="BL7" s="103">
        <f t="shared" si="14"/>
        <v>2413.2272499999999</v>
      </c>
      <c r="BN7" s="106"/>
      <c r="BO7" s="106"/>
      <c r="BP7" s="82"/>
      <c r="BQ7" s="82"/>
      <c r="BR7" s="106"/>
      <c r="BS7" s="106"/>
    </row>
    <row r="8" spans="1:71" x14ac:dyDescent="0.2">
      <c r="A8" s="13">
        <v>3</v>
      </c>
      <c r="B8" s="72">
        <v>285</v>
      </c>
      <c r="C8" s="72">
        <v>321.25</v>
      </c>
      <c r="D8" s="62">
        <f t="shared" si="0"/>
        <v>606.25</v>
      </c>
      <c r="E8" s="15"/>
      <c r="F8" s="15"/>
      <c r="G8" s="43">
        <f t="shared" si="15"/>
        <v>0</v>
      </c>
      <c r="H8" s="71">
        <v>111.375</v>
      </c>
      <c r="I8" s="71">
        <v>562.5</v>
      </c>
      <c r="J8" s="62">
        <f t="shared" si="1"/>
        <v>673.875</v>
      </c>
      <c r="K8" s="15"/>
      <c r="L8" s="15"/>
      <c r="M8" s="43">
        <f t="shared" si="16"/>
        <v>0</v>
      </c>
      <c r="N8" s="72">
        <v>0</v>
      </c>
      <c r="O8" s="72">
        <v>603.94964999999979</v>
      </c>
      <c r="P8" s="62">
        <f t="shared" si="2"/>
        <v>603.94964999999979</v>
      </c>
      <c r="Q8" s="15">
        <v>0</v>
      </c>
      <c r="R8" s="15">
        <v>37.72</v>
      </c>
      <c r="S8" s="43">
        <f t="shared" si="17"/>
        <v>37.72</v>
      </c>
      <c r="T8" s="72"/>
      <c r="U8" s="72"/>
      <c r="V8" s="62">
        <f t="shared" si="3"/>
        <v>0</v>
      </c>
      <c r="W8" s="15"/>
      <c r="X8" s="15"/>
      <c r="Y8" s="43">
        <f t="shared" si="18"/>
        <v>0</v>
      </c>
      <c r="Z8" s="72"/>
      <c r="AA8" s="72"/>
      <c r="AB8" s="62">
        <f t="shared" si="4"/>
        <v>0</v>
      </c>
      <c r="AC8" s="15"/>
      <c r="AD8" s="15"/>
      <c r="AE8" s="43">
        <f t="shared" si="19"/>
        <v>0</v>
      </c>
      <c r="AF8" s="72"/>
      <c r="AG8" s="72"/>
      <c r="AH8" s="62">
        <f t="shared" si="5"/>
        <v>0</v>
      </c>
      <c r="AI8" s="15"/>
      <c r="AJ8" s="15"/>
      <c r="AK8" s="135">
        <f>AI8+AJ8</f>
        <v>0</v>
      </c>
      <c r="AL8" s="72">
        <v>0</v>
      </c>
      <c r="AM8" s="72">
        <v>763.31374999999991</v>
      </c>
      <c r="AN8" s="62">
        <f t="shared" si="6"/>
        <v>763.31374999999991</v>
      </c>
      <c r="AO8" s="15">
        <v>0</v>
      </c>
      <c r="AP8" s="15">
        <v>860.75</v>
      </c>
      <c r="AQ8" s="43">
        <f t="shared" si="20"/>
        <v>860.75</v>
      </c>
      <c r="AR8" s="72"/>
      <c r="AS8" s="72"/>
      <c r="AT8" s="62">
        <f t="shared" si="7"/>
        <v>0</v>
      </c>
      <c r="AU8" s="15"/>
      <c r="AV8" s="15"/>
      <c r="AW8" s="95">
        <f t="shared" si="8"/>
        <v>0</v>
      </c>
      <c r="AX8" s="101"/>
      <c r="AY8" s="61"/>
      <c r="AZ8" s="102">
        <f t="shared" si="9"/>
        <v>0</v>
      </c>
      <c r="BA8" s="97"/>
      <c r="BB8" s="43"/>
      <c r="BC8" s="43">
        <f t="shared" si="10"/>
        <v>0</v>
      </c>
      <c r="BD8" s="61"/>
      <c r="BE8" s="61"/>
      <c r="BF8" s="61">
        <f t="shared" si="21"/>
        <v>0</v>
      </c>
      <c r="BG8" s="43"/>
      <c r="BH8" s="43"/>
      <c r="BI8" s="43">
        <f t="shared" si="11"/>
        <v>0</v>
      </c>
      <c r="BJ8" s="103">
        <f t="shared" si="12"/>
        <v>396.375</v>
      </c>
      <c r="BK8" s="103">
        <f t="shared" si="13"/>
        <v>2251.0133999999998</v>
      </c>
      <c r="BL8" s="103">
        <f t="shared" si="14"/>
        <v>2647.3883999999998</v>
      </c>
      <c r="BN8" s="106"/>
      <c r="BO8" s="106"/>
      <c r="BP8" s="82"/>
      <c r="BQ8" s="82"/>
      <c r="BR8" s="106"/>
      <c r="BS8" s="106"/>
    </row>
    <row r="9" spans="1:71" x14ac:dyDescent="0.2">
      <c r="A9" s="13">
        <v>4</v>
      </c>
      <c r="B9" s="72">
        <v>285</v>
      </c>
      <c r="C9" s="72">
        <v>385</v>
      </c>
      <c r="D9" s="62">
        <f t="shared" si="0"/>
        <v>670</v>
      </c>
      <c r="E9" s="15"/>
      <c r="F9" s="15"/>
      <c r="G9" s="43">
        <f t="shared" si="15"/>
        <v>0</v>
      </c>
      <c r="H9" s="71">
        <v>204.75</v>
      </c>
      <c r="I9" s="71">
        <v>663.75</v>
      </c>
      <c r="J9" s="62">
        <f t="shared" si="1"/>
        <v>868.5</v>
      </c>
      <c r="K9" s="70"/>
      <c r="L9" s="70"/>
      <c r="M9" s="43">
        <f t="shared" si="16"/>
        <v>0</v>
      </c>
      <c r="N9" s="72">
        <v>0</v>
      </c>
      <c r="O9" s="72">
        <v>326.78609999999998</v>
      </c>
      <c r="P9" s="62">
        <f t="shared" si="2"/>
        <v>326.78609999999998</v>
      </c>
      <c r="Q9" s="15"/>
      <c r="R9" s="15"/>
      <c r="S9" s="43">
        <f t="shared" si="17"/>
        <v>0</v>
      </c>
      <c r="T9" s="72"/>
      <c r="U9" s="72"/>
      <c r="V9" s="62">
        <f t="shared" si="3"/>
        <v>0</v>
      </c>
      <c r="W9" s="15"/>
      <c r="X9" s="15"/>
      <c r="Y9" s="43">
        <f t="shared" si="18"/>
        <v>0</v>
      </c>
      <c r="Z9" s="72"/>
      <c r="AA9" s="72"/>
      <c r="AB9" s="62">
        <f t="shared" si="4"/>
        <v>0</v>
      </c>
      <c r="AC9" s="15"/>
      <c r="AD9" s="15"/>
      <c r="AE9" s="43">
        <f t="shared" si="19"/>
        <v>0</v>
      </c>
      <c r="AF9" s="72"/>
      <c r="AG9" s="72"/>
      <c r="AH9" s="62">
        <f t="shared" si="5"/>
        <v>0</v>
      </c>
      <c r="AI9" s="15"/>
      <c r="AJ9" s="15"/>
      <c r="AK9" s="135">
        <f>AI9+AJ9</f>
        <v>0</v>
      </c>
      <c r="AL9" s="72">
        <v>0</v>
      </c>
      <c r="AM9" s="72">
        <v>908.75349999999992</v>
      </c>
      <c r="AN9" s="62">
        <f t="shared" si="6"/>
        <v>908.75349999999992</v>
      </c>
      <c r="AO9" s="15"/>
      <c r="AP9" s="15"/>
      <c r="AQ9" s="43">
        <f t="shared" si="20"/>
        <v>0</v>
      </c>
      <c r="AR9" s="72"/>
      <c r="AS9" s="72"/>
      <c r="AT9" s="62">
        <f t="shared" si="7"/>
        <v>0</v>
      </c>
      <c r="AU9" s="15"/>
      <c r="AV9" s="15"/>
      <c r="AW9" s="95">
        <f t="shared" si="8"/>
        <v>0</v>
      </c>
      <c r="AX9" s="101"/>
      <c r="AY9" s="61"/>
      <c r="AZ9" s="102">
        <f t="shared" si="9"/>
        <v>0</v>
      </c>
      <c r="BA9" s="97"/>
      <c r="BB9" s="43"/>
      <c r="BC9" s="43">
        <f t="shared" si="10"/>
        <v>0</v>
      </c>
      <c r="BD9" s="61"/>
      <c r="BE9" s="61"/>
      <c r="BF9" s="61">
        <f t="shared" si="21"/>
        <v>0</v>
      </c>
      <c r="BG9" s="43"/>
      <c r="BH9" s="43"/>
      <c r="BI9" s="43">
        <f t="shared" si="11"/>
        <v>0</v>
      </c>
      <c r="BJ9" s="103">
        <f t="shared" si="12"/>
        <v>489.75</v>
      </c>
      <c r="BK9" s="103">
        <f t="shared" si="13"/>
        <v>2284.2896000000001</v>
      </c>
      <c r="BL9" s="103">
        <f t="shared" si="14"/>
        <v>2774.0396000000001</v>
      </c>
      <c r="BN9" s="31"/>
      <c r="BO9" s="31"/>
      <c r="BP9" s="82"/>
      <c r="BQ9" s="82"/>
      <c r="BR9" s="31"/>
      <c r="BS9" s="31"/>
    </row>
    <row r="10" spans="1:71" x14ac:dyDescent="0.2">
      <c r="A10" s="13">
        <v>5</v>
      </c>
      <c r="B10" s="72">
        <v>287.5</v>
      </c>
      <c r="C10" s="72">
        <v>415</v>
      </c>
      <c r="D10" s="62">
        <f t="shared" si="0"/>
        <v>702.5</v>
      </c>
      <c r="E10" s="15"/>
      <c r="F10" s="15"/>
      <c r="G10" s="43">
        <f t="shared" si="15"/>
        <v>0</v>
      </c>
      <c r="H10" s="71">
        <v>185.625</v>
      </c>
      <c r="I10" s="71">
        <v>794.25</v>
      </c>
      <c r="J10" s="62">
        <f t="shared" si="1"/>
        <v>979.875</v>
      </c>
      <c r="K10" s="70"/>
      <c r="L10" s="70"/>
      <c r="M10" s="43">
        <f t="shared" si="16"/>
        <v>0</v>
      </c>
      <c r="N10" s="72">
        <v>0</v>
      </c>
      <c r="O10" s="72">
        <v>315.70659999999998</v>
      </c>
      <c r="P10" s="62">
        <f t="shared" si="2"/>
        <v>315.70659999999998</v>
      </c>
      <c r="Q10" s="15"/>
      <c r="R10" s="15"/>
      <c r="S10" s="43">
        <f t="shared" si="17"/>
        <v>0</v>
      </c>
      <c r="T10" s="72"/>
      <c r="U10" s="72"/>
      <c r="V10" s="62">
        <f t="shared" si="3"/>
        <v>0</v>
      </c>
      <c r="W10" s="15"/>
      <c r="X10" s="15"/>
      <c r="Y10" s="43">
        <f t="shared" si="18"/>
        <v>0</v>
      </c>
      <c r="Z10" s="72"/>
      <c r="AA10" s="72"/>
      <c r="AB10" s="62">
        <f t="shared" si="4"/>
        <v>0</v>
      </c>
      <c r="AC10" s="15"/>
      <c r="AD10" s="15"/>
      <c r="AE10" s="43">
        <f t="shared" si="19"/>
        <v>0</v>
      </c>
      <c r="AF10" s="72"/>
      <c r="AG10" s="72"/>
      <c r="AH10" s="62">
        <f t="shared" si="5"/>
        <v>0</v>
      </c>
      <c r="AI10" s="15"/>
      <c r="AJ10" s="15"/>
      <c r="AK10" s="135">
        <f t="shared" ref="AK10:AK22" si="22">AI10+AJ10</f>
        <v>0</v>
      </c>
      <c r="AL10" s="72">
        <v>0</v>
      </c>
      <c r="AM10" s="72">
        <v>677.62225000000001</v>
      </c>
      <c r="AN10" s="62">
        <f t="shared" si="6"/>
        <v>677.62225000000001</v>
      </c>
      <c r="AO10" s="15"/>
      <c r="AP10" s="15"/>
      <c r="AQ10" s="43">
        <f t="shared" si="20"/>
        <v>0</v>
      </c>
      <c r="AR10" s="72"/>
      <c r="AS10" s="72"/>
      <c r="AT10" s="62">
        <f t="shared" si="7"/>
        <v>0</v>
      </c>
      <c r="AU10" s="15"/>
      <c r="AV10" s="15"/>
      <c r="AW10" s="95">
        <f t="shared" si="8"/>
        <v>0</v>
      </c>
      <c r="AX10" s="101"/>
      <c r="AY10" s="61"/>
      <c r="AZ10" s="102">
        <f t="shared" si="9"/>
        <v>0</v>
      </c>
      <c r="BA10" s="97"/>
      <c r="BB10" s="43"/>
      <c r="BC10" s="43">
        <f t="shared" si="10"/>
        <v>0</v>
      </c>
      <c r="BD10" s="61"/>
      <c r="BE10" s="61"/>
      <c r="BF10" s="61">
        <f t="shared" si="21"/>
        <v>0</v>
      </c>
      <c r="BG10" s="43"/>
      <c r="BH10" s="43"/>
      <c r="BI10" s="43">
        <f t="shared" si="11"/>
        <v>0</v>
      </c>
      <c r="BJ10" s="103">
        <f t="shared" si="12"/>
        <v>473.125</v>
      </c>
      <c r="BK10" s="103">
        <f t="shared" si="13"/>
        <v>2202.5788499999999</v>
      </c>
      <c r="BL10" s="103">
        <f t="shared" si="14"/>
        <v>2675.7038499999999</v>
      </c>
      <c r="BN10" s="31"/>
      <c r="BO10" s="31"/>
      <c r="BP10" s="82"/>
      <c r="BQ10" s="82"/>
      <c r="BR10" s="31"/>
      <c r="BS10" s="31"/>
    </row>
    <row r="11" spans="1:71" x14ac:dyDescent="0.2">
      <c r="A11" s="13">
        <v>6</v>
      </c>
      <c r="B11" s="72">
        <v>323.75</v>
      </c>
      <c r="C11" s="72">
        <v>415</v>
      </c>
      <c r="D11" s="62">
        <f t="shared" si="0"/>
        <v>738.75</v>
      </c>
      <c r="E11" s="15"/>
      <c r="F11" s="15"/>
      <c r="G11" s="43">
        <f t="shared" si="15"/>
        <v>0</v>
      </c>
      <c r="H11" s="71">
        <v>97.875</v>
      </c>
      <c r="I11" s="71">
        <v>537.75</v>
      </c>
      <c r="J11" s="62">
        <f t="shared" si="1"/>
        <v>635.625</v>
      </c>
      <c r="K11" s="70"/>
      <c r="L11" s="70"/>
      <c r="M11" s="43">
        <f t="shared" si="16"/>
        <v>0</v>
      </c>
      <c r="N11" s="72">
        <v>0</v>
      </c>
      <c r="O11" s="72">
        <v>344.46759999999989</v>
      </c>
      <c r="P11" s="62">
        <f t="shared" si="2"/>
        <v>344.46759999999989</v>
      </c>
      <c r="Q11" s="15"/>
      <c r="R11" s="15"/>
      <c r="S11" s="43">
        <f t="shared" si="17"/>
        <v>0</v>
      </c>
      <c r="T11" s="72"/>
      <c r="U11" s="72"/>
      <c r="V11" s="62">
        <f t="shared" si="3"/>
        <v>0</v>
      </c>
      <c r="W11" s="15"/>
      <c r="X11" s="15"/>
      <c r="Y11" s="43">
        <f t="shared" si="18"/>
        <v>0</v>
      </c>
      <c r="Z11" s="72"/>
      <c r="AA11" s="72"/>
      <c r="AB11" s="62">
        <f t="shared" si="4"/>
        <v>0</v>
      </c>
      <c r="AC11" s="15"/>
      <c r="AD11" s="15"/>
      <c r="AE11" s="43">
        <f t="shared" si="19"/>
        <v>0</v>
      </c>
      <c r="AF11" s="72"/>
      <c r="AG11" s="72"/>
      <c r="AH11" s="62">
        <f t="shared" si="5"/>
        <v>0</v>
      </c>
      <c r="AI11" s="15"/>
      <c r="AJ11" s="15"/>
      <c r="AK11" s="135">
        <f t="shared" si="22"/>
        <v>0</v>
      </c>
      <c r="AL11" s="72">
        <v>0</v>
      </c>
      <c r="AM11" s="72">
        <v>765.55549999999994</v>
      </c>
      <c r="AN11" s="62">
        <f t="shared" si="6"/>
        <v>765.55549999999994</v>
      </c>
      <c r="AO11" s="15"/>
      <c r="AP11" s="15"/>
      <c r="AQ11" s="43">
        <f t="shared" si="20"/>
        <v>0</v>
      </c>
      <c r="AR11" s="72"/>
      <c r="AS11" s="72"/>
      <c r="AT11" s="62">
        <f t="shared" si="7"/>
        <v>0</v>
      </c>
      <c r="AU11" s="15"/>
      <c r="AV11" s="15"/>
      <c r="AW11" s="95">
        <f t="shared" si="8"/>
        <v>0</v>
      </c>
      <c r="AX11" s="101"/>
      <c r="AY11" s="61"/>
      <c r="AZ11" s="102">
        <f t="shared" si="9"/>
        <v>0</v>
      </c>
      <c r="BA11" s="97"/>
      <c r="BB11" s="43"/>
      <c r="BC11" s="43">
        <f t="shared" si="10"/>
        <v>0</v>
      </c>
      <c r="BD11" s="61"/>
      <c r="BE11" s="61"/>
      <c r="BF11" s="61">
        <f t="shared" si="21"/>
        <v>0</v>
      </c>
      <c r="BG11" s="43"/>
      <c r="BH11" s="43"/>
      <c r="BI11" s="43">
        <f t="shared" si="11"/>
        <v>0</v>
      </c>
      <c r="BJ11" s="103">
        <f t="shared" si="12"/>
        <v>421.625</v>
      </c>
      <c r="BK11" s="103">
        <f t="shared" si="13"/>
        <v>2062.7730999999999</v>
      </c>
      <c r="BL11" s="103">
        <f t="shared" si="14"/>
        <v>2484.3980999999999</v>
      </c>
      <c r="BN11" s="31"/>
      <c r="BO11" s="31"/>
      <c r="BP11" s="82"/>
      <c r="BQ11" s="82"/>
      <c r="BR11" s="31"/>
      <c r="BS11" s="31"/>
    </row>
    <row r="12" spans="1:71" x14ac:dyDescent="0.2">
      <c r="A12" s="13">
        <v>7</v>
      </c>
      <c r="B12" s="72">
        <v>342.5</v>
      </c>
      <c r="C12" s="72">
        <v>482.5</v>
      </c>
      <c r="D12" s="62">
        <f t="shared" si="0"/>
        <v>825</v>
      </c>
      <c r="E12" s="15"/>
      <c r="F12" s="15"/>
      <c r="G12" s="43">
        <f t="shared" si="15"/>
        <v>0</v>
      </c>
      <c r="H12" s="71">
        <v>48.375</v>
      </c>
      <c r="I12" s="71">
        <v>518.625</v>
      </c>
      <c r="J12" s="62">
        <f t="shared" si="1"/>
        <v>567</v>
      </c>
      <c r="K12" s="15"/>
      <c r="L12" s="15"/>
      <c r="M12" s="43">
        <f t="shared" si="16"/>
        <v>0</v>
      </c>
      <c r="N12" s="72">
        <v>0</v>
      </c>
      <c r="O12" s="72">
        <v>355.32879999999983</v>
      </c>
      <c r="P12" s="62">
        <f>N12+O12</f>
        <v>355.32879999999983</v>
      </c>
      <c r="Q12" s="15"/>
      <c r="R12" s="15"/>
      <c r="S12" s="43">
        <f t="shared" si="17"/>
        <v>0</v>
      </c>
      <c r="T12" s="72"/>
      <c r="U12" s="72"/>
      <c r="V12" s="62">
        <f t="shared" si="3"/>
        <v>0</v>
      </c>
      <c r="W12" s="15"/>
      <c r="X12" s="15"/>
      <c r="Y12" s="43">
        <f t="shared" si="18"/>
        <v>0</v>
      </c>
      <c r="Z12" s="72"/>
      <c r="AA12" s="72"/>
      <c r="AB12" s="62">
        <f t="shared" si="4"/>
        <v>0</v>
      </c>
      <c r="AC12" s="15"/>
      <c r="AD12" s="15"/>
      <c r="AE12" s="43">
        <f t="shared" si="19"/>
        <v>0</v>
      </c>
      <c r="AF12" s="72"/>
      <c r="AG12" s="72"/>
      <c r="AH12" s="62">
        <f t="shared" si="5"/>
        <v>0</v>
      </c>
      <c r="AI12" s="15"/>
      <c r="AJ12" s="15"/>
      <c r="AK12" s="135">
        <f t="shared" si="22"/>
        <v>0</v>
      </c>
      <c r="AL12" s="72">
        <v>0</v>
      </c>
      <c r="AM12" s="72">
        <v>751.94575000000009</v>
      </c>
      <c r="AN12" s="62">
        <f t="shared" si="6"/>
        <v>751.94575000000009</v>
      </c>
      <c r="AO12" s="15"/>
      <c r="AP12" s="15"/>
      <c r="AQ12" s="43">
        <f t="shared" si="20"/>
        <v>0</v>
      </c>
      <c r="AR12" s="72"/>
      <c r="AS12" s="72"/>
      <c r="AT12" s="62">
        <f t="shared" si="7"/>
        <v>0</v>
      </c>
      <c r="AU12" s="15"/>
      <c r="AV12" s="15"/>
      <c r="AW12" s="95">
        <f t="shared" si="8"/>
        <v>0</v>
      </c>
      <c r="AX12" s="101"/>
      <c r="AY12" s="61"/>
      <c r="AZ12" s="102">
        <f t="shared" si="9"/>
        <v>0</v>
      </c>
      <c r="BA12" s="97"/>
      <c r="BB12" s="43"/>
      <c r="BC12" s="43">
        <f t="shared" ref="BC12:BC57" si="23">SUM(BA12:BB12)</f>
        <v>0</v>
      </c>
      <c r="BD12" s="61"/>
      <c r="BE12" s="61"/>
      <c r="BF12" s="61">
        <f t="shared" si="21"/>
        <v>0</v>
      </c>
      <c r="BG12" s="43"/>
      <c r="BH12" s="43"/>
      <c r="BI12" s="43">
        <f t="shared" si="11"/>
        <v>0</v>
      </c>
      <c r="BJ12" s="103">
        <f t="shared" si="12"/>
        <v>390.875</v>
      </c>
      <c r="BK12" s="103">
        <f t="shared" si="13"/>
        <v>2108.3995500000001</v>
      </c>
      <c r="BL12" s="103">
        <f t="shared" si="14"/>
        <v>2499.2745500000001</v>
      </c>
      <c r="BN12" s="106"/>
      <c r="BO12" s="106"/>
      <c r="BP12" s="82"/>
      <c r="BQ12" s="82"/>
      <c r="BR12" s="106"/>
      <c r="BS12" s="106"/>
    </row>
    <row r="13" spans="1:71" x14ac:dyDescent="0.2">
      <c r="A13" s="13">
        <v>8</v>
      </c>
      <c r="B13" s="72">
        <v>275</v>
      </c>
      <c r="C13" s="72">
        <v>512.5</v>
      </c>
      <c r="D13" s="62">
        <f t="shared" si="0"/>
        <v>787.5</v>
      </c>
      <c r="E13" s="15"/>
      <c r="F13" s="15"/>
      <c r="G13" s="43">
        <f t="shared" si="15"/>
        <v>0</v>
      </c>
      <c r="H13" s="71">
        <v>32.625</v>
      </c>
      <c r="I13" s="71">
        <v>722.25</v>
      </c>
      <c r="J13" s="62">
        <f t="shared" si="1"/>
        <v>754.875</v>
      </c>
      <c r="K13" s="15"/>
      <c r="L13" s="15"/>
      <c r="M13" s="43">
        <f t="shared" si="16"/>
        <v>0</v>
      </c>
      <c r="N13" s="72">
        <v>0</v>
      </c>
      <c r="O13" s="72">
        <v>287.48009999999988</v>
      </c>
      <c r="P13" s="62">
        <f>N13+O13</f>
        <v>287.48009999999988</v>
      </c>
      <c r="Q13" s="79"/>
      <c r="R13" s="70"/>
      <c r="S13" s="43">
        <f t="shared" si="17"/>
        <v>0</v>
      </c>
      <c r="T13" s="72"/>
      <c r="U13" s="72"/>
      <c r="V13" s="62">
        <f t="shared" si="3"/>
        <v>0</v>
      </c>
      <c r="W13" s="15"/>
      <c r="X13" s="15"/>
      <c r="Y13" s="43">
        <f t="shared" si="18"/>
        <v>0</v>
      </c>
      <c r="Z13" s="72"/>
      <c r="AA13" s="72"/>
      <c r="AB13" s="62">
        <f t="shared" si="4"/>
        <v>0</v>
      </c>
      <c r="AC13" s="15"/>
      <c r="AD13" s="15"/>
      <c r="AE13" s="43">
        <f t="shared" si="19"/>
        <v>0</v>
      </c>
      <c r="AF13" s="72"/>
      <c r="AG13" s="72"/>
      <c r="AH13" s="62">
        <f t="shared" si="5"/>
        <v>0</v>
      </c>
      <c r="AI13" s="15"/>
      <c r="AJ13" s="15"/>
      <c r="AK13" s="135">
        <f t="shared" si="22"/>
        <v>0</v>
      </c>
      <c r="AL13" s="72">
        <v>0</v>
      </c>
      <c r="AM13" s="72">
        <v>615.73250000000007</v>
      </c>
      <c r="AN13" s="62">
        <f t="shared" si="6"/>
        <v>615.73250000000007</v>
      </c>
      <c r="AO13" s="15"/>
      <c r="AP13" s="15"/>
      <c r="AQ13" s="43">
        <f t="shared" si="20"/>
        <v>0</v>
      </c>
      <c r="AR13" s="72"/>
      <c r="AS13" s="72"/>
      <c r="AT13" s="62">
        <f t="shared" si="7"/>
        <v>0</v>
      </c>
      <c r="AU13" s="15"/>
      <c r="AV13" s="15"/>
      <c r="AW13" s="95">
        <f t="shared" si="8"/>
        <v>0</v>
      </c>
      <c r="AX13" s="101"/>
      <c r="AY13" s="61"/>
      <c r="AZ13" s="102">
        <f t="shared" ref="AZ13:AZ57" si="24">AX13+AY13</f>
        <v>0</v>
      </c>
      <c r="BA13" s="97"/>
      <c r="BB13" s="43"/>
      <c r="BC13" s="43">
        <f t="shared" si="23"/>
        <v>0</v>
      </c>
      <c r="BD13" s="61"/>
      <c r="BE13" s="61"/>
      <c r="BF13" s="61">
        <f t="shared" si="21"/>
        <v>0</v>
      </c>
      <c r="BG13" s="43"/>
      <c r="BH13" s="43"/>
      <c r="BI13" s="43">
        <f t="shared" si="11"/>
        <v>0</v>
      </c>
      <c r="BJ13" s="103">
        <f t="shared" si="12"/>
        <v>307.625</v>
      </c>
      <c r="BK13" s="103">
        <f t="shared" si="13"/>
        <v>2137.9625999999998</v>
      </c>
      <c r="BL13" s="103">
        <f t="shared" si="14"/>
        <v>2445.5875999999998</v>
      </c>
      <c r="BN13" s="106"/>
      <c r="BO13" s="106"/>
      <c r="BP13" s="82"/>
      <c r="BQ13" s="82"/>
      <c r="BR13" s="106"/>
      <c r="BS13" s="106"/>
    </row>
    <row r="14" spans="1:71" x14ac:dyDescent="0.2">
      <c r="A14" s="13">
        <v>9</v>
      </c>
      <c r="B14" s="72">
        <v>275</v>
      </c>
      <c r="C14" s="72">
        <v>512.5</v>
      </c>
      <c r="D14" s="62">
        <f t="shared" si="0"/>
        <v>787.5</v>
      </c>
      <c r="E14" s="15"/>
      <c r="F14" s="15"/>
      <c r="G14" s="43">
        <f t="shared" si="15"/>
        <v>0</v>
      </c>
      <c r="H14" s="71">
        <v>15.75</v>
      </c>
      <c r="I14" s="71">
        <v>772.875</v>
      </c>
      <c r="J14" s="62">
        <f t="shared" si="1"/>
        <v>788.625</v>
      </c>
      <c r="K14" s="15"/>
      <c r="L14" s="15"/>
      <c r="M14" s="43">
        <f t="shared" si="16"/>
        <v>0</v>
      </c>
      <c r="N14" s="72">
        <v>0</v>
      </c>
      <c r="O14" s="72">
        <v>440.68399999999963</v>
      </c>
      <c r="P14" s="62">
        <f>N14+O14</f>
        <v>440.68399999999963</v>
      </c>
      <c r="Q14" s="79"/>
      <c r="R14" s="70"/>
      <c r="S14" s="43">
        <f t="shared" si="17"/>
        <v>0</v>
      </c>
      <c r="T14" s="72"/>
      <c r="U14" s="72"/>
      <c r="V14" s="62">
        <f t="shared" si="3"/>
        <v>0</v>
      </c>
      <c r="W14" s="15"/>
      <c r="X14" s="15"/>
      <c r="Y14" s="43">
        <f t="shared" si="18"/>
        <v>0</v>
      </c>
      <c r="Z14" s="72"/>
      <c r="AA14" s="72"/>
      <c r="AB14" s="62">
        <f t="shared" si="4"/>
        <v>0</v>
      </c>
      <c r="AC14" s="15"/>
      <c r="AD14" s="15"/>
      <c r="AE14" s="43">
        <f t="shared" si="19"/>
        <v>0</v>
      </c>
      <c r="AF14" s="72"/>
      <c r="AG14" s="72"/>
      <c r="AH14" s="62">
        <f t="shared" si="5"/>
        <v>0</v>
      </c>
      <c r="AI14" s="15"/>
      <c r="AJ14" s="15"/>
      <c r="AK14" s="135">
        <f t="shared" si="22"/>
        <v>0</v>
      </c>
      <c r="AL14" s="72">
        <v>0</v>
      </c>
      <c r="AM14" s="72">
        <v>416.15724999999998</v>
      </c>
      <c r="AN14" s="62">
        <f t="shared" si="6"/>
        <v>416.15724999999998</v>
      </c>
      <c r="AO14" s="15"/>
      <c r="AP14" s="15"/>
      <c r="AQ14" s="43">
        <f t="shared" si="20"/>
        <v>0</v>
      </c>
      <c r="AR14" s="72"/>
      <c r="AS14" s="72"/>
      <c r="AT14" s="62">
        <f t="shared" si="7"/>
        <v>0</v>
      </c>
      <c r="AU14" s="15"/>
      <c r="AV14" s="15"/>
      <c r="AW14" s="95">
        <f t="shared" si="8"/>
        <v>0</v>
      </c>
      <c r="AX14" s="101"/>
      <c r="AY14" s="61"/>
      <c r="AZ14" s="102">
        <f t="shared" si="24"/>
        <v>0</v>
      </c>
      <c r="BA14" s="97"/>
      <c r="BB14" s="43"/>
      <c r="BC14" s="43">
        <f t="shared" si="23"/>
        <v>0</v>
      </c>
      <c r="BD14" s="61"/>
      <c r="BE14" s="61"/>
      <c r="BF14" s="61">
        <f t="shared" si="21"/>
        <v>0</v>
      </c>
      <c r="BG14" s="43"/>
      <c r="BH14" s="43"/>
      <c r="BI14" s="43">
        <f t="shared" si="11"/>
        <v>0</v>
      </c>
      <c r="BJ14" s="103">
        <f t="shared" si="12"/>
        <v>290.75</v>
      </c>
      <c r="BK14" s="103">
        <f t="shared" si="13"/>
        <v>2142.2162499999995</v>
      </c>
      <c r="BL14" s="103">
        <f t="shared" si="14"/>
        <v>2432.9662499999995</v>
      </c>
      <c r="BN14" s="106"/>
      <c r="BO14" s="106"/>
      <c r="BP14" s="82"/>
      <c r="BQ14" s="82"/>
      <c r="BR14" s="106"/>
      <c r="BS14" s="106"/>
    </row>
    <row r="15" spans="1:71" x14ac:dyDescent="0.2">
      <c r="A15" s="13">
        <v>10</v>
      </c>
      <c r="B15" s="72">
        <v>275</v>
      </c>
      <c r="C15" s="72">
        <v>512.5</v>
      </c>
      <c r="D15" s="62">
        <f t="shared" ref="D15:D22" si="25">B15+C15</f>
        <v>787.5</v>
      </c>
      <c r="E15" s="36"/>
      <c r="F15" s="36"/>
      <c r="G15" s="43">
        <f t="shared" si="15"/>
        <v>0</v>
      </c>
      <c r="H15" s="71">
        <v>33.75</v>
      </c>
      <c r="I15" s="71">
        <v>757.125</v>
      </c>
      <c r="J15" s="62">
        <f t="shared" si="1"/>
        <v>790.875</v>
      </c>
      <c r="K15" s="15"/>
      <c r="L15" s="15"/>
      <c r="M15" s="43">
        <f t="shared" si="16"/>
        <v>0</v>
      </c>
      <c r="N15" s="72">
        <v>0</v>
      </c>
      <c r="O15" s="72">
        <v>273.3565999999999</v>
      </c>
      <c r="P15" s="62">
        <f t="shared" ref="P15:P57" si="26">N15+O15</f>
        <v>273.3565999999999</v>
      </c>
      <c r="Q15" s="79"/>
      <c r="R15" s="70"/>
      <c r="S15" s="43">
        <f t="shared" si="17"/>
        <v>0</v>
      </c>
      <c r="T15" s="72"/>
      <c r="U15" s="72"/>
      <c r="V15" s="62">
        <f t="shared" si="3"/>
        <v>0</v>
      </c>
      <c r="W15" s="15"/>
      <c r="X15" s="15"/>
      <c r="Y15" s="43">
        <f t="shared" si="18"/>
        <v>0</v>
      </c>
      <c r="Z15" s="72"/>
      <c r="AA15" s="72"/>
      <c r="AB15" s="62">
        <f t="shared" si="4"/>
        <v>0</v>
      </c>
      <c r="AC15" s="15"/>
      <c r="AD15" s="15"/>
      <c r="AE15" s="43">
        <f t="shared" si="19"/>
        <v>0</v>
      </c>
      <c r="AF15" s="72"/>
      <c r="AG15" s="72"/>
      <c r="AH15" s="62">
        <f t="shared" si="5"/>
        <v>0</v>
      </c>
      <c r="AI15" s="84"/>
      <c r="AJ15" s="69"/>
      <c r="AK15" s="135">
        <f t="shared" si="22"/>
        <v>0</v>
      </c>
      <c r="AL15" s="72">
        <v>0</v>
      </c>
      <c r="AM15" s="72">
        <v>323.97949999999997</v>
      </c>
      <c r="AN15" s="62">
        <f t="shared" si="6"/>
        <v>323.97949999999997</v>
      </c>
      <c r="AO15" s="15"/>
      <c r="AP15" s="15"/>
      <c r="AQ15" s="43">
        <f t="shared" si="20"/>
        <v>0</v>
      </c>
      <c r="AR15" s="72"/>
      <c r="AS15" s="72"/>
      <c r="AT15" s="62">
        <f t="shared" ref="AT15" si="27">AR15+AS15</f>
        <v>0</v>
      </c>
      <c r="AU15" s="15"/>
      <c r="AV15" s="15"/>
      <c r="AW15" s="95">
        <f t="shared" si="8"/>
        <v>0</v>
      </c>
      <c r="AX15" s="101"/>
      <c r="AY15" s="61"/>
      <c r="AZ15" s="102">
        <f t="shared" si="24"/>
        <v>0</v>
      </c>
      <c r="BA15" s="97"/>
      <c r="BB15" s="43"/>
      <c r="BC15" s="43">
        <f t="shared" si="23"/>
        <v>0</v>
      </c>
      <c r="BD15" s="61"/>
      <c r="BE15" s="61"/>
      <c r="BF15" s="61">
        <f t="shared" si="21"/>
        <v>0</v>
      </c>
      <c r="BG15" s="43"/>
      <c r="BH15" s="43"/>
      <c r="BI15" s="43">
        <f t="shared" si="11"/>
        <v>0</v>
      </c>
      <c r="BJ15" s="103">
        <f t="shared" ref="BJ15:BK21" si="28">B15+H15+N15+T15+Z15+AF15+AL15+AR15+AX15</f>
        <v>308.75</v>
      </c>
      <c r="BK15" s="103">
        <f t="shared" si="28"/>
        <v>1866.9610999999998</v>
      </c>
      <c r="BL15" s="103">
        <f t="shared" si="14"/>
        <v>2175.7111</v>
      </c>
      <c r="BN15" s="106"/>
      <c r="BO15" s="106"/>
      <c r="BP15" s="82"/>
      <c r="BQ15" s="82"/>
      <c r="BR15" s="106"/>
      <c r="BS15" s="106"/>
    </row>
    <row r="16" spans="1:71" x14ac:dyDescent="0.2">
      <c r="A16" s="13">
        <v>11</v>
      </c>
      <c r="B16" s="72">
        <v>287.5</v>
      </c>
      <c r="C16" s="72">
        <v>492.5</v>
      </c>
      <c r="D16" s="62">
        <f t="shared" si="25"/>
        <v>780</v>
      </c>
      <c r="E16" s="15"/>
      <c r="F16" s="15"/>
      <c r="G16" s="43">
        <f t="shared" si="15"/>
        <v>0</v>
      </c>
      <c r="H16" s="71">
        <v>57.375</v>
      </c>
      <c r="I16" s="71">
        <v>977.625</v>
      </c>
      <c r="J16" s="62">
        <f t="shared" si="1"/>
        <v>1035</v>
      </c>
      <c r="K16" s="70"/>
      <c r="L16" s="70"/>
      <c r="M16" s="43">
        <f t="shared" si="16"/>
        <v>0</v>
      </c>
      <c r="N16" s="72">
        <v>0</v>
      </c>
      <c r="O16" s="72">
        <v>420.78939999999989</v>
      </c>
      <c r="P16" s="62">
        <f t="shared" si="26"/>
        <v>420.78939999999989</v>
      </c>
      <c r="Q16" s="79"/>
      <c r="R16" s="70"/>
      <c r="S16" s="43">
        <f t="shared" si="17"/>
        <v>0</v>
      </c>
      <c r="T16" s="72"/>
      <c r="U16" s="72"/>
      <c r="V16" s="62">
        <f t="shared" si="3"/>
        <v>0</v>
      </c>
      <c r="W16" s="15"/>
      <c r="X16" s="15"/>
      <c r="Y16" s="43">
        <f t="shared" si="18"/>
        <v>0</v>
      </c>
      <c r="Z16" s="72"/>
      <c r="AA16" s="72"/>
      <c r="AB16" s="62">
        <f t="shared" si="4"/>
        <v>0</v>
      </c>
      <c r="AC16" s="15"/>
      <c r="AD16" s="15"/>
      <c r="AE16" s="43">
        <f t="shared" si="19"/>
        <v>0</v>
      </c>
      <c r="AF16" s="72"/>
      <c r="AG16" s="72"/>
      <c r="AH16" s="62">
        <f t="shared" si="5"/>
        <v>0</v>
      </c>
      <c r="AI16" s="84"/>
      <c r="AJ16" s="69"/>
      <c r="AK16" s="135">
        <f t="shared" si="22"/>
        <v>0</v>
      </c>
      <c r="AL16" s="72">
        <v>0</v>
      </c>
      <c r="AM16" s="72">
        <v>243.05</v>
      </c>
      <c r="AN16" s="62">
        <f t="shared" si="6"/>
        <v>243.05</v>
      </c>
      <c r="AO16" s="15"/>
      <c r="AP16" s="15"/>
      <c r="AQ16" s="43">
        <f t="shared" si="20"/>
        <v>0</v>
      </c>
      <c r="AR16" s="72"/>
      <c r="AS16" s="72"/>
      <c r="AT16" s="62">
        <f>AR16+AS16</f>
        <v>0</v>
      </c>
      <c r="AU16" s="40"/>
      <c r="AV16" s="40"/>
      <c r="AW16" s="95">
        <f t="shared" si="8"/>
        <v>0</v>
      </c>
      <c r="AX16" s="101"/>
      <c r="AY16" s="61"/>
      <c r="AZ16" s="102">
        <f t="shared" si="24"/>
        <v>0</v>
      </c>
      <c r="BA16" s="97"/>
      <c r="BB16" s="43"/>
      <c r="BC16" s="43">
        <f t="shared" si="23"/>
        <v>0</v>
      </c>
      <c r="BD16" s="61"/>
      <c r="BE16" s="61"/>
      <c r="BF16" s="61">
        <f t="shared" si="21"/>
        <v>0</v>
      </c>
      <c r="BG16" s="43"/>
      <c r="BH16" s="43"/>
      <c r="BI16" s="43">
        <f t="shared" si="11"/>
        <v>0</v>
      </c>
      <c r="BJ16" s="103">
        <f t="shared" si="28"/>
        <v>344.875</v>
      </c>
      <c r="BK16" s="103">
        <f t="shared" si="28"/>
        <v>2133.9643999999998</v>
      </c>
      <c r="BL16" s="103">
        <f t="shared" si="14"/>
        <v>2478.8393999999998</v>
      </c>
      <c r="BN16" s="31"/>
      <c r="BO16" s="31"/>
      <c r="BP16" s="82"/>
      <c r="BQ16" s="82"/>
      <c r="BR16" s="31"/>
      <c r="BS16" s="31"/>
    </row>
    <row r="17" spans="1:71" x14ac:dyDescent="0.2">
      <c r="A17" s="13">
        <v>12</v>
      </c>
      <c r="B17" s="72">
        <v>252.5</v>
      </c>
      <c r="C17" s="72">
        <v>456.25</v>
      </c>
      <c r="D17" s="62">
        <f t="shared" si="25"/>
        <v>708.75</v>
      </c>
      <c r="E17" s="15"/>
      <c r="F17" s="15"/>
      <c r="G17" s="43">
        <f t="shared" si="15"/>
        <v>0</v>
      </c>
      <c r="H17" s="71">
        <v>66.375</v>
      </c>
      <c r="I17" s="71">
        <v>1080</v>
      </c>
      <c r="J17" s="62">
        <f>H17+I17</f>
        <v>1146.375</v>
      </c>
      <c r="K17" s="70"/>
      <c r="L17" s="70"/>
      <c r="M17" s="43">
        <f t="shared" si="16"/>
        <v>0</v>
      </c>
      <c r="N17" s="72">
        <v>0</v>
      </c>
      <c r="O17" s="72">
        <v>352.45060000000007</v>
      </c>
      <c r="P17" s="62">
        <f t="shared" si="26"/>
        <v>352.45060000000007</v>
      </c>
      <c r="Q17" s="15"/>
      <c r="R17" s="15"/>
      <c r="S17" s="43">
        <f t="shared" si="17"/>
        <v>0</v>
      </c>
      <c r="T17" s="72"/>
      <c r="U17" s="72"/>
      <c r="V17" s="62">
        <f t="shared" si="3"/>
        <v>0</v>
      </c>
      <c r="W17" s="70"/>
      <c r="X17" s="15"/>
      <c r="Y17" s="43">
        <f t="shared" si="18"/>
        <v>0</v>
      </c>
      <c r="Z17" s="72"/>
      <c r="AA17" s="72"/>
      <c r="AB17" s="62">
        <f t="shared" si="4"/>
        <v>0</v>
      </c>
      <c r="AC17" s="118"/>
      <c r="AD17" s="118"/>
      <c r="AE17" s="43">
        <f t="shared" si="19"/>
        <v>0</v>
      </c>
      <c r="AF17" s="72"/>
      <c r="AG17" s="72"/>
      <c r="AH17" s="62">
        <f t="shared" si="5"/>
        <v>0</v>
      </c>
      <c r="AI17" s="84"/>
      <c r="AJ17" s="69"/>
      <c r="AK17" s="135">
        <f t="shared" si="22"/>
        <v>0</v>
      </c>
      <c r="AL17" s="72">
        <v>0</v>
      </c>
      <c r="AM17" s="72">
        <v>171.11550000000003</v>
      </c>
      <c r="AN17" s="62">
        <f t="shared" si="6"/>
        <v>171.11550000000003</v>
      </c>
      <c r="AO17" s="15"/>
      <c r="AP17" s="15"/>
      <c r="AQ17" s="43">
        <f t="shared" si="20"/>
        <v>0</v>
      </c>
      <c r="AR17" s="72"/>
      <c r="AS17" s="72"/>
      <c r="AT17" s="62">
        <f t="shared" ref="AT17:AT57" si="29">AR17+AS17</f>
        <v>0</v>
      </c>
      <c r="AU17" s="70"/>
      <c r="AV17" s="70"/>
      <c r="AW17" s="95">
        <f t="shared" si="8"/>
        <v>0</v>
      </c>
      <c r="AX17" s="101"/>
      <c r="AY17" s="61"/>
      <c r="AZ17" s="102">
        <f t="shared" si="24"/>
        <v>0</v>
      </c>
      <c r="BA17" s="97"/>
      <c r="BB17" s="43"/>
      <c r="BC17" s="43">
        <f t="shared" si="23"/>
        <v>0</v>
      </c>
      <c r="BD17" s="61"/>
      <c r="BE17" s="61"/>
      <c r="BF17" s="61">
        <f t="shared" si="21"/>
        <v>0</v>
      </c>
      <c r="BG17" s="15"/>
      <c r="BH17" s="85"/>
      <c r="BI17" s="43">
        <f t="shared" si="11"/>
        <v>0</v>
      </c>
      <c r="BJ17" s="103">
        <f t="shared" si="28"/>
        <v>318.875</v>
      </c>
      <c r="BK17" s="103">
        <f t="shared" si="28"/>
        <v>2059.8161</v>
      </c>
      <c r="BL17" s="103">
        <f t="shared" si="14"/>
        <v>2378.6911</v>
      </c>
      <c r="BN17" s="31"/>
      <c r="BO17" s="31"/>
      <c r="BP17" s="82"/>
      <c r="BQ17" s="82"/>
      <c r="BR17" s="31"/>
      <c r="BS17" s="31"/>
    </row>
    <row r="18" spans="1:71" x14ac:dyDescent="0.2">
      <c r="A18" s="13">
        <v>13</v>
      </c>
      <c r="B18" s="72">
        <v>222.5</v>
      </c>
      <c r="C18" s="72">
        <v>456.25</v>
      </c>
      <c r="D18" s="62">
        <f t="shared" si="25"/>
        <v>678.75</v>
      </c>
      <c r="E18" s="36"/>
      <c r="F18" s="36"/>
      <c r="G18" s="43">
        <f t="shared" si="15"/>
        <v>0</v>
      </c>
      <c r="H18" s="71">
        <v>94.5</v>
      </c>
      <c r="I18" s="71">
        <v>1111.5</v>
      </c>
      <c r="J18" s="62">
        <f t="shared" si="1"/>
        <v>1206</v>
      </c>
      <c r="K18" s="70"/>
      <c r="L18" s="70"/>
      <c r="M18" s="43">
        <f t="shared" si="16"/>
        <v>0</v>
      </c>
      <c r="N18" s="72">
        <v>0</v>
      </c>
      <c r="O18" s="72">
        <v>199.73279999999997</v>
      </c>
      <c r="P18" s="62">
        <f t="shared" si="26"/>
        <v>199.73279999999997</v>
      </c>
      <c r="Q18" s="15"/>
      <c r="R18" s="15"/>
      <c r="S18" s="43">
        <f t="shared" si="17"/>
        <v>0</v>
      </c>
      <c r="T18" s="72"/>
      <c r="U18" s="72"/>
      <c r="V18" s="62">
        <f t="shared" si="3"/>
        <v>0</v>
      </c>
      <c r="W18" s="70"/>
      <c r="X18" s="15"/>
      <c r="Y18" s="43">
        <f t="shared" si="18"/>
        <v>0</v>
      </c>
      <c r="Z18" s="72"/>
      <c r="AA18" s="72"/>
      <c r="AB18" s="62">
        <f t="shared" si="4"/>
        <v>0</v>
      </c>
      <c r="AC18" s="118"/>
      <c r="AD18" s="118"/>
      <c r="AE18" s="43">
        <f t="shared" si="19"/>
        <v>0</v>
      </c>
      <c r="AF18" s="72"/>
      <c r="AG18" s="72"/>
      <c r="AH18" s="62">
        <f t="shared" si="5"/>
        <v>0</v>
      </c>
      <c r="AI18" s="84"/>
      <c r="AJ18" s="69"/>
      <c r="AK18" s="135">
        <f t="shared" si="22"/>
        <v>0</v>
      </c>
      <c r="AL18" s="72">
        <v>0</v>
      </c>
      <c r="AM18" s="72">
        <v>236.74124999999998</v>
      </c>
      <c r="AN18" s="62">
        <f t="shared" ref="AN18:AN35" si="30">AL18+AM18</f>
        <v>236.74124999999998</v>
      </c>
      <c r="AO18" s="15"/>
      <c r="AP18" s="15"/>
      <c r="AQ18" s="43">
        <f t="shared" si="20"/>
        <v>0</v>
      </c>
      <c r="AR18" s="72"/>
      <c r="AS18" s="72"/>
      <c r="AT18" s="62">
        <f t="shared" si="29"/>
        <v>0</v>
      </c>
      <c r="AU18" s="70"/>
      <c r="AV18" s="70"/>
      <c r="AW18" s="95">
        <f t="shared" ref="AW18:AW53" si="31">SUM(AU18:AV18)</f>
        <v>0</v>
      </c>
      <c r="AX18" s="101"/>
      <c r="AY18" s="61"/>
      <c r="AZ18" s="102">
        <f t="shared" si="24"/>
        <v>0</v>
      </c>
      <c r="BA18" s="97"/>
      <c r="BB18" s="43"/>
      <c r="BC18" s="43">
        <f t="shared" si="23"/>
        <v>0</v>
      </c>
      <c r="BD18" s="61"/>
      <c r="BE18" s="61"/>
      <c r="BF18" s="61">
        <f t="shared" si="21"/>
        <v>0</v>
      </c>
      <c r="BG18" s="15"/>
      <c r="BH18" s="85"/>
      <c r="BI18" s="43">
        <f t="shared" si="11"/>
        <v>0</v>
      </c>
      <c r="BJ18" s="103">
        <f t="shared" si="28"/>
        <v>317</v>
      </c>
      <c r="BK18" s="103">
        <f t="shared" si="28"/>
        <v>2004.22405</v>
      </c>
      <c r="BL18" s="103">
        <f t="shared" si="14"/>
        <v>2321.2240499999998</v>
      </c>
      <c r="BN18" s="31"/>
      <c r="BO18" s="31"/>
      <c r="BP18" s="82"/>
      <c r="BQ18" s="82"/>
      <c r="BR18" s="31"/>
      <c r="BS18" s="31"/>
    </row>
    <row r="19" spans="1:71" x14ac:dyDescent="0.2">
      <c r="A19" s="13">
        <v>14</v>
      </c>
      <c r="B19" s="72">
        <v>147.5</v>
      </c>
      <c r="C19" s="72">
        <v>456.25</v>
      </c>
      <c r="D19" s="62">
        <f t="shared" si="25"/>
        <v>603.75</v>
      </c>
      <c r="E19" s="15"/>
      <c r="F19" s="15"/>
      <c r="G19" s="43">
        <f t="shared" si="15"/>
        <v>0</v>
      </c>
      <c r="H19" s="71">
        <v>65.25</v>
      </c>
      <c r="I19" s="71">
        <v>1338.75</v>
      </c>
      <c r="J19" s="62">
        <f t="shared" si="1"/>
        <v>1404</v>
      </c>
      <c r="K19" s="70"/>
      <c r="L19" s="70"/>
      <c r="M19" s="43">
        <f t="shared" si="16"/>
        <v>0</v>
      </c>
      <c r="N19" s="72">
        <v>0</v>
      </c>
      <c r="O19" s="72">
        <v>286.87279999999981</v>
      </c>
      <c r="P19" s="62">
        <f t="shared" si="26"/>
        <v>286.87279999999981</v>
      </c>
      <c r="Q19" s="15"/>
      <c r="R19" s="15"/>
      <c r="S19" s="43">
        <f t="shared" si="17"/>
        <v>0</v>
      </c>
      <c r="T19" s="72"/>
      <c r="U19" s="72"/>
      <c r="V19" s="62">
        <f t="shared" si="3"/>
        <v>0</v>
      </c>
      <c r="W19" s="70"/>
      <c r="X19" s="15"/>
      <c r="Y19" s="43">
        <f t="shared" si="18"/>
        <v>0</v>
      </c>
      <c r="Z19" s="72"/>
      <c r="AA19" s="72"/>
      <c r="AB19" s="62">
        <f t="shared" si="4"/>
        <v>0</v>
      </c>
      <c r="AC19" s="118"/>
      <c r="AD19" s="118"/>
      <c r="AE19" s="43">
        <f t="shared" si="19"/>
        <v>0</v>
      </c>
      <c r="AF19" s="72"/>
      <c r="AG19" s="72"/>
      <c r="AH19" s="62">
        <f t="shared" si="5"/>
        <v>0</v>
      </c>
      <c r="AI19" s="84"/>
      <c r="AJ19" s="69"/>
      <c r="AK19" s="135">
        <f t="shared" si="22"/>
        <v>0</v>
      </c>
      <c r="AL19" s="72">
        <v>0</v>
      </c>
      <c r="AM19" s="72">
        <v>153.39999999999998</v>
      </c>
      <c r="AN19" s="62">
        <f t="shared" si="30"/>
        <v>153.39999999999998</v>
      </c>
      <c r="AO19" s="15"/>
      <c r="AP19" s="15"/>
      <c r="AQ19" s="43">
        <f t="shared" si="20"/>
        <v>0</v>
      </c>
      <c r="AR19" s="72"/>
      <c r="AS19" s="72"/>
      <c r="AT19" s="62">
        <f t="shared" si="29"/>
        <v>0</v>
      </c>
      <c r="AU19" s="43"/>
      <c r="AV19" s="43"/>
      <c r="AW19" s="95">
        <f t="shared" si="31"/>
        <v>0</v>
      </c>
      <c r="AX19" s="101"/>
      <c r="AY19" s="61"/>
      <c r="AZ19" s="102">
        <f t="shared" si="24"/>
        <v>0</v>
      </c>
      <c r="BA19" s="97"/>
      <c r="BB19" s="43"/>
      <c r="BC19" s="43">
        <f t="shared" si="23"/>
        <v>0</v>
      </c>
      <c r="BD19" s="61"/>
      <c r="BE19" s="61"/>
      <c r="BF19" s="61">
        <f t="shared" si="21"/>
        <v>0</v>
      </c>
      <c r="BG19" s="15"/>
      <c r="BH19" s="85"/>
      <c r="BI19" s="43">
        <f t="shared" si="11"/>
        <v>0</v>
      </c>
      <c r="BJ19" s="103">
        <f t="shared" si="28"/>
        <v>212.75</v>
      </c>
      <c r="BK19" s="103">
        <f t="shared" si="28"/>
        <v>2235.2727999999997</v>
      </c>
      <c r="BL19" s="103">
        <f t="shared" si="14"/>
        <v>2448.0227999999997</v>
      </c>
      <c r="BN19" s="31"/>
      <c r="BO19" s="31"/>
      <c r="BP19" s="82"/>
      <c r="BQ19" s="82"/>
      <c r="BR19" s="31"/>
      <c r="BS19" s="31"/>
    </row>
    <row r="20" spans="1:71" x14ac:dyDescent="0.2">
      <c r="A20" s="13">
        <v>15</v>
      </c>
      <c r="B20" s="72">
        <v>0</v>
      </c>
      <c r="C20" s="72">
        <v>150</v>
      </c>
      <c r="D20" s="62">
        <f t="shared" si="25"/>
        <v>150</v>
      </c>
      <c r="E20" s="15"/>
      <c r="F20" s="15"/>
      <c r="G20" s="43">
        <f t="shared" si="15"/>
        <v>0</v>
      </c>
      <c r="H20" s="71">
        <v>112.5</v>
      </c>
      <c r="I20" s="71">
        <v>693.75</v>
      </c>
      <c r="J20" s="62">
        <f t="shared" si="1"/>
        <v>806.25</v>
      </c>
      <c r="K20" s="15"/>
      <c r="L20" s="15"/>
      <c r="M20" s="43">
        <f t="shared" si="16"/>
        <v>0</v>
      </c>
      <c r="N20" s="72">
        <v>0</v>
      </c>
      <c r="O20" s="72">
        <v>347.51679999999982</v>
      </c>
      <c r="P20" s="62">
        <f t="shared" si="26"/>
        <v>347.51679999999982</v>
      </c>
      <c r="Q20" s="15"/>
      <c r="R20" s="15"/>
      <c r="S20" s="43">
        <f>Q20+R20</f>
        <v>0</v>
      </c>
      <c r="T20" s="72"/>
      <c r="U20" s="72"/>
      <c r="V20" s="62">
        <f t="shared" si="3"/>
        <v>0</v>
      </c>
      <c r="W20" s="15"/>
      <c r="X20" s="15"/>
      <c r="Y20" s="43">
        <f t="shared" si="18"/>
        <v>0</v>
      </c>
      <c r="Z20" s="72"/>
      <c r="AA20" s="72"/>
      <c r="AB20" s="62">
        <f t="shared" si="4"/>
        <v>0</v>
      </c>
      <c r="AC20" s="118"/>
      <c r="AD20" s="118"/>
      <c r="AE20" s="43">
        <f t="shared" si="19"/>
        <v>0</v>
      </c>
      <c r="AF20" s="72"/>
      <c r="AG20" s="72"/>
      <c r="AH20" s="62">
        <f t="shared" si="5"/>
        <v>0</v>
      </c>
      <c r="AI20" s="85"/>
      <c r="AJ20" s="69"/>
      <c r="AK20" s="135">
        <f t="shared" si="22"/>
        <v>0</v>
      </c>
      <c r="AL20" s="72">
        <v>0</v>
      </c>
      <c r="AM20" s="72">
        <v>112.5</v>
      </c>
      <c r="AN20" s="62">
        <f t="shared" si="30"/>
        <v>112.5</v>
      </c>
      <c r="AO20" s="15"/>
      <c r="AP20" s="15"/>
      <c r="AQ20" s="43">
        <f t="shared" si="20"/>
        <v>0</v>
      </c>
      <c r="AR20" s="72"/>
      <c r="AS20" s="72"/>
      <c r="AT20" s="62">
        <f t="shared" si="29"/>
        <v>0</v>
      </c>
      <c r="AU20" s="15"/>
      <c r="AV20" s="15"/>
      <c r="AW20" s="95">
        <f t="shared" si="31"/>
        <v>0</v>
      </c>
      <c r="AX20" s="101"/>
      <c r="AY20" s="61"/>
      <c r="AZ20" s="102">
        <f t="shared" si="24"/>
        <v>0</v>
      </c>
      <c r="BA20" s="97"/>
      <c r="BB20" s="43"/>
      <c r="BC20" s="43">
        <f t="shared" si="23"/>
        <v>0</v>
      </c>
      <c r="BD20" s="61"/>
      <c r="BE20" s="61"/>
      <c r="BF20" s="61">
        <f t="shared" si="21"/>
        <v>0</v>
      </c>
      <c r="BG20" s="15"/>
      <c r="BH20" s="85"/>
      <c r="BI20" s="43">
        <f t="shared" si="11"/>
        <v>0</v>
      </c>
      <c r="BJ20" s="103">
        <f t="shared" si="28"/>
        <v>112.5</v>
      </c>
      <c r="BK20" s="103">
        <f t="shared" si="28"/>
        <v>1303.7667999999999</v>
      </c>
      <c r="BL20" s="103">
        <f t="shared" si="14"/>
        <v>1416.2667999999999</v>
      </c>
      <c r="BN20" s="31"/>
      <c r="BO20" s="31"/>
      <c r="BP20" s="82"/>
      <c r="BQ20" s="82"/>
      <c r="BR20" s="31"/>
      <c r="BS20" s="31"/>
    </row>
    <row r="21" spans="1:71" x14ac:dyDescent="0.2">
      <c r="A21" s="13">
        <v>16</v>
      </c>
      <c r="B21" s="72">
        <v>0</v>
      </c>
      <c r="C21" s="72">
        <v>120</v>
      </c>
      <c r="D21" s="62">
        <f t="shared" si="25"/>
        <v>120</v>
      </c>
      <c r="E21" s="15"/>
      <c r="F21" s="15"/>
      <c r="G21" s="43">
        <f>E21+F21</f>
        <v>0</v>
      </c>
      <c r="H21" s="71">
        <v>40.32</v>
      </c>
      <c r="I21" s="71">
        <v>834.375</v>
      </c>
      <c r="J21" s="62">
        <f>H21+I21</f>
        <v>874.69500000000005</v>
      </c>
      <c r="K21" s="15"/>
      <c r="L21" s="15"/>
      <c r="M21" s="43">
        <f t="shared" si="16"/>
        <v>0</v>
      </c>
      <c r="N21" s="72">
        <v>0</v>
      </c>
      <c r="O21" s="72">
        <v>182.53509999999997</v>
      </c>
      <c r="P21" s="62">
        <f t="shared" si="26"/>
        <v>182.53509999999997</v>
      </c>
      <c r="Q21" s="15"/>
      <c r="R21" s="15"/>
      <c r="S21" s="43">
        <f t="shared" si="17"/>
        <v>0</v>
      </c>
      <c r="T21" s="72"/>
      <c r="U21" s="72"/>
      <c r="V21" s="62">
        <f t="shared" si="3"/>
        <v>0</v>
      </c>
      <c r="W21" s="15"/>
      <c r="X21" s="15"/>
      <c r="Y21" s="43">
        <f t="shared" si="18"/>
        <v>0</v>
      </c>
      <c r="Z21" s="72"/>
      <c r="AA21" s="72"/>
      <c r="AB21" s="62">
        <f t="shared" si="4"/>
        <v>0</v>
      </c>
      <c r="AC21" s="118"/>
      <c r="AD21" s="118"/>
      <c r="AE21" s="43">
        <f t="shared" si="19"/>
        <v>0</v>
      </c>
      <c r="AF21" s="72"/>
      <c r="AG21" s="72"/>
      <c r="AH21" s="62">
        <f t="shared" si="5"/>
        <v>0</v>
      </c>
      <c r="AI21" s="85"/>
      <c r="AJ21" s="69"/>
      <c r="AK21" s="135">
        <f t="shared" si="22"/>
        <v>0</v>
      </c>
      <c r="AL21" s="72">
        <v>0</v>
      </c>
      <c r="AM21" s="72">
        <v>27.52</v>
      </c>
      <c r="AN21" s="62">
        <f t="shared" si="30"/>
        <v>27.52</v>
      </c>
      <c r="AO21" s="15"/>
      <c r="AP21" s="15"/>
      <c r="AQ21" s="43">
        <f t="shared" si="20"/>
        <v>0</v>
      </c>
      <c r="AR21" s="72"/>
      <c r="AS21" s="72"/>
      <c r="AT21" s="62">
        <f t="shared" si="29"/>
        <v>0</v>
      </c>
      <c r="AU21" s="15"/>
      <c r="AV21" s="15"/>
      <c r="AW21" s="95">
        <f t="shared" si="31"/>
        <v>0</v>
      </c>
      <c r="AX21" s="101"/>
      <c r="AY21" s="61"/>
      <c r="AZ21" s="102">
        <f t="shared" si="24"/>
        <v>0</v>
      </c>
      <c r="BA21" s="97"/>
      <c r="BB21" s="43"/>
      <c r="BC21" s="43">
        <f t="shared" si="23"/>
        <v>0</v>
      </c>
      <c r="BD21" s="61"/>
      <c r="BE21" s="61"/>
      <c r="BF21" s="61">
        <f t="shared" si="21"/>
        <v>0</v>
      </c>
      <c r="BG21" s="15"/>
      <c r="BH21" s="15"/>
      <c r="BI21" s="43">
        <f t="shared" si="11"/>
        <v>0</v>
      </c>
      <c r="BJ21" s="103">
        <f t="shared" si="28"/>
        <v>40.32</v>
      </c>
      <c r="BK21" s="103">
        <f t="shared" si="28"/>
        <v>1164.4301</v>
      </c>
      <c r="BL21" s="103">
        <f t="shared" si="14"/>
        <v>1204.7501</v>
      </c>
      <c r="BN21" s="34"/>
      <c r="BO21" s="106"/>
      <c r="BP21" s="82"/>
      <c r="BQ21" s="34"/>
    </row>
    <row r="22" spans="1:71" x14ac:dyDescent="0.2">
      <c r="A22" s="13">
        <v>17</v>
      </c>
      <c r="B22" s="72"/>
      <c r="C22" s="72"/>
      <c r="D22" s="62">
        <f t="shared" si="25"/>
        <v>0</v>
      </c>
      <c r="E22" s="15"/>
      <c r="F22" s="15"/>
      <c r="G22" s="43">
        <f t="shared" ref="G22:G45" si="32">E22+F22</f>
        <v>0</v>
      </c>
      <c r="H22" s="71">
        <v>35.4375</v>
      </c>
      <c r="I22" s="71">
        <v>1171.6875</v>
      </c>
      <c r="J22" s="62">
        <f>H22+I22</f>
        <v>1207.125</v>
      </c>
      <c r="K22" s="70"/>
      <c r="L22" s="70"/>
      <c r="M22" s="43">
        <f>K22+L22</f>
        <v>0</v>
      </c>
      <c r="N22" s="72">
        <v>0</v>
      </c>
      <c r="O22" s="72">
        <v>90.960699999999974</v>
      </c>
      <c r="P22" s="62">
        <f t="shared" si="26"/>
        <v>90.960699999999974</v>
      </c>
      <c r="Q22" s="15"/>
      <c r="R22" s="15"/>
      <c r="S22" s="43">
        <f t="shared" si="17"/>
        <v>0</v>
      </c>
      <c r="T22" s="72"/>
      <c r="U22" s="72"/>
      <c r="V22" s="62">
        <f t="shared" si="3"/>
        <v>0</v>
      </c>
      <c r="W22" s="15"/>
      <c r="X22" s="15"/>
      <c r="Y22" s="43">
        <f t="shared" si="18"/>
        <v>0</v>
      </c>
      <c r="Z22" s="72"/>
      <c r="AA22" s="72"/>
      <c r="AB22" s="62">
        <f t="shared" si="4"/>
        <v>0</v>
      </c>
      <c r="AC22" s="118"/>
      <c r="AD22" s="118"/>
      <c r="AE22" s="43">
        <f t="shared" si="19"/>
        <v>0</v>
      </c>
      <c r="AF22" s="72"/>
      <c r="AG22" s="72"/>
      <c r="AH22" s="62">
        <f t="shared" si="5"/>
        <v>0</v>
      </c>
      <c r="AI22" s="35"/>
      <c r="AJ22" s="69"/>
      <c r="AK22" s="135">
        <f t="shared" si="22"/>
        <v>0</v>
      </c>
      <c r="AL22" s="72">
        <v>0</v>
      </c>
      <c r="AM22" s="72">
        <v>165</v>
      </c>
      <c r="AN22" s="62">
        <f t="shared" si="30"/>
        <v>165</v>
      </c>
      <c r="AO22" s="15"/>
      <c r="AP22" s="15"/>
      <c r="AQ22" s="43">
        <f t="shared" si="20"/>
        <v>0</v>
      </c>
      <c r="AR22" s="72"/>
      <c r="AS22" s="72"/>
      <c r="AT22" s="62">
        <f>AR22+AS22</f>
        <v>0</v>
      </c>
      <c r="AU22" s="15"/>
      <c r="AV22" s="15"/>
      <c r="AW22" s="95">
        <f>SUM(AU22:AV22)</f>
        <v>0</v>
      </c>
      <c r="AX22" s="101"/>
      <c r="AY22" s="61"/>
      <c r="AZ22" s="102">
        <f t="shared" si="24"/>
        <v>0</v>
      </c>
      <c r="BA22" s="97"/>
      <c r="BB22" s="43"/>
      <c r="BC22" s="43">
        <f t="shared" si="23"/>
        <v>0</v>
      </c>
      <c r="BD22" s="61"/>
      <c r="BE22" s="61"/>
      <c r="BF22" s="61">
        <f t="shared" si="21"/>
        <v>0</v>
      </c>
      <c r="BG22" s="15"/>
      <c r="BH22" s="15"/>
      <c r="BI22" s="43">
        <f t="shared" si="11"/>
        <v>0</v>
      </c>
      <c r="BJ22" s="103">
        <f t="shared" ref="BJ22:BK25" si="33">B22+H22+N22+T22+Z22+AF22+AL22+AR22+AX22</f>
        <v>35.4375</v>
      </c>
      <c r="BK22" s="103">
        <f t="shared" si="33"/>
        <v>1427.6482000000001</v>
      </c>
      <c r="BL22" s="103">
        <f t="shared" si="14"/>
        <v>1463.0857000000001</v>
      </c>
      <c r="BN22" s="34"/>
      <c r="BO22" s="106"/>
      <c r="BP22" s="82"/>
      <c r="BQ22" s="82"/>
    </row>
    <row r="23" spans="1:71" x14ac:dyDescent="0.2">
      <c r="A23" s="13">
        <v>18</v>
      </c>
      <c r="B23" s="72"/>
      <c r="C23" s="72"/>
      <c r="D23" s="62">
        <f t="shared" si="0"/>
        <v>0</v>
      </c>
      <c r="E23" s="70"/>
      <c r="F23" s="70"/>
      <c r="G23" s="43">
        <f t="shared" si="32"/>
        <v>0</v>
      </c>
      <c r="H23" s="71">
        <v>2.25</v>
      </c>
      <c r="I23" s="71">
        <v>919.6875</v>
      </c>
      <c r="J23" s="62">
        <f>H23+I23</f>
        <v>921.9375</v>
      </c>
      <c r="K23" s="70"/>
      <c r="L23" s="70"/>
      <c r="M23" s="43">
        <f t="shared" si="16"/>
        <v>0</v>
      </c>
      <c r="N23" s="72">
        <v>0</v>
      </c>
      <c r="O23" s="72">
        <v>32.050800000000002</v>
      </c>
      <c r="P23" s="62">
        <f t="shared" si="26"/>
        <v>32.050800000000002</v>
      </c>
      <c r="Q23" s="70"/>
      <c r="R23" s="70"/>
      <c r="S23" s="43">
        <f t="shared" si="17"/>
        <v>0</v>
      </c>
      <c r="T23" s="72"/>
      <c r="U23" s="72"/>
      <c r="V23" s="62">
        <f t="shared" si="3"/>
        <v>0</v>
      </c>
      <c r="W23" s="15"/>
      <c r="X23" s="15"/>
      <c r="Y23" s="43">
        <f t="shared" si="18"/>
        <v>0</v>
      </c>
      <c r="Z23" s="72"/>
      <c r="AA23" s="72"/>
      <c r="AB23" s="62">
        <f t="shared" si="4"/>
        <v>0</v>
      </c>
      <c r="AC23" s="15"/>
      <c r="AD23" s="15"/>
      <c r="AE23" s="15">
        <f>AC23+AD23</f>
        <v>0</v>
      </c>
      <c r="AF23" s="72"/>
      <c r="AG23" s="72"/>
      <c r="AH23" s="62">
        <f t="shared" si="5"/>
        <v>0</v>
      </c>
      <c r="AI23" s="35"/>
      <c r="AJ23" s="69"/>
      <c r="AK23" s="135">
        <f t="shared" ref="AK23:AK57" si="34">AI23+AJ23</f>
        <v>0</v>
      </c>
      <c r="AL23" s="72">
        <v>0</v>
      </c>
      <c r="AM23" s="72">
        <v>49.68</v>
      </c>
      <c r="AN23" s="62">
        <f t="shared" si="30"/>
        <v>49.68</v>
      </c>
      <c r="AO23" s="15"/>
      <c r="AP23" s="15"/>
      <c r="AQ23" s="43">
        <f t="shared" si="20"/>
        <v>0</v>
      </c>
      <c r="AR23" s="72"/>
      <c r="AS23" s="72"/>
      <c r="AT23" s="62">
        <f>AR23+AS23</f>
        <v>0</v>
      </c>
      <c r="AU23" s="15"/>
      <c r="AV23" s="15"/>
      <c r="AW23" s="95">
        <f>SUM(AU23:AV23)</f>
        <v>0</v>
      </c>
      <c r="AX23" s="101"/>
      <c r="AY23" s="61"/>
      <c r="AZ23" s="102">
        <f t="shared" si="24"/>
        <v>0</v>
      </c>
      <c r="BA23" s="97"/>
      <c r="BB23" s="43"/>
      <c r="BC23" s="43">
        <f t="shared" si="23"/>
        <v>0</v>
      </c>
      <c r="BD23" s="61"/>
      <c r="BE23" s="61"/>
      <c r="BF23" s="61">
        <f t="shared" si="21"/>
        <v>0</v>
      </c>
      <c r="BG23" s="15"/>
      <c r="BH23" s="15"/>
      <c r="BI23" s="43">
        <f t="shared" si="11"/>
        <v>0</v>
      </c>
      <c r="BJ23" s="103">
        <f t="shared" si="33"/>
        <v>2.25</v>
      </c>
      <c r="BK23" s="103">
        <f t="shared" si="33"/>
        <v>1001.4182999999999</v>
      </c>
      <c r="BL23" s="103">
        <f t="shared" si="14"/>
        <v>1003.6682999999999</v>
      </c>
      <c r="BN23" s="34"/>
      <c r="BO23" s="31"/>
      <c r="BP23" s="82"/>
      <c r="BQ23" s="82"/>
    </row>
    <row r="24" spans="1:71" x14ac:dyDescent="0.2">
      <c r="A24" s="13">
        <v>19</v>
      </c>
      <c r="B24" s="72"/>
      <c r="C24" s="72"/>
      <c r="D24" s="62">
        <f t="shared" si="0"/>
        <v>0</v>
      </c>
      <c r="E24" s="70"/>
      <c r="F24" s="70"/>
      <c r="G24" s="43">
        <f t="shared" si="32"/>
        <v>0</v>
      </c>
      <c r="H24" s="71">
        <v>0.5625</v>
      </c>
      <c r="I24" s="71">
        <v>262.6875</v>
      </c>
      <c r="J24" s="62">
        <f>H24+I24</f>
        <v>263.25</v>
      </c>
      <c r="K24" s="15"/>
      <c r="L24" s="15"/>
      <c r="M24" s="43">
        <f t="shared" si="16"/>
        <v>0</v>
      </c>
      <c r="N24" s="72">
        <v>0</v>
      </c>
      <c r="O24" s="72">
        <v>11.048400000000001</v>
      </c>
      <c r="P24" s="62">
        <f t="shared" si="26"/>
        <v>11.048400000000001</v>
      </c>
      <c r="Q24" s="70"/>
      <c r="R24" s="70"/>
      <c r="S24" s="43">
        <f t="shared" si="17"/>
        <v>0</v>
      </c>
      <c r="T24" s="72"/>
      <c r="U24" s="72"/>
      <c r="V24" s="62">
        <f t="shared" si="3"/>
        <v>0</v>
      </c>
      <c r="W24" s="70"/>
      <c r="X24" s="70"/>
      <c r="Y24" s="43">
        <f t="shared" si="18"/>
        <v>0</v>
      </c>
      <c r="Z24" s="72"/>
      <c r="AA24" s="72"/>
      <c r="AB24" s="62">
        <f t="shared" si="4"/>
        <v>0</v>
      </c>
      <c r="AC24" s="15"/>
      <c r="AD24" s="15"/>
      <c r="AE24" s="15">
        <f>AC24+AD24</f>
        <v>0</v>
      </c>
      <c r="AF24" s="72"/>
      <c r="AG24" s="72"/>
      <c r="AH24" s="62">
        <f t="shared" si="5"/>
        <v>0</v>
      </c>
      <c r="AI24" s="35"/>
      <c r="AJ24" s="81"/>
      <c r="AK24" s="135">
        <f t="shared" si="34"/>
        <v>0</v>
      </c>
      <c r="AL24" s="72">
        <v>0</v>
      </c>
      <c r="AM24" s="72">
        <v>16.567999999999998</v>
      </c>
      <c r="AN24" s="62">
        <f t="shared" si="30"/>
        <v>16.567999999999998</v>
      </c>
      <c r="AO24" s="15"/>
      <c r="AP24" s="15"/>
      <c r="AQ24" s="43">
        <f t="shared" si="20"/>
        <v>0</v>
      </c>
      <c r="AR24" s="72"/>
      <c r="AS24" s="72"/>
      <c r="AT24" s="62">
        <f>AR24+AS24</f>
        <v>0</v>
      </c>
      <c r="AU24" s="70"/>
      <c r="AV24" s="70"/>
      <c r="AW24" s="95">
        <f>SUM(AU24:AV24)</f>
        <v>0</v>
      </c>
      <c r="AX24" s="101"/>
      <c r="AY24" s="61"/>
      <c r="AZ24" s="102">
        <f t="shared" si="24"/>
        <v>0</v>
      </c>
      <c r="BA24" s="97"/>
      <c r="BB24" s="43"/>
      <c r="BC24" s="43">
        <f t="shared" si="23"/>
        <v>0</v>
      </c>
      <c r="BD24" s="61"/>
      <c r="BE24" s="61"/>
      <c r="BF24" s="61">
        <f t="shared" si="21"/>
        <v>0</v>
      </c>
      <c r="BG24" s="15"/>
      <c r="BH24" s="15"/>
      <c r="BI24" s="43">
        <f t="shared" si="11"/>
        <v>0</v>
      </c>
      <c r="BJ24" s="103">
        <f t="shared" si="33"/>
        <v>0.5625</v>
      </c>
      <c r="BK24" s="103">
        <f t="shared" si="33"/>
        <v>290.3039</v>
      </c>
      <c r="BL24" s="103">
        <f t="shared" si="14"/>
        <v>290.8664</v>
      </c>
      <c r="BN24" s="77"/>
      <c r="BO24" s="31"/>
      <c r="BP24" s="82"/>
      <c r="BQ24" s="82"/>
    </row>
    <row r="25" spans="1:71" x14ac:dyDescent="0.2">
      <c r="A25" s="13">
        <v>20</v>
      </c>
      <c r="B25" s="72"/>
      <c r="C25" s="72"/>
      <c r="D25" s="62">
        <f t="shared" si="0"/>
        <v>0</v>
      </c>
      <c r="E25" s="70"/>
      <c r="F25" s="70"/>
      <c r="G25" s="43">
        <f t="shared" si="32"/>
        <v>0</v>
      </c>
      <c r="H25" s="71">
        <v>0</v>
      </c>
      <c r="I25" s="71">
        <v>191.52</v>
      </c>
      <c r="J25" s="62">
        <f>H25+I25</f>
        <v>191.52</v>
      </c>
      <c r="K25" s="15"/>
      <c r="L25" s="15"/>
      <c r="M25" s="43">
        <f t="shared" si="16"/>
        <v>0</v>
      </c>
      <c r="N25" s="72">
        <v>0</v>
      </c>
      <c r="O25" s="72">
        <v>16.367999999999999</v>
      </c>
      <c r="P25" s="62">
        <f t="shared" si="26"/>
        <v>16.367999999999999</v>
      </c>
      <c r="Q25" s="70"/>
      <c r="R25" s="70"/>
      <c r="S25" s="43">
        <f t="shared" si="17"/>
        <v>0</v>
      </c>
      <c r="T25" s="72"/>
      <c r="U25" s="72"/>
      <c r="V25" s="62">
        <f t="shared" si="3"/>
        <v>0</v>
      </c>
      <c r="W25" s="70"/>
      <c r="X25" s="70"/>
      <c r="Y25" s="43">
        <f t="shared" si="18"/>
        <v>0</v>
      </c>
      <c r="Z25" s="72"/>
      <c r="AA25" s="72"/>
      <c r="AB25" s="62">
        <f t="shared" si="4"/>
        <v>0</v>
      </c>
      <c r="AC25" s="15"/>
      <c r="AD25" s="15"/>
      <c r="AE25" s="15">
        <f t="shared" ref="AE25:AE57" si="35">AC25+AD25</f>
        <v>0</v>
      </c>
      <c r="AF25" s="72"/>
      <c r="AG25" s="72"/>
      <c r="AH25" s="62">
        <f t="shared" si="5"/>
        <v>0</v>
      </c>
      <c r="AI25" s="35"/>
      <c r="AJ25" s="81"/>
      <c r="AK25" s="135">
        <f t="shared" si="34"/>
        <v>0</v>
      </c>
      <c r="AL25" s="72">
        <v>0</v>
      </c>
      <c r="AM25" s="72">
        <v>16.567999999999998</v>
      </c>
      <c r="AN25" s="62">
        <f t="shared" si="30"/>
        <v>16.567999999999998</v>
      </c>
      <c r="AO25" s="15"/>
      <c r="AP25" s="15"/>
      <c r="AQ25" s="43">
        <f t="shared" si="20"/>
        <v>0</v>
      </c>
      <c r="AR25" s="72"/>
      <c r="AS25" s="72"/>
      <c r="AT25" s="62">
        <f>AR25+AS25</f>
        <v>0</v>
      </c>
      <c r="AU25" s="70"/>
      <c r="AV25" s="70"/>
      <c r="AW25" s="95">
        <f>SUM(AU25:AV25)</f>
        <v>0</v>
      </c>
      <c r="AX25" s="101"/>
      <c r="AY25" s="61"/>
      <c r="AZ25" s="102">
        <f t="shared" si="24"/>
        <v>0</v>
      </c>
      <c r="BA25" s="97"/>
      <c r="BB25" s="43"/>
      <c r="BC25" s="43">
        <f t="shared" si="23"/>
        <v>0</v>
      </c>
      <c r="BD25" s="61"/>
      <c r="BE25" s="61"/>
      <c r="BF25" s="61">
        <f t="shared" si="21"/>
        <v>0</v>
      </c>
      <c r="BG25" s="43"/>
      <c r="BH25" s="43"/>
      <c r="BI25" s="43">
        <f t="shared" si="11"/>
        <v>0</v>
      </c>
      <c r="BJ25" s="103">
        <f t="shared" si="33"/>
        <v>0</v>
      </c>
      <c r="BK25" s="103">
        <f t="shared" si="33"/>
        <v>224.45600000000002</v>
      </c>
      <c r="BL25" s="103">
        <f t="shared" si="14"/>
        <v>224.45600000000002</v>
      </c>
      <c r="BN25" s="77"/>
      <c r="BO25" s="31"/>
      <c r="BP25" s="82"/>
      <c r="BQ25" s="82"/>
    </row>
    <row r="26" spans="1:71" x14ac:dyDescent="0.2">
      <c r="A26" s="13">
        <v>21</v>
      </c>
      <c r="B26" s="72"/>
      <c r="C26" s="72"/>
      <c r="D26" s="62">
        <f t="shared" si="0"/>
        <v>0</v>
      </c>
      <c r="E26" s="15"/>
      <c r="F26" s="15"/>
      <c r="G26" s="43">
        <f t="shared" si="32"/>
        <v>0</v>
      </c>
      <c r="H26" s="71">
        <v>0</v>
      </c>
      <c r="I26" s="71">
        <v>0</v>
      </c>
      <c r="J26" s="62">
        <f t="shared" si="1"/>
        <v>0</v>
      </c>
      <c r="K26" s="15"/>
      <c r="L26" s="15"/>
      <c r="M26" s="43">
        <f t="shared" si="16"/>
        <v>0</v>
      </c>
      <c r="N26" s="72">
        <v>0</v>
      </c>
      <c r="O26" s="72">
        <v>0</v>
      </c>
      <c r="P26" s="62">
        <f t="shared" si="26"/>
        <v>0</v>
      </c>
      <c r="Q26" s="70"/>
      <c r="R26" s="70"/>
      <c r="S26" s="43">
        <f t="shared" si="17"/>
        <v>0</v>
      </c>
      <c r="T26" s="72"/>
      <c r="U26" s="72"/>
      <c r="V26" s="62">
        <f t="shared" si="3"/>
        <v>0</v>
      </c>
      <c r="W26" s="70"/>
      <c r="X26" s="70"/>
      <c r="Y26" s="43">
        <f t="shared" si="18"/>
        <v>0</v>
      </c>
      <c r="Z26" s="72"/>
      <c r="AA26" s="72"/>
      <c r="AB26" s="62">
        <f t="shared" si="4"/>
        <v>0</v>
      </c>
      <c r="AC26" s="15"/>
      <c r="AD26" s="15"/>
      <c r="AE26" s="15">
        <f t="shared" si="35"/>
        <v>0</v>
      </c>
      <c r="AF26" s="72"/>
      <c r="AG26" s="72"/>
      <c r="AH26" s="62">
        <f t="shared" si="5"/>
        <v>0</v>
      </c>
      <c r="AI26" s="35"/>
      <c r="AJ26" s="81"/>
      <c r="AK26" s="135">
        <f t="shared" si="34"/>
        <v>0</v>
      </c>
      <c r="AL26" s="72">
        <v>0</v>
      </c>
      <c r="AM26" s="72">
        <v>11</v>
      </c>
      <c r="AN26" s="62">
        <f t="shared" si="30"/>
        <v>11</v>
      </c>
      <c r="AO26" s="15"/>
      <c r="AP26" s="15"/>
      <c r="AQ26" s="43">
        <f t="shared" si="20"/>
        <v>0</v>
      </c>
      <c r="AR26" s="72"/>
      <c r="AS26" s="72"/>
      <c r="AT26" s="62">
        <f t="shared" si="29"/>
        <v>0</v>
      </c>
      <c r="AU26" s="70"/>
      <c r="AV26" s="70"/>
      <c r="AW26" s="95">
        <f t="shared" si="31"/>
        <v>0</v>
      </c>
      <c r="AX26" s="101"/>
      <c r="AY26" s="61"/>
      <c r="AZ26" s="102">
        <f t="shared" si="24"/>
        <v>0</v>
      </c>
      <c r="BA26" s="97"/>
      <c r="BB26" s="15"/>
      <c r="BC26" s="43">
        <f t="shared" si="23"/>
        <v>0</v>
      </c>
      <c r="BD26" s="61"/>
      <c r="BE26" s="61"/>
      <c r="BF26" s="61">
        <f t="shared" si="21"/>
        <v>0</v>
      </c>
      <c r="BG26" s="43"/>
      <c r="BH26" s="43"/>
      <c r="BI26" s="43">
        <f t="shared" si="11"/>
        <v>0</v>
      </c>
      <c r="BJ26" s="103">
        <f t="shared" ref="BJ26:BJ35" si="36">B26+H26+N26+T26+Z26+AF26+AL26+AR26+AX26</f>
        <v>0</v>
      </c>
      <c r="BK26" s="103">
        <f t="shared" ref="BK26:BK35" si="37">C26+I26+O26+U26+AA26+AG26+AM26+AS26+AY26</f>
        <v>11</v>
      </c>
      <c r="BL26" s="103">
        <f t="shared" si="14"/>
        <v>11</v>
      </c>
      <c r="BN26" s="78"/>
      <c r="BO26" s="31"/>
      <c r="BP26" s="82"/>
      <c r="BQ26" s="82"/>
    </row>
    <row r="27" spans="1:71" x14ac:dyDescent="0.2">
      <c r="A27" s="13">
        <v>22</v>
      </c>
      <c r="B27" s="72"/>
      <c r="C27" s="72"/>
      <c r="D27" s="62">
        <f t="shared" si="0"/>
        <v>0</v>
      </c>
      <c r="E27" s="15"/>
      <c r="F27" s="15"/>
      <c r="G27" s="43">
        <f t="shared" si="32"/>
        <v>0</v>
      </c>
      <c r="H27" s="71">
        <v>0</v>
      </c>
      <c r="I27" s="71">
        <v>0</v>
      </c>
      <c r="J27" s="62">
        <f>H27+I27</f>
        <v>0</v>
      </c>
      <c r="K27" s="15"/>
      <c r="L27" s="15"/>
      <c r="M27" s="43">
        <f t="shared" si="16"/>
        <v>0</v>
      </c>
      <c r="N27" s="72">
        <v>0</v>
      </c>
      <c r="O27" s="72">
        <v>4.8</v>
      </c>
      <c r="P27" s="62">
        <f t="shared" si="26"/>
        <v>4.8</v>
      </c>
      <c r="Q27" s="15"/>
      <c r="R27" s="15"/>
      <c r="S27" s="43">
        <f t="shared" si="17"/>
        <v>0</v>
      </c>
      <c r="T27" s="72"/>
      <c r="U27" s="72"/>
      <c r="V27" s="62">
        <f t="shared" si="3"/>
        <v>0</v>
      </c>
      <c r="W27" s="15"/>
      <c r="X27" s="15"/>
      <c r="Y27" s="43">
        <f t="shared" si="18"/>
        <v>0</v>
      </c>
      <c r="Z27" s="72"/>
      <c r="AA27" s="72"/>
      <c r="AB27" s="62">
        <f t="shared" si="4"/>
        <v>0</v>
      </c>
      <c r="AC27" s="15"/>
      <c r="AD27" s="15"/>
      <c r="AE27" s="15">
        <f t="shared" si="35"/>
        <v>0</v>
      </c>
      <c r="AF27" s="62"/>
      <c r="AG27" s="92"/>
      <c r="AH27" s="62">
        <f t="shared" si="5"/>
        <v>0</v>
      </c>
      <c r="AI27" s="35"/>
      <c r="AJ27" s="81"/>
      <c r="AK27" s="135">
        <f t="shared" si="34"/>
        <v>0</v>
      </c>
      <c r="AL27" s="72">
        <v>0</v>
      </c>
      <c r="AM27" s="72">
        <v>0</v>
      </c>
      <c r="AN27" s="62">
        <f t="shared" si="30"/>
        <v>0</v>
      </c>
      <c r="AO27" s="15"/>
      <c r="AP27" s="15"/>
      <c r="AQ27" s="43">
        <f t="shared" si="20"/>
        <v>0</v>
      </c>
      <c r="AR27" s="72"/>
      <c r="AS27" s="72"/>
      <c r="AT27" s="62">
        <f t="shared" si="29"/>
        <v>0</v>
      </c>
      <c r="AU27" s="15"/>
      <c r="AV27" s="15"/>
      <c r="AW27" s="95">
        <f t="shared" si="31"/>
        <v>0</v>
      </c>
      <c r="AX27" s="101"/>
      <c r="AY27" s="61"/>
      <c r="AZ27" s="102">
        <f t="shared" si="24"/>
        <v>0</v>
      </c>
      <c r="BA27" s="97"/>
      <c r="BB27" s="15"/>
      <c r="BC27" s="43">
        <f t="shared" si="23"/>
        <v>0</v>
      </c>
      <c r="BD27" s="61"/>
      <c r="BE27" s="61"/>
      <c r="BF27" s="61">
        <f t="shared" si="21"/>
        <v>0</v>
      </c>
      <c r="BG27" s="43"/>
      <c r="BH27" s="43"/>
      <c r="BI27" s="43">
        <f t="shared" si="11"/>
        <v>0</v>
      </c>
      <c r="BJ27" s="103">
        <f t="shared" si="36"/>
        <v>0</v>
      </c>
      <c r="BK27" s="103">
        <f t="shared" si="37"/>
        <v>4.8</v>
      </c>
      <c r="BL27" s="103">
        <f t="shared" si="14"/>
        <v>4.8</v>
      </c>
      <c r="BN27" s="78"/>
      <c r="BO27" s="106"/>
      <c r="BP27" s="82"/>
      <c r="BQ27" s="82"/>
    </row>
    <row r="28" spans="1:71" x14ac:dyDescent="0.2">
      <c r="A28" s="13">
        <v>23</v>
      </c>
      <c r="B28" s="72"/>
      <c r="C28" s="72"/>
      <c r="D28" s="62">
        <f t="shared" si="0"/>
        <v>0</v>
      </c>
      <c r="E28" s="15"/>
      <c r="F28" s="15"/>
      <c r="G28" s="43">
        <f t="shared" si="32"/>
        <v>0</v>
      </c>
      <c r="H28" s="71"/>
      <c r="I28" s="71"/>
      <c r="J28" s="62">
        <f t="shared" si="1"/>
        <v>0</v>
      </c>
      <c r="K28" s="15"/>
      <c r="L28" s="15"/>
      <c r="M28" s="43">
        <f t="shared" si="16"/>
        <v>0</v>
      </c>
      <c r="N28" s="72">
        <v>0</v>
      </c>
      <c r="O28" s="72">
        <v>0.33500000000000002</v>
      </c>
      <c r="P28" s="62">
        <f t="shared" si="26"/>
        <v>0.33500000000000002</v>
      </c>
      <c r="Q28" s="15"/>
      <c r="R28" s="15"/>
      <c r="S28" s="43">
        <f t="shared" si="17"/>
        <v>0</v>
      </c>
      <c r="T28" s="72"/>
      <c r="U28" s="72"/>
      <c r="V28" s="62">
        <f t="shared" si="3"/>
        <v>0</v>
      </c>
      <c r="W28" s="15"/>
      <c r="X28" s="15"/>
      <c r="Y28" s="43">
        <f t="shared" ref="Y28" si="38">W28+X28</f>
        <v>0</v>
      </c>
      <c r="Z28" s="72"/>
      <c r="AA28" s="72"/>
      <c r="AB28" s="62">
        <f t="shared" si="4"/>
        <v>0</v>
      </c>
      <c r="AC28" s="15"/>
      <c r="AD28" s="15"/>
      <c r="AE28" s="15">
        <f t="shared" si="35"/>
        <v>0</v>
      </c>
      <c r="AF28" s="72"/>
      <c r="AG28" s="92"/>
      <c r="AH28" s="62">
        <f t="shared" si="5"/>
        <v>0</v>
      </c>
      <c r="AI28" s="79"/>
      <c r="AJ28" s="81"/>
      <c r="AK28" s="135">
        <f t="shared" si="34"/>
        <v>0</v>
      </c>
      <c r="AL28" s="72">
        <v>0</v>
      </c>
      <c r="AM28" s="72">
        <v>0</v>
      </c>
      <c r="AN28" s="62">
        <f t="shared" si="30"/>
        <v>0</v>
      </c>
      <c r="AO28" s="15"/>
      <c r="AP28" s="15"/>
      <c r="AQ28" s="43">
        <f t="shared" si="20"/>
        <v>0</v>
      </c>
      <c r="AR28" s="72"/>
      <c r="AS28" s="72"/>
      <c r="AT28" s="62">
        <f t="shared" si="29"/>
        <v>0</v>
      </c>
      <c r="AU28" s="15"/>
      <c r="AV28" s="15"/>
      <c r="AW28" s="95">
        <f t="shared" si="31"/>
        <v>0</v>
      </c>
      <c r="AX28" s="101"/>
      <c r="AY28" s="61"/>
      <c r="AZ28" s="102">
        <f t="shared" si="24"/>
        <v>0</v>
      </c>
      <c r="BA28" s="97"/>
      <c r="BB28" s="15"/>
      <c r="BC28" s="43">
        <f t="shared" si="23"/>
        <v>0</v>
      </c>
      <c r="BD28" s="61"/>
      <c r="BE28" s="61"/>
      <c r="BF28" s="61">
        <f t="shared" si="21"/>
        <v>0</v>
      </c>
      <c r="BG28" s="43"/>
      <c r="BH28" s="43"/>
      <c r="BI28" s="43">
        <f t="shared" si="11"/>
        <v>0</v>
      </c>
      <c r="BJ28" s="103">
        <f t="shared" si="36"/>
        <v>0</v>
      </c>
      <c r="BK28" s="103">
        <f t="shared" si="37"/>
        <v>0.33500000000000002</v>
      </c>
      <c r="BL28" s="103">
        <f t="shared" si="14"/>
        <v>0.33500000000000002</v>
      </c>
      <c r="BN28" s="78"/>
      <c r="BO28" s="106"/>
      <c r="BP28" s="82"/>
      <c r="BQ28" s="82"/>
    </row>
    <row r="29" spans="1:71" x14ac:dyDescent="0.2">
      <c r="A29" s="13">
        <v>24</v>
      </c>
      <c r="B29" s="72"/>
      <c r="C29" s="72"/>
      <c r="D29" s="62">
        <f t="shared" si="0"/>
        <v>0</v>
      </c>
      <c r="E29" s="15"/>
      <c r="F29" s="15"/>
      <c r="G29" s="43">
        <f t="shared" si="32"/>
        <v>0</v>
      </c>
      <c r="H29" s="71"/>
      <c r="I29" s="71"/>
      <c r="J29" s="62">
        <f t="shared" si="1"/>
        <v>0</v>
      </c>
      <c r="K29" s="15"/>
      <c r="L29" s="15"/>
      <c r="M29" s="43">
        <f t="shared" si="16"/>
        <v>0</v>
      </c>
      <c r="N29" s="72">
        <v>0</v>
      </c>
      <c r="O29" s="72">
        <v>0</v>
      </c>
      <c r="P29" s="62">
        <f t="shared" si="26"/>
        <v>0</v>
      </c>
      <c r="Q29" s="15"/>
      <c r="R29" s="15"/>
      <c r="S29" s="43">
        <f t="shared" si="17"/>
        <v>0</v>
      </c>
      <c r="T29" s="72"/>
      <c r="U29" s="72"/>
      <c r="V29" s="62">
        <f t="shared" si="3"/>
        <v>0</v>
      </c>
      <c r="W29" s="15"/>
      <c r="X29" s="15"/>
      <c r="Y29" s="43">
        <f t="shared" si="18"/>
        <v>0</v>
      </c>
      <c r="Z29" s="72"/>
      <c r="AA29" s="72"/>
      <c r="AB29" s="62">
        <f>Z29+AA29</f>
        <v>0</v>
      </c>
      <c r="AC29" s="15"/>
      <c r="AD29" s="15"/>
      <c r="AE29" s="15">
        <f t="shared" si="35"/>
        <v>0</v>
      </c>
      <c r="AF29" s="72"/>
      <c r="AG29" s="92"/>
      <c r="AH29" s="62">
        <f t="shared" si="5"/>
        <v>0</v>
      </c>
      <c r="AI29" s="79"/>
      <c r="AJ29" s="81"/>
      <c r="AK29" s="135">
        <f>AI29+AJ29</f>
        <v>0</v>
      </c>
      <c r="AL29" s="72"/>
      <c r="AM29" s="72"/>
      <c r="AN29" s="62">
        <f t="shared" si="30"/>
        <v>0</v>
      </c>
      <c r="AO29" s="15"/>
      <c r="AP29" s="15"/>
      <c r="AQ29" s="43">
        <f t="shared" si="20"/>
        <v>0</v>
      </c>
      <c r="AR29" s="72"/>
      <c r="AS29" s="72"/>
      <c r="AT29" s="62">
        <f t="shared" si="29"/>
        <v>0</v>
      </c>
      <c r="AU29" s="15"/>
      <c r="AV29" s="15"/>
      <c r="AW29" s="95">
        <f t="shared" si="31"/>
        <v>0</v>
      </c>
      <c r="AX29" s="101"/>
      <c r="AY29" s="61"/>
      <c r="AZ29" s="102">
        <f t="shared" si="24"/>
        <v>0</v>
      </c>
      <c r="BA29" s="97"/>
      <c r="BB29" s="15"/>
      <c r="BC29" s="43">
        <f t="shared" si="23"/>
        <v>0</v>
      </c>
      <c r="BD29" s="61"/>
      <c r="BE29" s="61"/>
      <c r="BF29" s="61">
        <f t="shared" si="21"/>
        <v>0</v>
      </c>
      <c r="BG29" s="43"/>
      <c r="BH29" s="43"/>
      <c r="BI29" s="43">
        <f t="shared" si="11"/>
        <v>0</v>
      </c>
      <c r="BJ29" s="103">
        <f t="shared" si="36"/>
        <v>0</v>
      </c>
      <c r="BK29" s="103">
        <f t="shared" si="37"/>
        <v>0</v>
      </c>
      <c r="BL29" s="103">
        <f t="shared" si="14"/>
        <v>0</v>
      </c>
      <c r="BN29" s="78"/>
      <c r="BO29" s="106"/>
      <c r="BP29" s="82"/>
      <c r="BQ29" s="82"/>
    </row>
    <row r="30" spans="1:71" x14ac:dyDescent="0.2">
      <c r="A30" s="13">
        <v>25</v>
      </c>
      <c r="B30" s="72"/>
      <c r="C30" s="72"/>
      <c r="D30" s="62">
        <f t="shared" si="0"/>
        <v>0</v>
      </c>
      <c r="E30" s="15"/>
      <c r="F30" s="15"/>
      <c r="G30" s="43">
        <f t="shared" si="32"/>
        <v>0</v>
      </c>
      <c r="H30" s="72"/>
      <c r="I30" s="72"/>
      <c r="J30" s="62">
        <f t="shared" si="1"/>
        <v>0</v>
      </c>
      <c r="K30" s="15"/>
      <c r="L30" s="15"/>
      <c r="M30" s="43">
        <f t="shared" si="16"/>
        <v>0</v>
      </c>
      <c r="N30" s="72">
        <v>0</v>
      </c>
      <c r="O30" s="72">
        <v>0</v>
      </c>
      <c r="P30" s="62">
        <f t="shared" si="26"/>
        <v>0</v>
      </c>
      <c r="Q30" s="15"/>
      <c r="R30" s="15"/>
      <c r="S30" s="43">
        <f t="shared" si="17"/>
        <v>0</v>
      </c>
      <c r="T30" s="72"/>
      <c r="U30" s="72"/>
      <c r="V30" s="62">
        <f t="shared" si="3"/>
        <v>0</v>
      </c>
      <c r="W30" s="15"/>
      <c r="X30" s="15"/>
      <c r="Y30" s="43">
        <f t="shared" si="18"/>
        <v>0</v>
      </c>
      <c r="Z30" s="72"/>
      <c r="AA30" s="72"/>
      <c r="AB30" s="62">
        <f t="shared" ref="AB30:AB57" si="39">Z30+AA30</f>
        <v>0</v>
      </c>
      <c r="AC30" s="15"/>
      <c r="AD30" s="15"/>
      <c r="AE30" s="15">
        <f t="shared" si="35"/>
        <v>0</v>
      </c>
      <c r="AF30" s="72"/>
      <c r="AG30" s="92"/>
      <c r="AH30" s="62">
        <f t="shared" si="5"/>
        <v>0</v>
      </c>
      <c r="AI30" s="79"/>
      <c r="AJ30" s="81"/>
      <c r="AK30" s="135">
        <f t="shared" si="34"/>
        <v>0</v>
      </c>
      <c r="AL30" s="72"/>
      <c r="AM30" s="72"/>
      <c r="AN30" s="62">
        <f t="shared" si="30"/>
        <v>0</v>
      </c>
      <c r="AO30" s="15"/>
      <c r="AP30" s="15"/>
      <c r="AQ30" s="43">
        <f t="shared" si="20"/>
        <v>0</v>
      </c>
      <c r="AR30" s="72"/>
      <c r="AS30" s="72"/>
      <c r="AT30" s="62">
        <f t="shared" si="29"/>
        <v>0</v>
      </c>
      <c r="AU30" s="15"/>
      <c r="AV30" s="15"/>
      <c r="AW30" s="95">
        <f t="shared" si="31"/>
        <v>0</v>
      </c>
      <c r="AX30" s="101"/>
      <c r="AY30" s="61"/>
      <c r="AZ30" s="102">
        <f t="shared" si="24"/>
        <v>0</v>
      </c>
      <c r="BA30" s="97"/>
      <c r="BB30" s="43"/>
      <c r="BC30" s="43">
        <f t="shared" si="23"/>
        <v>0</v>
      </c>
      <c r="BD30" s="61"/>
      <c r="BE30" s="61"/>
      <c r="BF30" s="61">
        <f t="shared" si="21"/>
        <v>0</v>
      </c>
      <c r="BG30" s="43"/>
      <c r="BH30" s="43"/>
      <c r="BI30" s="43">
        <f t="shared" si="11"/>
        <v>0</v>
      </c>
      <c r="BJ30" s="103">
        <f t="shared" si="36"/>
        <v>0</v>
      </c>
      <c r="BK30" s="103">
        <f t="shared" si="37"/>
        <v>0</v>
      </c>
      <c r="BL30" s="103">
        <f t="shared" si="14"/>
        <v>0</v>
      </c>
      <c r="BN30" s="78"/>
      <c r="BO30" s="106"/>
      <c r="BP30" s="82"/>
      <c r="BQ30" s="82"/>
    </row>
    <row r="31" spans="1:71" x14ac:dyDescent="0.2">
      <c r="A31" s="13">
        <v>26</v>
      </c>
      <c r="B31" s="72"/>
      <c r="C31" s="72"/>
      <c r="D31" s="62">
        <f t="shared" si="0"/>
        <v>0</v>
      </c>
      <c r="E31" s="15"/>
      <c r="F31" s="15"/>
      <c r="G31" s="43">
        <f t="shared" si="32"/>
        <v>0</v>
      </c>
      <c r="H31" s="72"/>
      <c r="I31" s="72"/>
      <c r="J31" s="62">
        <f t="shared" si="1"/>
        <v>0</v>
      </c>
      <c r="K31" s="15"/>
      <c r="L31" s="15"/>
      <c r="M31" s="43">
        <f t="shared" si="16"/>
        <v>0</v>
      </c>
      <c r="N31" s="72">
        <v>0</v>
      </c>
      <c r="O31" s="72">
        <v>0</v>
      </c>
      <c r="P31" s="62">
        <f>N31+O31</f>
        <v>0</v>
      </c>
      <c r="Q31" s="15"/>
      <c r="R31" s="15"/>
      <c r="S31" s="43">
        <f t="shared" si="17"/>
        <v>0</v>
      </c>
      <c r="T31" s="72"/>
      <c r="U31" s="72"/>
      <c r="V31" s="62">
        <f t="shared" si="3"/>
        <v>0</v>
      </c>
      <c r="W31" s="15"/>
      <c r="X31" s="15"/>
      <c r="Y31" s="43">
        <f t="shared" si="18"/>
        <v>0</v>
      </c>
      <c r="Z31" s="72"/>
      <c r="AA31" s="72"/>
      <c r="AB31" s="62">
        <f t="shared" si="39"/>
        <v>0</v>
      </c>
      <c r="AC31" s="15"/>
      <c r="AD31" s="15"/>
      <c r="AE31" s="15">
        <f t="shared" si="35"/>
        <v>0</v>
      </c>
      <c r="AF31" s="72"/>
      <c r="AG31" s="92"/>
      <c r="AH31" s="62">
        <f t="shared" si="5"/>
        <v>0</v>
      </c>
      <c r="AI31" s="79"/>
      <c r="AJ31" s="81"/>
      <c r="AK31" s="135">
        <f t="shared" si="34"/>
        <v>0</v>
      </c>
      <c r="AL31" s="72"/>
      <c r="AM31" s="72"/>
      <c r="AN31" s="62">
        <f t="shared" si="30"/>
        <v>0</v>
      </c>
      <c r="AO31" s="15"/>
      <c r="AP31" s="15"/>
      <c r="AQ31" s="43">
        <f t="shared" si="20"/>
        <v>0</v>
      </c>
      <c r="AR31" s="72"/>
      <c r="AS31" s="72"/>
      <c r="AT31" s="62">
        <f t="shared" si="29"/>
        <v>0</v>
      </c>
      <c r="AU31" s="70"/>
      <c r="AV31" s="15"/>
      <c r="AW31" s="95">
        <f t="shared" si="31"/>
        <v>0</v>
      </c>
      <c r="AX31" s="101"/>
      <c r="AY31" s="61"/>
      <c r="AZ31" s="102">
        <f t="shared" si="24"/>
        <v>0</v>
      </c>
      <c r="BA31" s="97"/>
      <c r="BB31" s="43"/>
      <c r="BC31" s="43">
        <f t="shared" si="23"/>
        <v>0</v>
      </c>
      <c r="BD31" s="61"/>
      <c r="BE31" s="61"/>
      <c r="BF31" s="61">
        <f t="shared" si="21"/>
        <v>0</v>
      </c>
      <c r="BG31" s="43"/>
      <c r="BH31" s="43"/>
      <c r="BI31" s="43">
        <f t="shared" si="11"/>
        <v>0</v>
      </c>
      <c r="BJ31" s="103">
        <f t="shared" si="36"/>
        <v>0</v>
      </c>
      <c r="BK31" s="103">
        <f t="shared" si="37"/>
        <v>0</v>
      </c>
      <c r="BL31" s="103">
        <f t="shared" si="14"/>
        <v>0</v>
      </c>
      <c r="BN31" s="78"/>
      <c r="BO31" s="106"/>
      <c r="BP31" s="82"/>
      <c r="BQ31" s="82"/>
    </row>
    <row r="32" spans="1:71" x14ac:dyDescent="0.2">
      <c r="A32" s="13">
        <v>27</v>
      </c>
      <c r="B32" s="72"/>
      <c r="C32" s="72"/>
      <c r="D32" s="62">
        <f t="shared" si="0"/>
        <v>0</v>
      </c>
      <c r="E32" s="15"/>
      <c r="F32" s="15"/>
      <c r="G32" s="43">
        <f t="shared" si="32"/>
        <v>0</v>
      </c>
      <c r="H32" s="72"/>
      <c r="I32" s="72"/>
      <c r="J32" s="62">
        <f t="shared" si="1"/>
        <v>0</v>
      </c>
      <c r="K32" s="15"/>
      <c r="L32" s="15"/>
      <c r="M32" s="43">
        <f t="shared" si="16"/>
        <v>0</v>
      </c>
      <c r="N32" s="72">
        <v>0</v>
      </c>
      <c r="O32" s="72">
        <v>0</v>
      </c>
      <c r="P32" s="62">
        <f t="shared" si="26"/>
        <v>0</v>
      </c>
      <c r="Q32" s="15"/>
      <c r="R32" s="15"/>
      <c r="S32" s="43">
        <f t="shared" ref="S32:S33" si="40">Q32+R32</f>
        <v>0</v>
      </c>
      <c r="T32" s="72"/>
      <c r="U32" s="72"/>
      <c r="V32" s="62">
        <f t="shared" si="3"/>
        <v>0</v>
      </c>
      <c r="W32" s="15"/>
      <c r="X32" s="15"/>
      <c r="Y32" s="43">
        <f t="shared" si="18"/>
        <v>0</v>
      </c>
      <c r="Z32" s="72"/>
      <c r="AA32" s="72"/>
      <c r="AB32" s="62">
        <f t="shared" ref="AB32:AB39" si="41">Z32+AA32</f>
        <v>0</v>
      </c>
      <c r="AC32" s="15"/>
      <c r="AD32" s="15"/>
      <c r="AE32" s="15">
        <f t="shared" si="35"/>
        <v>0</v>
      </c>
      <c r="AF32" s="72"/>
      <c r="AG32" s="92"/>
      <c r="AH32" s="62">
        <f t="shared" si="5"/>
        <v>0</v>
      </c>
      <c r="AI32" s="15"/>
      <c r="AJ32" s="15"/>
      <c r="AK32" s="135">
        <f t="shared" si="34"/>
        <v>0</v>
      </c>
      <c r="AL32" s="72"/>
      <c r="AM32" s="72"/>
      <c r="AN32" s="62">
        <f t="shared" si="30"/>
        <v>0</v>
      </c>
      <c r="AO32" s="15"/>
      <c r="AP32" s="15"/>
      <c r="AQ32" s="43">
        <f t="shared" si="20"/>
        <v>0</v>
      </c>
      <c r="AR32" s="72"/>
      <c r="AS32" s="72"/>
      <c r="AT32" s="62">
        <f t="shared" si="29"/>
        <v>0</v>
      </c>
      <c r="AU32" s="70"/>
      <c r="AV32" s="15"/>
      <c r="AW32" s="95">
        <f t="shared" si="31"/>
        <v>0</v>
      </c>
      <c r="AX32" s="101"/>
      <c r="AY32" s="61"/>
      <c r="AZ32" s="102">
        <f t="shared" si="24"/>
        <v>0</v>
      </c>
      <c r="BA32" s="97"/>
      <c r="BB32" s="43"/>
      <c r="BC32" s="43">
        <f t="shared" si="23"/>
        <v>0</v>
      </c>
      <c r="BD32" s="61"/>
      <c r="BE32" s="61"/>
      <c r="BF32" s="61">
        <f t="shared" si="21"/>
        <v>0</v>
      </c>
      <c r="BG32" s="43"/>
      <c r="BH32" s="43"/>
      <c r="BI32" s="43">
        <f t="shared" si="11"/>
        <v>0</v>
      </c>
      <c r="BJ32" s="103">
        <f t="shared" si="36"/>
        <v>0</v>
      </c>
      <c r="BK32" s="103">
        <f t="shared" si="37"/>
        <v>0</v>
      </c>
      <c r="BL32" s="103">
        <f t="shared" si="14"/>
        <v>0</v>
      </c>
      <c r="BN32" s="77"/>
      <c r="BO32" s="106"/>
      <c r="BP32" s="82"/>
      <c r="BQ32" s="82"/>
    </row>
    <row r="33" spans="1:69" x14ac:dyDescent="0.2">
      <c r="A33" s="13">
        <v>28</v>
      </c>
      <c r="B33" s="72"/>
      <c r="C33" s="72"/>
      <c r="D33" s="62">
        <f t="shared" si="0"/>
        <v>0</v>
      </c>
      <c r="E33" s="15"/>
      <c r="F33" s="15"/>
      <c r="G33" s="43">
        <f t="shared" si="32"/>
        <v>0</v>
      </c>
      <c r="H33" s="72"/>
      <c r="I33" s="72"/>
      <c r="J33" s="62">
        <f t="shared" si="1"/>
        <v>0</v>
      </c>
      <c r="K33" s="15"/>
      <c r="L33" s="15"/>
      <c r="M33" s="43">
        <f t="shared" si="16"/>
        <v>0</v>
      </c>
      <c r="N33" s="72">
        <v>0</v>
      </c>
      <c r="O33" s="72">
        <v>3.2500000000000001E-2</v>
      </c>
      <c r="P33" s="62">
        <f t="shared" si="26"/>
        <v>3.2500000000000001E-2</v>
      </c>
      <c r="Q33" s="15"/>
      <c r="R33" s="15"/>
      <c r="S33" s="43">
        <f t="shared" si="40"/>
        <v>0</v>
      </c>
      <c r="T33" s="72"/>
      <c r="U33" s="72"/>
      <c r="V33" s="62">
        <f t="shared" si="3"/>
        <v>0</v>
      </c>
      <c r="W33" s="15"/>
      <c r="X33" s="15"/>
      <c r="Y33" s="43">
        <f t="shared" si="18"/>
        <v>0</v>
      </c>
      <c r="Z33" s="72"/>
      <c r="AA33" s="72"/>
      <c r="AB33" s="62">
        <f t="shared" si="41"/>
        <v>0</v>
      </c>
      <c r="AC33" s="15"/>
      <c r="AD33" s="15"/>
      <c r="AE33" s="15">
        <f t="shared" si="35"/>
        <v>0</v>
      </c>
      <c r="AF33" s="72"/>
      <c r="AG33" s="62"/>
      <c r="AH33" s="62">
        <f t="shared" si="5"/>
        <v>0</v>
      </c>
      <c r="AI33" s="15"/>
      <c r="AJ33" s="15"/>
      <c r="AK33" s="135">
        <f t="shared" si="34"/>
        <v>0</v>
      </c>
      <c r="AL33" s="72"/>
      <c r="AM33" s="72"/>
      <c r="AN33" s="62">
        <f t="shared" si="30"/>
        <v>0</v>
      </c>
      <c r="AO33" s="15"/>
      <c r="AP33" s="15"/>
      <c r="AQ33" s="43">
        <f t="shared" si="20"/>
        <v>0</v>
      </c>
      <c r="AR33" s="72"/>
      <c r="AS33" s="72"/>
      <c r="AT33" s="62">
        <f t="shared" si="29"/>
        <v>0</v>
      </c>
      <c r="AU33" s="70"/>
      <c r="AV33" s="15"/>
      <c r="AW33" s="95">
        <f t="shared" si="31"/>
        <v>0</v>
      </c>
      <c r="AX33" s="101"/>
      <c r="AY33" s="61"/>
      <c r="AZ33" s="102">
        <f t="shared" si="24"/>
        <v>0</v>
      </c>
      <c r="BA33" s="97"/>
      <c r="BB33" s="43"/>
      <c r="BC33" s="43">
        <f t="shared" si="23"/>
        <v>0</v>
      </c>
      <c r="BD33" s="61"/>
      <c r="BE33" s="61"/>
      <c r="BF33" s="61">
        <f t="shared" si="21"/>
        <v>0</v>
      </c>
      <c r="BG33" s="43"/>
      <c r="BH33" s="43"/>
      <c r="BI33" s="43">
        <f t="shared" si="11"/>
        <v>0</v>
      </c>
      <c r="BJ33" s="103">
        <f t="shared" si="36"/>
        <v>0</v>
      </c>
      <c r="BK33" s="103">
        <f t="shared" si="37"/>
        <v>3.2500000000000001E-2</v>
      </c>
      <c r="BL33" s="103">
        <f t="shared" si="14"/>
        <v>3.2500000000000001E-2</v>
      </c>
      <c r="BN33" s="77"/>
      <c r="BO33" s="106"/>
      <c r="BP33" s="82"/>
      <c r="BQ33" s="82"/>
    </row>
    <row r="34" spans="1:69" x14ac:dyDescent="0.2">
      <c r="A34" s="13">
        <v>29</v>
      </c>
      <c r="B34" s="72"/>
      <c r="C34" s="72"/>
      <c r="D34" s="62">
        <f t="shared" si="0"/>
        <v>0</v>
      </c>
      <c r="E34" s="15"/>
      <c r="F34" s="15"/>
      <c r="G34" s="43">
        <f t="shared" si="32"/>
        <v>0</v>
      </c>
      <c r="H34" s="72"/>
      <c r="I34" s="72"/>
      <c r="J34" s="62">
        <f t="shared" si="1"/>
        <v>0</v>
      </c>
      <c r="K34" s="15"/>
      <c r="L34" s="15"/>
      <c r="M34" s="43">
        <f t="shared" si="16"/>
        <v>0</v>
      </c>
      <c r="N34" s="72">
        <v>0</v>
      </c>
      <c r="O34" s="72">
        <v>3.2500000000000001E-2</v>
      </c>
      <c r="P34" s="62">
        <f t="shared" si="26"/>
        <v>3.2500000000000001E-2</v>
      </c>
      <c r="Q34" s="15"/>
      <c r="R34" s="15"/>
      <c r="S34" s="43">
        <f t="shared" si="17"/>
        <v>0</v>
      </c>
      <c r="T34" s="72"/>
      <c r="U34" s="72"/>
      <c r="V34" s="62">
        <f t="shared" si="3"/>
        <v>0</v>
      </c>
      <c r="W34" s="15"/>
      <c r="X34" s="15"/>
      <c r="Y34" s="43">
        <f t="shared" si="18"/>
        <v>0</v>
      </c>
      <c r="Z34" s="72"/>
      <c r="AA34" s="72"/>
      <c r="AB34" s="62">
        <f t="shared" si="41"/>
        <v>0</v>
      </c>
      <c r="AC34" s="15"/>
      <c r="AD34" s="15"/>
      <c r="AE34" s="15">
        <f t="shared" si="35"/>
        <v>0</v>
      </c>
      <c r="AF34" s="72"/>
      <c r="AG34" s="62"/>
      <c r="AH34" s="62">
        <f t="shared" si="5"/>
        <v>0</v>
      </c>
      <c r="AI34" s="15"/>
      <c r="AJ34" s="15"/>
      <c r="AK34" s="135">
        <f t="shared" si="34"/>
        <v>0</v>
      </c>
      <c r="AL34" s="72"/>
      <c r="AM34" s="72"/>
      <c r="AN34" s="62">
        <f t="shared" si="30"/>
        <v>0</v>
      </c>
      <c r="AO34" s="15"/>
      <c r="AP34" s="15"/>
      <c r="AQ34" s="43">
        <f t="shared" si="20"/>
        <v>0</v>
      </c>
      <c r="AR34" s="72"/>
      <c r="AS34" s="72"/>
      <c r="AT34" s="62">
        <f t="shared" si="29"/>
        <v>0</v>
      </c>
      <c r="AU34" s="70"/>
      <c r="AV34" s="15"/>
      <c r="AW34" s="95">
        <f t="shared" si="31"/>
        <v>0</v>
      </c>
      <c r="AX34" s="101"/>
      <c r="AY34" s="61"/>
      <c r="AZ34" s="102">
        <f t="shared" si="24"/>
        <v>0</v>
      </c>
      <c r="BA34" s="97"/>
      <c r="BB34" s="43"/>
      <c r="BC34" s="43">
        <f t="shared" si="23"/>
        <v>0</v>
      </c>
      <c r="BD34" s="61"/>
      <c r="BE34" s="61"/>
      <c r="BF34" s="61">
        <f t="shared" si="21"/>
        <v>0</v>
      </c>
      <c r="BG34" s="43"/>
      <c r="BH34" s="43"/>
      <c r="BI34" s="43">
        <f t="shared" si="11"/>
        <v>0</v>
      </c>
      <c r="BJ34" s="103">
        <f t="shared" si="36"/>
        <v>0</v>
      </c>
      <c r="BK34" s="103">
        <f t="shared" si="37"/>
        <v>3.2500000000000001E-2</v>
      </c>
      <c r="BL34" s="103">
        <f t="shared" si="14"/>
        <v>3.2500000000000001E-2</v>
      </c>
      <c r="BN34" s="34"/>
      <c r="BO34" s="34"/>
      <c r="BP34" s="82"/>
      <c r="BQ34" s="82"/>
    </row>
    <row r="35" spans="1:69" x14ac:dyDescent="0.2">
      <c r="A35" s="13">
        <v>30</v>
      </c>
      <c r="B35" s="72"/>
      <c r="C35" s="72"/>
      <c r="D35" s="62">
        <f t="shared" si="0"/>
        <v>0</v>
      </c>
      <c r="E35" s="15"/>
      <c r="F35" s="15"/>
      <c r="G35" s="43">
        <f t="shared" si="32"/>
        <v>0</v>
      </c>
      <c r="H35" s="72"/>
      <c r="I35" s="72"/>
      <c r="J35" s="62">
        <f t="shared" si="1"/>
        <v>0</v>
      </c>
      <c r="K35" s="15"/>
      <c r="L35" s="15"/>
      <c r="M35" s="43">
        <f t="shared" si="16"/>
        <v>0</v>
      </c>
      <c r="N35" s="72"/>
      <c r="O35" s="72"/>
      <c r="P35" s="62">
        <f t="shared" si="26"/>
        <v>0</v>
      </c>
      <c r="Q35" s="15"/>
      <c r="R35" s="15"/>
      <c r="S35" s="43">
        <f>Q35+R35</f>
        <v>0</v>
      </c>
      <c r="T35" s="72"/>
      <c r="U35" s="72"/>
      <c r="V35" s="62">
        <f t="shared" si="3"/>
        <v>0</v>
      </c>
      <c r="W35" s="153"/>
      <c r="X35" s="154"/>
      <c r="Y35" s="43">
        <f t="shared" si="18"/>
        <v>0</v>
      </c>
      <c r="Z35" s="72"/>
      <c r="AA35" s="72"/>
      <c r="AB35" s="62">
        <f t="shared" si="41"/>
        <v>0</v>
      </c>
      <c r="AC35" s="15"/>
      <c r="AD35" s="15"/>
      <c r="AE35" s="15">
        <f t="shared" si="35"/>
        <v>0</v>
      </c>
      <c r="AF35" s="72"/>
      <c r="AG35" s="62"/>
      <c r="AH35" s="62">
        <f t="shared" si="5"/>
        <v>0</v>
      </c>
      <c r="AI35" s="155"/>
      <c r="AJ35" s="154"/>
      <c r="AK35" s="135">
        <f t="shared" si="34"/>
        <v>0</v>
      </c>
      <c r="AL35" s="72"/>
      <c r="AM35" s="72"/>
      <c r="AN35" s="62">
        <f t="shared" si="30"/>
        <v>0</v>
      </c>
      <c r="AO35" s="15"/>
      <c r="AP35" s="15"/>
      <c r="AQ35" s="43">
        <f t="shared" si="20"/>
        <v>0</v>
      </c>
      <c r="AR35" s="72"/>
      <c r="AS35" s="72"/>
      <c r="AT35" s="62">
        <f t="shared" si="29"/>
        <v>0</v>
      </c>
      <c r="AU35" s="153"/>
      <c r="AV35" s="154"/>
      <c r="AW35" s="95">
        <f t="shared" si="31"/>
        <v>0</v>
      </c>
      <c r="AX35" s="101"/>
      <c r="AY35" s="61"/>
      <c r="AZ35" s="102">
        <f t="shared" si="24"/>
        <v>0</v>
      </c>
      <c r="BA35" s="97"/>
      <c r="BB35" s="43"/>
      <c r="BC35" s="43">
        <f t="shared" si="23"/>
        <v>0</v>
      </c>
      <c r="BD35" s="61">
        <v>0</v>
      </c>
      <c r="BE35" s="61"/>
      <c r="BF35" s="61">
        <f t="shared" si="21"/>
        <v>0</v>
      </c>
      <c r="BG35" s="43"/>
      <c r="BH35" s="43"/>
      <c r="BI35" s="43">
        <f t="shared" si="11"/>
        <v>0</v>
      </c>
      <c r="BJ35" s="103">
        <f t="shared" si="36"/>
        <v>0</v>
      </c>
      <c r="BK35" s="103">
        <f t="shared" si="37"/>
        <v>0</v>
      </c>
      <c r="BL35" s="103">
        <f t="shared" si="14"/>
        <v>0</v>
      </c>
      <c r="BN35" s="34"/>
      <c r="BO35" s="34"/>
      <c r="BP35" s="82"/>
      <c r="BQ35" s="82"/>
    </row>
    <row r="36" spans="1:69" x14ac:dyDescent="0.2">
      <c r="A36" s="13">
        <v>31</v>
      </c>
      <c r="B36" s="72"/>
      <c r="C36" s="72"/>
      <c r="D36" s="62">
        <f t="shared" si="0"/>
        <v>0</v>
      </c>
      <c r="E36" s="15"/>
      <c r="F36" s="15"/>
      <c r="G36" s="43">
        <f t="shared" si="32"/>
        <v>0</v>
      </c>
      <c r="H36" s="72"/>
      <c r="I36" s="72"/>
      <c r="J36" s="62">
        <f t="shared" si="1"/>
        <v>0</v>
      </c>
      <c r="K36" s="15"/>
      <c r="L36" s="15"/>
      <c r="M36" s="43">
        <f t="shared" si="16"/>
        <v>0</v>
      </c>
      <c r="N36" s="72"/>
      <c r="O36" s="72"/>
      <c r="P36" s="62">
        <f t="shared" si="26"/>
        <v>0</v>
      </c>
      <c r="Q36" s="15"/>
      <c r="R36" s="15"/>
      <c r="S36" s="43">
        <f>Q36+R36</f>
        <v>0</v>
      </c>
      <c r="T36" s="72"/>
      <c r="U36" s="72"/>
      <c r="V36" s="62">
        <f t="shared" si="3"/>
        <v>0</v>
      </c>
      <c r="W36" s="15"/>
      <c r="X36" s="15"/>
      <c r="Y36" s="43">
        <f>W36+X36</f>
        <v>0</v>
      </c>
      <c r="Z36" s="72"/>
      <c r="AA36" s="72"/>
      <c r="AB36" s="62">
        <f t="shared" si="41"/>
        <v>0</v>
      </c>
      <c r="AC36" s="15"/>
      <c r="AD36" s="15"/>
      <c r="AE36" s="15">
        <f t="shared" si="35"/>
        <v>0</v>
      </c>
      <c r="AF36" s="72"/>
      <c r="AG36" s="62"/>
      <c r="AH36" s="62">
        <f t="shared" si="5"/>
        <v>0</v>
      </c>
      <c r="AI36" s="15"/>
      <c r="AJ36" s="15"/>
      <c r="AK36" s="135">
        <f t="shared" si="34"/>
        <v>0</v>
      </c>
      <c r="AL36" s="72"/>
      <c r="AM36" s="72"/>
      <c r="AN36" s="62">
        <f t="shared" ref="AN36:AN57" si="42">AL36+AM36</f>
        <v>0</v>
      </c>
      <c r="AO36" s="15"/>
      <c r="AP36" s="15"/>
      <c r="AQ36" s="43">
        <f t="shared" ref="AQ36:AQ57" si="43">SUM(AO36:AP36)</f>
        <v>0</v>
      </c>
      <c r="AR36" s="86"/>
      <c r="AS36" s="86"/>
      <c r="AT36" s="62">
        <f t="shared" si="29"/>
        <v>0</v>
      </c>
      <c r="AU36" s="70"/>
      <c r="AV36" s="15"/>
      <c r="AW36" s="95">
        <f t="shared" si="31"/>
        <v>0</v>
      </c>
      <c r="AX36" s="101"/>
      <c r="AY36" s="61"/>
      <c r="AZ36" s="102">
        <f t="shared" si="24"/>
        <v>0</v>
      </c>
      <c r="BA36" s="97"/>
      <c r="BB36" s="43"/>
      <c r="BC36" s="43">
        <f t="shared" si="23"/>
        <v>0</v>
      </c>
      <c r="BD36" s="61">
        <v>0</v>
      </c>
      <c r="BE36" s="61"/>
      <c r="BF36" s="61">
        <f t="shared" si="21"/>
        <v>0</v>
      </c>
      <c r="BG36" s="43"/>
      <c r="BH36" s="43"/>
      <c r="BI36" s="43">
        <f t="shared" si="11"/>
        <v>0</v>
      </c>
      <c r="BJ36" s="103">
        <f t="shared" ref="BJ36:BJ45" si="44">B36+H36+N36+T36+Z36+AF36+AL36+AR36+AX36</f>
        <v>0</v>
      </c>
      <c r="BK36" s="103">
        <f t="shared" ref="BK36:BK45" si="45">C36+I36+O36+U36+AA36+AG36+AM36+AS36+AY36</f>
        <v>0</v>
      </c>
      <c r="BL36" s="103">
        <f t="shared" si="14"/>
        <v>0</v>
      </c>
      <c r="BN36" s="34"/>
      <c r="BO36" s="34"/>
      <c r="BP36" s="82"/>
      <c r="BQ36" s="82"/>
    </row>
    <row r="37" spans="1:69" x14ac:dyDescent="0.2">
      <c r="A37" s="13">
        <v>32</v>
      </c>
      <c r="B37" s="72"/>
      <c r="C37" s="72"/>
      <c r="D37" s="62">
        <f t="shared" si="0"/>
        <v>0</v>
      </c>
      <c r="E37" s="15"/>
      <c r="F37" s="15"/>
      <c r="G37" s="43">
        <f t="shared" si="32"/>
        <v>0</v>
      </c>
      <c r="H37" s="72"/>
      <c r="I37" s="72"/>
      <c r="J37" s="62">
        <f t="shared" si="1"/>
        <v>0</v>
      </c>
      <c r="K37" s="15"/>
      <c r="L37" s="15"/>
      <c r="M37" s="43">
        <f t="shared" si="16"/>
        <v>0</v>
      </c>
      <c r="N37" s="72"/>
      <c r="O37" s="72"/>
      <c r="P37" s="62">
        <f t="shared" si="26"/>
        <v>0</v>
      </c>
      <c r="Q37" s="15"/>
      <c r="R37" s="15"/>
      <c r="S37" s="43">
        <f t="shared" si="17"/>
        <v>0</v>
      </c>
      <c r="T37" s="72"/>
      <c r="U37" s="72"/>
      <c r="V37" s="62">
        <f t="shared" si="3"/>
        <v>0</v>
      </c>
      <c r="W37" s="15"/>
      <c r="X37" s="15"/>
      <c r="Y37" s="43">
        <f t="shared" si="18"/>
        <v>0</v>
      </c>
      <c r="Z37" s="72"/>
      <c r="AA37" s="72"/>
      <c r="AB37" s="62">
        <f t="shared" si="41"/>
        <v>0</v>
      </c>
      <c r="AC37" s="15"/>
      <c r="AD37" s="15"/>
      <c r="AE37" s="15">
        <f t="shared" si="35"/>
        <v>0</v>
      </c>
      <c r="AF37" s="72"/>
      <c r="AG37" s="62"/>
      <c r="AH37" s="62">
        <f t="shared" si="5"/>
        <v>0</v>
      </c>
      <c r="AI37" s="15"/>
      <c r="AJ37" s="15"/>
      <c r="AK37" s="135">
        <f t="shared" si="34"/>
        <v>0</v>
      </c>
      <c r="AL37" s="72"/>
      <c r="AM37" s="72"/>
      <c r="AN37" s="62">
        <f t="shared" si="42"/>
        <v>0</v>
      </c>
      <c r="AO37" s="15"/>
      <c r="AP37" s="15"/>
      <c r="AQ37" s="43">
        <f t="shared" si="43"/>
        <v>0</v>
      </c>
      <c r="AR37" s="72"/>
      <c r="AS37" s="72"/>
      <c r="AT37" s="62">
        <f t="shared" si="29"/>
        <v>0</v>
      </c>
      <c r="AU37" s="70"/>
      <c r="AV37" s="15"/>
      <c r="AW37" s="95">
        <f t="shared" si="31"/>
        <v>0</v>
      </c>
      <c r="AX37" s="101"/>
      <c r="AY37" s="61"/>
      <c r="AZ37" s="102">
        <f t="shared" si="24"/>
        <v>0</v>
      </c>
      <c r="BA37" s="97"/>
      <c r="BB37" s="43"/>
      <c r="BC37" s="43">
        <f t="shared" si="23"/>
        <v>0</v>
      </c>
      <c r="BD37" s="61">
        <v>0</v>
      </c>
      <c r="BE37" s="61"/>
      <c r="BF37" s="61">
        <f t="shared" si="21"/>
        <v>0</v>
      </c>
      <c r="BG37" s="43"/>
      <c r="BH37" s="43"/>
      <c r="BI37" s="43">
        <f t="shared" si="11"/>
        <v>0</v>
      </c>
      <c r="BJ37" s="103">
        <f t="shared" si="44"/>
        <v>0</v>
      </c>
      <c r="BK37" s="103">
        <f t="shared" si="45"/>
        <v>0</v>
      </c>
      <c r="BL37" s="103">
        <f t="shared" si="14"/>
        <v>0</v>
      </c>
      <c r="BN37" s="34"/>
      <c r="BO37" s="34"/>
      <c r="BP37" s="82"/>
      <c r="BQ37" s="82"/>
    </row>
    <row r="38" spans="1:69" x14ac:dyDescent="0.2">
      <c r="A38" s="13">
        <v>33</v>
      </c>
      <c r="B38" s="72"/>
      <c r="C38" s="72"/>
      <c r="D38" s="62">
        <f t="shared" si="0"/>
        <v>0</v>
      </c>
      <c r="E38" s="15"/>
      <c r="F38" s="15"/>
      <c r="G38" s="43">
        <f t="shared" si="32"/>
        <v>0</v>
      </c>
      <c r="H38" s="72"/>
      <c r="I38" s="72"/>
      <c r="J38" s="62">
        <f t="shared" si="1"/>
        <v>0</v>
      </c>
      <c r="K38" s="15"/>
      <c r="L38" s="15"/>
      <c r="M38" s="43">
        <f t="shared" si="16"/>
        <v>0</v>
      </c>
      <c r="N38" s="72"/>
      <c r="O38" s="72"/>
      <c r="P38" s="62">
        <f t="shared" si="26"/>
        <v>0</v>
      </c>
      <c r="Q38" s="15"/>
      <c r="R38" s="15"/>
      <c r="S38" s="43">
        <f t="shared" si="17"/>
        <v>0</v>
      </c>
      <c r="T38" s="72"/>
      <c r="U38" s="72"/>
      <c r="V38" s="62">
        <f t="shared" si="3"/>
        <v>0</v>
      </c>
      <c r="W38" s="15"/>
      <c r="X38" s="15"/>
      <c r="Y38" s="43">
        <f t="shared" si="18"/>
        <v>0</v>
      </c>
      <c r="Z38" s="72"/>
      <c r="AA38" s="72"/>
      <c r="AB38" s="62">
        <f t="shared" si="41"/>
        <v>0</v>
      </c>
      <c r="AC38" s="15"/>
      <c r="AD38" s="15"/>
      <c r="AE38" s="15">
        <f t="shared" si="35"/>
        <v>0</v>
      </c>
      <c r="AF38" s="72"/>
      <c r="AG38" s="62"/>
      <c r="AH38" s="62">
        <f t="shared" si="5"/>
        <v>0</v>
      </c>
      <c r="AI38" s="15"/>
      <c r="AJ38" s="15"/>
      <c r="AK38" s="135">
        <f t="shared" si="34"/>
        <v>0</v>
      </c>
      <c r="AL38" s="72"/>
      <c r="AM38" s="72"/>
      <c r="AN38" s="62">
        <f t="shared" si="42"/>
        <v>0</v>
      </c>
      <c r="AO38" s="15"/>
      <c r="AP38" s="15"/>
      <c r="AQ38" s="43">
        <f t="shared" si="43"/>
        <v>0</v>
      </c>
      <c r="AR38" s="72"/>
      <c r="AS38" s="72"/>
      <c r="AT38" s="62">
        <f t="shared" si="29"/>
        <v>0</v>
      </c>
      <c r="AU38" s="15"/>
      <c r="AV38" s="15"/>
      <c r="AW38" s="95">
        <f t="shared" si="31"/>
        <v>0</v>
      </c>
      <c r="AX38" s="101"/>
      <c r="AY38" s="61"/>
      <c r="AZ38" s="102">
        <f t="shared" si="24"/>
        <v>0</v>
      </c>
      <c r="BA38" s="97"/>
      <c r="BB38" s="43"/>
      <c r="BC38" s="43">
        <f t="shared" si="23"/>
        <v>0</v>
      </c>
      <c r="BD38" s="61">
        <v>0</v>
      </c>
      <c r="BE38" s="61"/>
      <c r="BF38" s="61">
        <f t="shared" si="21"/>
        <v>0</v>
      </c>
      <c r="BG38" s="43"/>
      <c r="BH38" s="43"/>
      <c r="BI38" s="43">
        <f t="shared" si="11"/>
        <v>0</v>
      </c>
      <c r="BJ38" s="103">
        <f t="shared" si="44"/>
        <v>0</v>
      </c>
      <c r="BK38" s="103">
        <f t="shared" si="45"/>
        <v>0</v>
      </c>
      <c r="BL38" s="103">
        <f t="shared" ref="BL38:BL57" si="46">D38+J38+P38+V38+AB38+AH38+AN38+AT38+AZ38</f>
        <v>0</v>
      </c>
      <c r="BN38" s="34"/>
      <c r="BO38" s="34"/>
      <c r="BP38" s="82"/>
      <c r="BQ38" s="82"/>
    </row>
    <row r="39" spans="1:69" x14ac:dyDescent="0.2">
      <c r="A39" s="13">
        <v>34</v>
      </c>
      <c r="B39" s="72"/>
      <c r="C39" s="72"/>
      <c r="D39" s="62">
        <f t="shared" si="0"/>
        <v>0</v>
      </c>
      <c r="E39" s="15"/>
      <c r="F39" s="15"/>
      <c r="G39" s="43">
        <f t="shared" si="32"/>
        <v>0</v>
      </c>
      <c r="H39" s="72"/>
      <c r="I39" s="72"/>
      <c r="J39" s="62">
        <f t="shared" si="1"/>
        <v>0</v>
      </c>
      <c r="K39" s="15"/>
      <c r="L39" s="15"/>
      <c r="M39" s="43">
        <f t="shared" si="16"/>
        <v>0</v>
      </c>
      <c r="N39" s="72"/>
      <c r="O39" s="72"/>
      <c r="P39" s="62">
        <f t="shared" si="26"/>
        <v>0</v>
      </c>
      <c r="Q39" s="15"/>
      <c r="R39" s="15"/>
      <c r="S39" s="43">
        <f t="shared" si="17"/>
        <v>0</v>
      </c>
      <c r="T39" s="72"/>
      <c r="U39" s="72"/>
      <c r="V39" s="62">
        <f t="shared" si="3"/>
        <v>0</v>
      </c>
      <c r="W39" s="15"/>
      <c r="X39" s="15"/>
      <c r="Y39" s="43">
        <f t="shared" si="18"/>
        <v>0</v>
      </c>
      <c r="Z39" s="72"/>
      <c r="AA39" s="72"/>
      <c r="AB39" s="62">
        <f t="shared" si="41"/>
        <v>0</v>
      </c>
      <c r="AC39" s="15"/>
      <c r="AD39" s="15"/>
      <c r="AE39" s="15">
        <f t="shared" si="35"/>
        <v>0</v>
      </c>
      <c r="AF39" s="72"/>
      <c r="AG39" s="62"/>
      <c r="AH39" s="62">
        <f t="shared" si="5"/>
        <v>0</v>
      </c>
      <c r="AI39" s="15"/>
      <c r="AJ39" s="15"/>
      <c r="AK39" s="135">
        <f t="shared" si="34"/>
        <v>0</v>
      </c>
      <c r="AL39" s="72"/>
      <c r="AM39" s="72"/>
      <c r="AN39" s="62">
        <f t="shared" si="42"/>
        <v>0</v>
      </c>
      <c r="AO39" s="15"/>
      <c r="AP39" s="15"/>
      <c r="AQ39" s="43">
        <f t="shared" si="43"/>
        <v>0</v>
      </c>
      <c r="AR39" s="72"/>
      <c r="AS39" s="72"/>
      <c r="AT39" s="62">
        <f t="shared" si="29"/>
        <v>0</v>
      </c>
      <c r="AU39" s="15"/>
      <c r="AV39" s="15"/>
      <c r="AW39" s="95">
        <f t="shared" si="31"/>
        <v>0</v>
      </c>
      <c r="AX39" s="101"/>
      <c r="AY39" s="61"/>
      <c r="AZ39" s="102">
        <f t="shared" si="24"/>
        <v>0</v>
      </c>
      <c r="BA39" s="97"/>
      <c r="BB39" s="43"/>
      <c r="BC39" s="43">
        <f t="shared" si="23"/>
        <v>0</v>
      </c>
      <c r="BD39" s="61">
        <v>0</v>
      </c>
      <c r="BE39" s="61"/>
      <c r="BF39" s="61">
        <f>BD39+BE39</f>
        <v>0</v>
      </c>
      <c r="BG39" s="43"/>
      <c r="BH39" s="43"/>
      <c r="BI39" s="43">
        <f t="shared" si="11"/>
        <v>0</v>
      </c>
      <c r="BJ39" s="103">
        <f t="shared" si="44"/>
        <v>0</v>
      </c>
      <c r="BK39" s="103">
        <f t="shared" si="45"/>
        <v>0</v>
      </c>
      <c r="BL39" s="103">
        <f t="shared" si="46"/>
        <v>0</v>
      </c>
      <c r="BN39" s="34"/>
      <c r="BO39" s="34"/>
      <c r="BP39" s="82"/>
      <c r="BQ39" s="82"/>
    </row>
    <row r="40" spans="1:69" x14ac:dyDescent="0.2">
      <c r="A40" s="13">
        <v>35</v>
      </c>
      <c r="B40" s="72"/>
      <c r="C40" s="72"/>
      <c r="D40" s="62">
        <f t="shared" si="0"/>
        <v>0</v>
      </c>
      <c r="E40" s="15"/>
      <c r="F40" s="15"/>
      <c r="G40" s="43">
        <f t="shared" si="32"/>
        <v>0</v>
      </c>
      <c r="H40" s="72"/>
      <c r="I40" s="72"/>
      <c r="J40" s="62">
        <v>0</v>
      </c>
      <c r="K40" s="15"/>
      <c r="L40" s="15"/>
      <c r="M40" s="43">
        <f t="shared" si="16"/>
        <v>0</v>
      </c>
      <c r="N40" s="72"/>
      <c r="O40" s="72"/>
      <c r="P40" s="62">
        <f t="shared" si="26"/>
        <v>0</v>
      </c>
      <c r="Q40" s="15"/>
      <c r="R40" s="15"/>
      <c r="S40" s="43">
        <f t="shared" si="17"/>
        <v>0</v>
      </c>
      <c r="T40" s="72"/>
      <c r="U40" s="72"/>
      <c r="V40" s="62">
        <f t="shared" si="3"/>
        <v>0</v>
      </c>
      <c r="W40" s="15"/>
      <c r="X40" s="15"/>
      <c r="Y40" s="43">
        <f t="shared" si="18"/>
        <v>0</v>
      </c>
      <c r="Z40" s="72"/>
      <c r="AA40" s="72"/>
      <c r="AB40" s="62">
        <f t="shared" si="39"/>
        <v>0</v>
      </c>
      <c r="AC40" s="15"/>
      <c r="AD40" s="15"/>
      <c r="AE40" s="15">
        <f t="shared" si="35"/>
        <v>0</v>
      </c>
      <c r="AF40" s="72"/>
      <c r="AG40" s="62"/>
      <c r="AH40" s="62">
        <f t="shared" si="5"/>
        <v>0</v>
      </c>
      <c r="AI40" s="15"/>
      <c r="AJ40" s="15"/>
      <c r="AK40" s="135">
        <f t="shared" si="34"/>
        <v>0</v>
      </c>
      <c r="AL40" s="72"/>
      <c r="AM40" s="72"/>
      <c r="AN40" s="62">
        <f t="shared" si="42"/>
        <v>0</v>
      </c>
      <c r="AO40" s="15"/>
      <c r="AP40" s="15"/>
      <c r="AQ40" s="43">
        <f t="shared" si="43"/>
        <v>0</v>
      </c>
      <c r="AR40" s="72"/>
      <c r="AS40" s="72"/>
      <c r="AT40" s="62">
        <f t="shared" si="29"/>
        <v>0</v>
      </c>
      <c r="AU40" s="15"/>
      <c r="AV40" s="15"/>
      <c r="AW40" s="95">
        <f t="shared" si="31"/>
        <v>0</v>
      </c>
      <c r="AX40" s="101"/>
      <c r="AY40" s="61"/>
      <c r="AZ40" s="102">
        <f t="shared" si="24"/>
        <v>0</v>
      </c>
      <c r="BA40" s="97"/>
      <c r="BB40" s="43"/>
      <c r="BC40" s="43">
        <f t="shared" si="23"/>
        <v>0</v>
      </c>
      <c r="BD40" s="61">
        <v>0</v>
      </c>
      <c r="BE40" s="61"/>
      <c r="BF40" s="61">
        <f>BD40+BE40</f>
        <v>0</v>
      </c>
      <c r="BG40" s="43"/>
      <c r="BH40" s="43"/>
      <c r="BI40" s="43">
        <f t="shared" si="11"/>
        <v>0</v>
      </c>
      <c r="BJ40" s="103">
        <f t="shared" si="44"/>
        <v>0</v>
      </c>
      <c r="BK40" s="103">
        <f t="shared" si="45"/>
        <v>0</v>
      </c>
      <c r="BL40" s="103">
        <f t="shared" si="46"/>
        <v>0</v>
      </c>
      <c r="BN40" s="34"/>
      <c r="BO40" s="34"/>
      <c r="BP40" s="82"/>
      <c r="BQ40" s="82"/>
    </row>
    <row r="41" spans="1:69" x14ac:dyDescent="0.2">
      <c r="A41" s="13">
        <v>36</v>
      </c>
      <c r="B41" s="72"/>
      <c r="C41" s="72"/>
      <c r="D41" s="62">
        <f t="shared" si="0"/>
        <v>0</v>
      </c>
      <c r="E41" s="15"/>
      <c r="F41" s="15"/>
      <c r="G41" s="43">
        <f t="shared" si="32"/>
        <v>0</v>
      </c>
      <c r="H41" s="72"/>
      <c r="I41" s="72"/>
      <c r="J41" s="62">
        <f t="shared" si="1"/>
        <v>0</v>
      </c>
      <c r="K41" s="15"/>
      <c r="L41" s="15"/>
      <c r="M41" s="43">
        <f t="shared" si="16"/>
        <v>0</v>
      </c>
      <c r="N41" s="72"/>
      <c r="O41" s="72"/>
      <c r="P41" s="62">
        <f>N41+O41</f>
        <v>0</v>
      </c>
      <c r="Q41" s="15"/>
      <c r="R41" s="15"/>
      <c r="S41" s="43">
        <f t="shared" si="17"/>
        <v>0</v>
      </c>
      <c r="T41" s="72"/>
      <c r="U41" s="72"/>
      <c r="V41" s="62">
        <f t="shared" si="3"/>
        <v>0</v>
      </c>
      <c r="W41" s="15"/>
      <c r="X41" s="15"/>
      <c r="Y41" s="43">
        <f t="shared" si="18"/>
        <v>0</v>
      </c>
      <c r="Z41" s="72"/>
      <c r="AA41" s="72"/>
      <c r="AB41" s="62">
        <f t="shared" si="39"/>
        <v>0</v>
      </c>
      <c r="AC41" s="15"/>
      <c r="AD41" s="15"/>
      <c r="AE41" s="15">
        <f t="shared" si="35"/>
        <v>0</v>
      </c>
      <c r="AF41" s="72"/>
      <c r="AG41" s="62"/>
      <c r="AH41" s="62">
        <f t="shared" si="5"/>
        <v>0</v>
      </c>
      <c r="AI41" s="15"/>
      <c r="AJ41" s="15"/>
      <c r="AK41" s="135">
        <f t="shared" si="34"/>
        <v>0</v>
      </c>
      <c r="AL41" s="72"/>
      <c r="AM41" s="72"/>
      <c r="AN41" s="62">
        <f t="shared" si="42"/>
        <v>0</v>
      </c>
      <c r="AO41" s="15"/>
      <c r="AP41" s="15"/>
      <c r="AQ41" s="43">
        <f t="shared" si="43"/>
        <v>0</v>
      </c>
      <c r="AR41" s="72"/>
      <c r="AS41" s="72"/>
      <c r="AT41" s="62">
        <f t="shared" si="29"/>
        <v>0</v>
      </c>
      <c r="AU41" s="15"/>
      <c r="AV41" s="15"/>
      <c r="AW41" s="95">
        <f t="shared" si="31"/>
        <v>0</v>
      </c>
      <c r="AX41" s="101"/>
      <c r="AY41" s="61"/>
      <c r="AZ41" s="102">
        <f t="shared" si="24"/>
        <v>0</v>
      </c>
      <c r="BA41" s="97"/>
      <c r="BB41" s="43"/>
      <c r="BC41" s="43">
        <f t="shared" si="23"/>
        <v>0</v>
      </c>
      <c r="BD41" s="61">
        <v>0</v>
      </c>
      <c r="BE41" s="61"/>
      <c r="BF41" s="61">
        <f>BD41+BE41</f>
        <v>0</v>
      </c>
      <c r="BG41" s="43"/>
      <c r="BH41" s="43"/>
      <c r="BI41" s="43">
        <f t="shared" si="11"/>
        <v>0</v>
      </c>
      <c r="BJ41" s="103">
        <f t="shared" si="44"/>
        <v>0</v>
      </c>
      <c r="BK41" s="103">
        <f t="shared" si="45"/>
        <v>0</v>
      </c>
      <c r="BL41" s="103">
        <f t="shared" si="46"/>
        <v>0</v>
      </c>
      <c r="BN41" s="34"/>
      <c r="BO41" s="34"/>
      <c r="BP41" s="82"/>
      <c r="BQ41" s="82"/>
    </row>
    <row r="42" spans="1:69" x14ac:dyDescent="0.2">
      <c r="A42" s="13">
        <v>37</v>
      </c>
      <c r="B42" s="72"/>
      <c r="C42" s="72"/>
      <c r="D42" s="62">
        <f t="shared" si="0"/>
        <v>0</v>
      </c>
      <c r="E42" s="15"/>
      <c r="F42" s="15"/>
      <c r="G42" s="43">
        <f t="shared" si="32"/>
        <v>0</v>
      </c>
      <c r="H42" s="72"/>
      <c r="I42" s="72"/>
      <c r="J42" s="62">
        <f t="shared" si="1"/>
        <v>0</v>
      </c>
      <c r="K42" s="15"/>
      <c r="L42" s="15"/>
      <c r="M42" s="43">
        <f t="shared" si="16"/>
        <v>0</v>
      </c>
      <c r="N42" s="72"/>
      <c r="O42" s="72"/>
      <c r="P42" s="62">
        <f t="shared" si="26"/>
        <v>0</v>
      </c>
      <c r="Q42" s="15"/>
      <c r="R42" s="15"/>
      <c r="S42" s="43">
        <f t="shared" si="17"/>
        <v>0</v>
      </c>
      <c r="T42" s="72"/>
      <c r="U42" s="72"/>
      <c r="V42" s="62">
        <f t="shared" si="3"/>
        <v>0</v>
      </c>
      <c r="W42" s="15"/>
      <c r="X42" s="15"/>
      <c r="Y42" s="43">
        <f t="shared" si="18"/>
        <v>0</v>
      </c>
      <c r="Z42" s="72"/>
      <c r="AA42" s="72"/>
      <c r="AB42" s="62">
        <f t="shared" si="39"/>
        <v>0</v>
      </c>
      <c r="AC42" s="15"/>
      <c r="AD42" s="15"/>
      <c r="AE42" s="15">
        <f t="shared" si="35"/>
        <v>0</v>
      </c>
      <c r="AF42" s="72"/>
      <c r="AG42" s="62"/>
      <c r="AH42" s="62">
        <f t="shared" si="5"/>
        <v>0</v>
      </c>
      <c r="AI42" s="15"/>
      <c r="AJ42" s="15"/>
      <c r="AK42" s="135">
        <f t="shared" si="34"/>
        <v>0</v>
      </c>
      <c r="AL42" s="72"/>
      <c r="AM42" s="72"/>
      <c r="AN42" s="62">
        <f t="shared" si="42"/>
        <v>0</v>
      </c>
      <c r="AO42" s="15"/>
      <c r="AP42" s="15"/>
      <c r="AQ42" s="43">
        <f t="shared" si="43"/>
        <v>0</v>
      </c>
      <c r="AR42" s="72"/>
      <c r="AS42" s="72"/>
      <c r="AT42" s="62">
        <f t="shared" si="29"/>
        <v>0</v>
      </c>
      <c r="AU42" s="15"/>
      <c r="AV42" s="15"/>
      <c r="AW42" s="95">
        <f t="shared" si="31"/>
        <v>0</v>
      </c>
      <c r="AX42" s="101"/>
      <c r="AY42" s="61"/>
      <c r="AZ42" s="102">
        <f t="shared" si="24"/>
        <v>0</v>
      </c>
      <c r="BA42" s="97"/>
      <c r="BB42" s="43"/>
      <c r="BC42" s="43">
        <f t="shared" si="23"/>
        <v>0</v>
      </c>
      <c r="BD42" s="61">
        <v>0</v>
      </c>
      <c r="BE42" s="61"/>
      <c r="BF42" s="61">
        <f>BD42+BE42</f>
        <v>0</v>
      </c>
      <c r="BG42" s="43"/>
      <c r="BH42" s="43"/>
      <c r="BI42" s="43">
        <f t="shared" si="11"/>
        <v>0</v>
      </c>
      <c r="BJ42" s="103">
        <f t="shared" si="44"/>
        <v>0</v>
      </c>
      <c r="BK42" s="103">
        <f t="shared" si="45"/>
        <v>0</v>
      </c>
      <c r="BL42" s="103">
        <f t="shared" si="46"/>
        <v>0</v>
      </c>
      <c r="BN42" s="34"/>
      <c r="BO42" s="34"/>
      <c r="BP42" s="82"/>
      <c r="BQ42" s="82"/>
    </row>
    <row r="43" spans="1:69" x14ac:dyDescent="0.2">
      <c r="A43" s="13">
        <v>38</v>
      </c>
      <c r="B43" s="72"/>
      <c r="C43" s="72"/>
      <c r="D43" s="62">
        <f t="shared" si="0"/>
        <v>0</v>
      </c>
      <c r="E43" s="15"/>
      <c r="F43" s="15"/>
      <c r="G43" s="43">
        <f t="shared" si="32"/>
        <v>0</v>
      </c>
      <c r="H43" s="72"/>
      <c r="I43" s="72"/>
      <c r="J43" s="62">
        <f t="shared" si="1"/>
        <v>0</v>
      </c>
      <c r="K43" s="15"/>
      <c r="L43" s="15"/>
      <c r="M43" s="43">
        <f t="shared" si="16"/>
        <v>0</v>
      </c>
      <c r="N43" s="72"/>
      <c r="O43" s="72"/>
      <c r="P43" s="62">
        <f t="shared" si="26"/>
        <v>0</v>
      </c>
      <c r="Q43" s="15"/>
      <c r="R43" s="15"/>
      <c r="S43" s="43">
        <f t="shared" si="17"/>
        <v>0</v>
      </c>
      <c r="T43" s="72"/>
      <c r="U43" s="72"/>
      <c r="V43" s="62">
        <f t="shared" si="3"/>
        <v>0</v>
      </c>
      <c r="W43" s="15"/>
      <c r="X43" s="15"/>
      <c r="Y43" s="43">
        <f t="shared" si="18"/>
        <v>0</v>
      </c>
      <c r="Z43" s="72"/>
      <c r="AA43" s="72"/>
      <c r="AB43" s="62">
        <f t="shared" si="39"/>
        <v>0</v>
      </c>
      <c r="AC43" s="15"/>
      <c r="AD43" s="15"/>
      <c r="AE43" s="15">
        <f t="shared" si="35"/>
        <v>0</v>
      </c>
      <c r="AF43" s="72"/>
      <c r="AG43" s="62"/>
      <c r="AH43" s="62">
        <f t="shared" si="5"/>
        <v>0</v>
      </c>
      <c r="AI43" s="15"/>
      <c r="AJ43" s="15"/>
      <c r="AK43" s="135">
        <f t="shared" si="34"/>
        <v>0</v>
      </c>
      <c r="AL43" s="72"/>
      <c r="AM43" s="72"/>
      <c r="AN43" s="62">
        <f t="shared" si="42"/>
        <v>0</v>
      </c>
      <c r="AO43" s="35"/>
      <c r="AP43" s="35"/>
      <c r="AQ43" s="43">
        <f t="shared" si="43"/>
        <v>0</v>
      </c>
      <c r="AR43" s="72"/>
      <c r="AS43" s="72"/>
      <c r="AT43" s="62">
        <f t="shared" si="29"/>
        <v>0</v>
      </c>
      <c r="AU43" s="15"/>
      <c r="AV43" s="15"/>
      <c r="AW43" s="95">
        <f t="shared" si="31"/>
        <v>0</v>
      </c>
      <c r="AX43" s="101"/>
      <c r="AY43" s="61"/>
      <c r="AZ43" s="102">
        <f t="shared" si="24"/>
        <v>0</v>
      </c>
      <c r="BA43" s="97"/>
      <c r="BB43" s="43"/>
      <c r="BC43" s="43">
        <f t="shared" si="23"/>
        <v>0</v>
      </c>
      <c r="BD43" s="61">
        <v>0</v>
      </c>
      <c r="BE43" s="61"/>
      <c r="BF43" s="61">
        <f t="shared" si="21"/>
        <v>0</v>
      </c>
      <c r="BG43" s="43"/>
      <c r="BH43" s="43"/>
      <c r="BI43" s="43">
        <f t="shared" si="11"/>
        <v>0</v>
      </c>
      <c r="BJ43" s="103">
        <f t="shared" si="44"/>
        <v>0</v>
      </c>
      <c r="BK43" s="103">
        <f t="shared" si="45"/>
        <v>0</v>
      </c>
      <c r="BL43" s="103">
        <f t="shared" si="46"/>
        <v>0</v>
      </c>
      <c r="BN43" s="34"/>
      <c r="BO43" s="34"/>
      <c r="BP43" s="34"/>
      <c r="BQ43" s="34"/>
    </row>
    <row r="44" spans="1:69" x14ac:dyDescent="0.2">
      <c r="A44" s="13">
        <v>39</v>
      </c>
      <c r="B44" s="72"/>
      <c r="C44" s="72"/>
      <c r="D44" s="62">
        <f t="shared" si="0"/>
        <v>0</v>
      </c>
      <c r="E44" s="15"/>
      <c r="F44" s="15"/>
      <c r="G44" s="43">
        <f t="shared" si="32"/>
        <v>0</v>
      </c>
      <c r="H44" s="72"/>
      <c r="I44" s="72"/>
      <c r="J44" s="62">
        <f t="shared" si="1"/>
        <v>0</v>
      </c>
      <c r="K44" s="70"/>
      <c r="L44" s="70"/>
      <c r="M44" s="43">
        <f t="shared" si="16"/>
        <v>0</v>
      </c>
      <c r="N44" s="72"/>
      <c r="O44" s="72"/>
      <c r="P44" s="62">
        <f t="shared" si="26"/>
        <v>0</v>
      </c>
      <c r="Q44" s="15"/>
      <c r="R44" s="69"/>
      <c r="S44" s="43">
        <f t="shared" si="17"/>
        <v>0</v>
      </c>
      <c r="T44" s="72"/>
      <c r="U44" s="72"/>
      <c r="V44" s="62">
        <f t="shared" si="3"/>
        <v>0</v>
      </c>
      <c r="W44" s="15"/>
      <c r="X44" s="15"/>
      <c r="Y44" s="43">
        <f t="shared" si="18"/>
        <v>0</v>
      </c>
      <c r="Z44" s="72"/>
      <c r="AA44" s="72"/>
      <c r="AB44" s="62">
        <f t="shared" si="39"/>
        <v>0</v>
      </c>
      <c r="AC44" s="15"/>
      <c r="AD44" s="15"/>
      <c r="AE44" s="15">
        <f t="shared" si="35"/>
        <v>0</v>
      </c>
      <c r="AF44" s="72"/>
      <c r="AG44" s="62"/>
      <c r="AH44" s="62">
        <f t="shared" si="5"/>
        <v>0</v>
      </c>
      <c r="AI44" s="15"/>
      <c r="AJ44" s="15"/>
      <c r="AK44" s="135">
        <f t="shared" si="34"/>
        <v>0</v>
      </c>
      <c r="AL44" s="72"/>
      <c r="AM44" s="72"/>
      <c r="AN44" s="62">
        <f t="shared" si="42"/>
        <v>0</v>
      </c>
      <c r="AO44" s="15"/>
      <c r="AP44" s="15"/>
      <c r="AQ44" s="43">
        <f t="shared" si="43"/>
        <v>0</v>
      </c>
      <c r="AR44" s="72"/>
      <c r="AS44" s="72"/>
      <c r="AT44" s="62">
        <f t="shared" si="29"/>
        <v>0</v>
      </c>
      <c r="AU44" s="15"/>
      <c r="AV44" s="15"/>
      <c r="AW44" s="95">
        <f t="shared" si="31"/>
        <v>0</v>
      </c>
      <c r="AX44" s="101"/>
      <c r="AY44" s="61"/>
      <c r="AZ44" s="102">
        <f t="shared" si="24"/>
        <v>0</v>
      </c>
      <c r="BA44" s="97"/>
      <c r="BB44" s="43"/>
      <c r="BC44" s="43">
        <f t="shared" si="23"/>
        <v>0</v>
      </c>
      <c r="BD44" s="61"/>
      <c r="BE44" s="61"/>
      <c r="BF44" s="61">
        <f t="shared" si="21"/>
        <v>0</v>
      </c>
      <c r="BG44" s="43"/>
      <c r="BH44" s="43"/>
      <c r="BI44" s="43">
        <f t="shared" si="11"/>
        <v>0</v>
      </c>
      <c r="BJ44" s="103">
        <f t="shared" si="44"/>
        <v>0</v>
      </c>
      <c r="BK44" s="103">
        <f t="shared" si="45"/>
        <v>0</v>
      </c>
      <c r="BL44" s="103">
        <f t="shared" si="46"/>
        <v>0</v>
      </c>
      <c r="BN44" s="34"/>
      <c r="BO44" s="34"/>
      <c r="BP44" s="34"/>
      <c r="BQ44" s="34"/>
    </row>
    <row r="45" spans="1:69" x14ac:dyDescent="0.2">
      <c r="A45" s="13">
        <v>40</v>
      </c>
      <c r="B45" s="72"/>
      <c r="C45" s="72"/>
      <c r="D45" s="62">
        <f t="shared" si="0"/>
        <v>0</v>
      </c>
      <c r="E45" s="70"/>
      <c r="F45" s="70"/>
      <c r="G45" s="43">
        <f t="shared" si="32"/>
        <v>0</v>
      </c>
      <c r="H45" s="72"/>
      <c r="I45" s="72"/>
      <c r="J45" s="62">
        <f t="shared" si="1"/>
        <v>0</v>
      </c>
      <c r="K45" s="70"/>
      <c r="L45" s="70"/>
      <c r="M45" s="43">
        <f t="shared" si="16"/>
        <v>0</v>
      </c>
      <c r="N45" s="72"/>
      <c r="O45" s="72"/>
      <c r="P45" s="62">
        <f t="shared" si="26"/>
        <v>0</v>
      </c>
      <c r="Q45" s="15"/>
      <c r="R45" s="69"/>
      <c r="S45" s="43">
        <f t="shared" si="17"/>
        <v>0</v>
      </c>
      <c r="T45" s="72"/>
      <c r="U45" s="72"/>
      <c r="V45" s="62">
        <f t="shared" si="3"/>
        <v>0</v>
      </c>
      <c r="W45" s="15"/>
      <c r="X45" s="15"/>
      <c r="Y45" s="43">
        <f t="shared" si="18"/>
        <v>0</v>
      </c>
      <c r="Z45" s="72"/>
      <c r="AA45" s="72"/>
      <c r="AB45" s="62">
        <f t="shared" si="39"/>
        <v>0</v>
      </c>
      <c r="AC45" s="15"/>
      <c r="AD45" s="15"/>
      <c r="AE45" s="15">
        <f t="shared" si="35"/>
        <v>0</v>
      </c>
      <c r="AF45" s="72"/>
      <c r="AG45" s="62"/>
      <c r="AH45" s="62">
        <f t="shared" si="5"/>
        <v>0</v>
      </c>
      <c r="AI45" s="15"/>
      <c r="AJ45" s="15"/>
      <c r="AK45" s="135">
        <f t="shared" si="34"/>
        <v>0</v>
      </c>
      <c r="AL45" s="72"/>
      <c r="AM45" s="72"/>
      <c r="AN45" s="62">
        <f t="shared" si="42"/>
        <v>0</v>
      </c>
      <c r="AO45" s="15"/>
      <c r="AP45" s="15"/>
      <c r="AQ45" s="43">
        <f t="shared" si="43"/>
        <v>0</v>
      </c>
      <c r="AR45" s="72"/>
      <c r="AS45" s="72"/>
      <c r="AT45" s="62">
        <f t="shared" si="29"/>
        <v>0</v>
      </c>
      <c r="AU45" s="15"/>
      <c r="AV45" s="15"/>
      <c r="AW45" s="95">
        <f t="shared" si="31"/>
        <v>0</v>
      </c>
      <c r="AX45" s="101"/>
      <c r="AY45" s="61"/>
      <c r="AZ45" s="102">
        <f t="shared" si="24"/>
        <v>0</v>
      </c>
      <c r="BA45" s="97"/>
      <c r="BB45" s="43"/>
      <c r="BC45" s="43">
        <f t="shared" si="23"/>
        <v>0</v>
      </c>
      <c r="BD45" s="61"/>
      <c r="BE45" s="61"/>
      <c r="BF45" s="61">
        <f t="shared" si="21"/>
        <v>0</v>
      </c>
      <c r="BG45" s="43"/>
      <c r="BH45" s="43"/>
      <c r="BI45" s="43">
        <f t="shared" si="11"/>
        <v>0</v>
      </c>
      <c r="BJ45" s="103">
        <f t="shared" si="44"/>
        <v>0</v>
      </c>
      <c r="BK45" s="103">
        <f t="shared" si="45"/>
        <v>0</v>
      </c>
      <c r="BL45" s="103">
        <f t="shared" si="46"/>
        <v>0</v>
      </c>
      <c r="BN45" s="34"/>
      <c r="BO45" s="34"/>
      <c r="BP45" s="34"/>
      <c r="BQ45" s="34"/>
    </row>
    <row r="46" spans="1:69" x14ac:dyDescent="0.2">
      <c r="A46" s="13">
        <v>41</v>
      </c>
      <c r="B46" s="72"/>
      <c r="C46" s="72"/>
      <c r="D46" s="62">
        <f t="shared" ref="D46:D57" si="47">B46+C46</f>
        <v>0</v>
      </c>
      <c r="E46" s="70"/>
      <c r="F46" s="70"/>
      <c r="G46" s="43">
        <f t="shared" ref="G46:G57" si="48">E46+F46</f>
        <v>0</v>
      </c>
      <c r="H46" s="72"/>
      <c r="I46" s="72"/>
      <c r="J46" s="62">
        <f t="shared" si="1"/>
        <v>0</v>
      </c>
      <c r="K46" s="70"/>
      <c r="L46" s="70"/>
      <c r="M46" s="43">
        <f t="shared" si="16"/>
        <v>0</v>
      </c>
      <c r="N46" s="72"/>
      <c r="O46" s="72"/>
      <c r="P46" s="62">
        <f t="shared" si="26"/>
        <v>0</v>
      </c>
      <c r="Q46" s="15"/>
      <c r="R46" s="69"/>
      <c r="S46" s="43">
        <f t="shared" si="17"/>
        <v>0</v>
      </c>
      <c r="T46" s="72"/>
      <c r="U46" s="72"/>
      <c r="V46" s="62">
        <f t="shared" si="3"/>
        <v>0</v>
      </c>
      <c r="W46" s="15"/>
      <c r="X46" s="15"/>
      <c r="Y46" s="43">
        <f t="shared" si="18"/>
        <v>0</v>
      </c>
      <c r="Z46" s="72"/>
      <c r="AA46" s="72"/>
      <c r="AB46" s="62">
        <f t="shared" si="39"/>
        <v>0</v>
      </c>
      <c r="AC46" s="15"/>
      <c r="AD46" s="15"/>
      <c r="AE46" s="15">
        <f t="shared" si="35"/>
        <v>0</v>
      </c>
      <c r="AF46" s="72"/>
      <c r="AG46" s="62"/>
      <c r="AH46" s="62">
        <f t="shared" si="5"/>
        <v>0</v>
      </c>
      <c r="AI46" s="79"/>
      <c r="AJ46" s="79"/>
      <c r="AK46" s="135">
        <f t="shared" si="34"/>
        <v>0</v>
      </c>
      <c r="AL46" s="72"/>
      <c r="AM46" s="72"/>
      <c r="AN46" s="62">
        <f t="shared" si="42"/>
        <v>0</v>
      </c>
      <c r="AO46" s="15"/>
      <c r="AP46" s="15"/>
      <c r="AQ46" s="43">
        <f t="shared" si="43"/>
        <v>0</v>
      </c>
      <c r="AR46" s="72"/>
      <c r="AS46" s="72"/>
      <c r="AT46" s="62">
        <f t="shared" si="29"/>
        <v>0</v>
      </c>
      <c r="AU46" s="15"/>
      <c r="AV46" s="15"/>
      <c r="AW46" s="95">
        <f t="shared" si="31"/>
        <v>0</v>
      </c>
      <c r="AX46" s="101"/>
      <c r="AY46" s="61"/>
      <c r="AZ46" s="102">
        <f t="shared" si="24"/>
        <v>0</v>
      </c>
      <c r="BA46" s="97"/>
      <c r="BB46" s="43"/>
      <c r="BC46" s="43">
        <f t="shared" si="23"/>
        <v>0</v>
      </c>
      <c r="BD46" s="61"/>
      <c r="BE46" s="61"/>
      <c r="BF46" s="61">
        <f t="shared" si="21"/>
        <v>0</v>
      </c>
      <c r="BG46" s="43"/>
      <c r="BH46" s="43"/>
      <c r="BI46" s="43">
        <f t="shared" si="11"/>
        <v>0</v>
      </c>
      <c r="BJ46" s="103">
        <f t="shared" ref="BJ46:BJ57" si="49">B46+H46+N46+T46+Z46+AF46+AL46+AR46+AX46</f>
        <v>0</v>
      </c>
      <c r="BK46" s="103">
        <f t="shared" ref="BK46:BK57" si="50">C46+I46+O46+U46+AA46+AG46+AM46+AS46+AY46</f>
        <v>0</v>
      </c>
      <c r="BL46" s="103">
        <f t="shared" si="46"/>
        <v>0</v>
      </c>
      <c r="BN46" s="34"/>
      <c r="BO46" s="34"/>
      <c r="BP46" s="34"/>
      <c r="BQ46" s="34"/>
    </row>
    <row r="47" spans="1:69" x14ac:dyDescent="0.2">
      <c r="A47" s="13">
        <v>42</v>
      </c>
      <c r="B47" s="72"/>
      <c r="C47" s="72"/>
      <c r="D47" s="62">
        <f t="shared" si="47"/>
        <v>0</v>
      </c>
      <c r="E47" s="70"/>
      <c r="F47" s="70"/>
      <c r="G47" s="43">
        <f t="shared" si="48"/>
        <v>0</v>
      </c>
      <c r="H47" s="72"/>
      <c r="I47" s="72"/>
      <c r="J47" s="62">
        <f t="shared" si="1"/>
        <v>0</v>
      </c>
      <c r="K47" s="15"/>
      <c r="L47" s="15"/>
      <c r="M47" s="43">
        <f t="shared" si="16"/>
        <v>0</v>
      </c>
      <c r="N47" s="72"/>
      <c r="O47" s="72"/>
      <c r="P47" s="62">
        <f t="shared" si="26"/>
        <v>0</v>
      </c>
      <c r="Q47" s="15"/>
      <c r="R47" s="69"/>
      <c r="S47" s="43">
        <f t="shared" si="17"/>
        <v>0</v>
      </c>
      <c r="T47" s="72"/>
      <c r="U47" s="72"/>
      <c r="V47" s="62">
        <f t="shared" si="3"/>
        <v>0</v>
      </c>
      <c r="W47" s="15"/>
      <c r="X47" s="15"/>
      <c r="Y47" s="43">
        <f t="shared" si="18"/>
        <v>0</v>
      </c>
      <c r="Z47" s="72"/>
      <c r="AA47" s="72"/>
      <c r="AB47" s="62">
        <f t="shared" si="39"/>
        <v>0</v>
      </c>
      <c r="AC47" s="15"/>
      <c r="AD47" s="15"/>
      <c r="AE47" s="15">
        <f t="shared" si="35"/>
        <v>0</v>
      </c>
      <c r="AF47" s="72"/>
      <c r="AG47" s="62"/>
      <c r="AH47" s="62">
        <f t="shared" si="5"/>
        <v>0</v>
      </c>
      <c r="AI47" s="79"/>
      <c r="AJ47" s="79"/>
      <c r="AK47" s="135">
        <f t="shared" si="34"/>
        <v>0</v>
      </c>
      <c r="AL47" s="72"/>
      <c r="AM47" s="72"/>
      <c r="AN47" s="62">
        <f t="shared" si="42"/>
        <v>0</v>
      </c>
      <c r="AO47" s="15"/>
      <c r="AP47" s="15"/>
      <c r="AQ47" s="43">
        <f t="shared" si="43"/>
        <v>0</v>
      </c>
      <c r="AR47" s="72"/>
      <c r="AS47" s="72"/>
      <c r="AT47" s="62">
        <f t="shared" si="29"/>
        <v>0</v>
      </c>
      <c r="AU47" s="15"/>
      <c r="AV47" s="15"/>
      <c r="AW47" s="95">
        <f t="shared" si="31"/>
        <v>0</v>
      </c>
      <c r="AX47" s="101"/>
      <c r="AY47" s="61"/>
      <c r="AZ47" s="102">
        <f t="shared" si="24"/>
        <v>0</v>
      </c>
      <c r="BA47" s="97"/>
      <c r="BB47" s="43"/>
      <c r="BC47" s="43">
        <f t="shared" si="23"/>
        <v>0</v>
      </c>
      <c r="BD47" s="61"/>
      <c r="BE47" s="61"/>
      <c r="BF47" s="61">
        <f t="shared" si="21"/>
        <v>0</v>
      </c>
      <c r="BG47" s="43"/>
      <c r="BH47" s="43"/>
      <c r="BI47" s="43">
        <f t="shared" si="11"/>
        <v>0</v>
      </c>
      <c r="BJ47" s="103">
        <f t="shared" si="49"/>
        <v>0</v>
      </c>
      <c r="BK47" s="103">
        <f t="shared" si="50"/>
        <v>0</v>
      </c>
      <c r="BL47" s="103">
        <f t="shared" si="46"/>
        <v>0</v>
      </c>
      <c r="BN47" s="34"/>
      <c r="BO47" s="34"/>
      <c r="BP47" s="34"/>
      <c r="BQ47" s="34"/>
    </row>
    <row r="48" spans="1:69" x14ac:dyDescent="0.2">
      <c r="A48" s="13">
        <v>43</v>
      </c>
      <c r="B48" s="72"/>
      <c r="C48" s="72"/>
      <c r="D48" s="62">
        <f t="shared" si="47"/>
        <v>0</v>
      </c>
      <c r="E48" s="15"/>
      <c r="F48" s="15"/>
      <c r="G48" s="43">
        <f t="shared" si="48"/>
        <v>0</v>
      </c>
      <c r="H48" s="72"/>
      <c r="I48" s="72"/>
      <c r="J48" s="62">
        <f t="shared" si="1"/>
        <v>0</v>
      </c>
      <c r="K48" s="15"/>
      <c r="L48" s="15"/>
      <c r="M48" s="43">
        <f t="shared" si="16"/>
        <v>0</v>
      </c>
      <c r="N48" s="72"/>
      <c r="O48" s="72"/>
      <c r="P48" s="62">
        <f t="shared" si="26"/>
        <v>0</v>
      </c>
      <c r="Q48" s="69"/>
      <c r="R48" s="69"/>
      <c r="S48" s="43">
        <f t="shared" si="17"/>
        <v>0</v>
      </c>
      <c r="T48" s="72"/>
      <c r="U48" s="72"/>
      <c r="V48" s="62">
        <f t="shared" si="3"/>
        <v>0</v>
      </c>
      <c r="W48" s="15"/>
      <c r="X48" s="15"/>
      <c r="Y48" s="43">
        <f t="shared" si="18"/>
        <v>0</v>
      </c>
      <c r="Z48" s="72"/>
      <c r="AA48" s="72"/>
      <c r="AB48" s="62">
        <f t="shared" si="39"/>
        <v>0</v>
      </c>
      <c r="AC48" s="15"/>
      <c r="AD48" s="15"/>
      <c r="AE48" s="15">
        <f t="shared" si="35"/>
        <v>0</v>
      </c>
      <c r="AF48" s="72"/>
      <c r="AG48" s="62"/>
      <c r="AH48" s="62">
        <f t="shared" si="5"/>
        <v>0</v>
      </c>
      <c r="AI48" s="79"/>
      <c r="AJ48" s="79"/>
      <c r="AK48" s="135">
        <f t="shared" si="34"/>
        <v>0</v>
      </c>
      <c r="AL48" s="72"/>
      <c r="AM48" s="72"/>
      <c r="AN48" s="62">
        <f t="shared" si="42"/>
        <v>0</v>
      </c>
      <c r="AO48" s="15"/>
      <c r="AP48" s="15"/>
      <c r="AQ48" s="43">
        <f t="shared" si="43"/>
        <v>0</v>
      </c>
      <c r="AR48" s="72"/>
      <c r="AS48" s="72"/>
      <c r="AT48" s="62">
        <f t="shared" si="29"/>
        <v>0</v>
      </c>
      <c r="AU48" s="15"/>
      <c r="AV48" s="15"/>
      <c r="AW48" s="95">
        <f t="shared" si="31"/>
        <v>0</v>
      </c>
      <c r="AX48" s="101"/>
      <c r="AY48" s="61"/>
      <c r="AZ48" s="102">
        <f t="shared" si="24"/>
        <v>0</v>
      </c>
      <c r="BA48" s="97"/>
      <c r="BB48" s="43"/>
      <c r="BC48" s="43">
        <f t="shared" si="23"/>
        <v>0</v>
      </c>
      <c r="BD48" s="61"/>
      <c r="BE48" s="61"/>
      <c r="BF48" s="61">
        <f t="shared" si="21"/>
        <v>0</v>
      </c>
      <c r="BG48" s="43"/>
      <c r="BH48" s="43"/>
      <c r="BI48" s="43">
        <f t="shared" si="11"/>
        <v>0</v>
      </c>
      <c r="BJ48" s="103">
        <f t="shared" si="49"/>
        <v>0</v>
      </c>
      <c r="BK48" s="103">
        <f t="shared" si="50"/>
        <v>0</v>
      </c>
      <c r="BL48" s="103">
        <f t="shared" si="46"/>
        <v>0</v>
      </c>
      <c r="BN48" s="34"/>
      <c r="BO48" s="34"/>
      <c r="BP48" s="34"/>
      <c r="BQ48" s="34"/>
    </row>
    <row r="49" spans="1:69" x14ac:dyDescent="0.2">
      <c r="A49" s="13">
        <v>44</v>
      </c>
      <c r="B49" s="72"/>
      <c r="C49" s="72"/>
      <c r="D49" s="62">
        <f t="shared" si="47"/>
        <v>0</v>
      </c>
      <c r="E49" s="15"/>
      <c r="F49" s="15"/>
      <c r="G49" s="43">
        <f t="shared" si="48"/>
        <v>0</v>
      </c>
      <c r="H49" s="72"/>
      <c r="I49" s="72"/>
      <c r="J49" s="62">
        <f t="shared" si="1"/>
        <v>0</v>
      </c>
      <c r="K49" s="15"/>
      <c r="L49" s="15"/>
      <c r="M49" s="43">
        <f t="shared" si="16"/>
        <v>0</v>
      </c>
      <c r="N49" s="72"/>
      <c r="O49" s="72"/>
      <c r="P49" s="62">
        <f t="shared" si="26"/>
        <v>0</v>
      </c>
      <c r="Q49" s="69"/>
      <c r="R49" s="69"/>
      <c r="S49" s="43">
        <f t="shared" si="17"/>
        <v>0</v>
      </c>
      <c r="T49" s="72"/>
      <c r="U49" s="72"/>
      <c r="V49" s="62">
        <f t="shared" si="3"/>
        <v>0</v>
      </c>
      <c r="W49" s="15"/>
      <c r="X49" s="15"/>
      <c r="Y49" s="43">
        <f t="shared" si="18"/>
        <v>0</v>
      </c>
      <c r="Z49" s="72"/>
      <c r="AA49" s="72"/>
      <c r="AB49" s="62">
        <f t="shared" si="39"/>
        <v>0</v>
      </c>
      <c r="AC49" s="15"/>
      <c r="AD49" s="15"/>
      <c r="AE49" s="15">
        <f t="shared" si="35"/>
        <v>0</v>
      </c>
      <c r="AF49" s="72"/>
      <c r="AG49" s="72"/>
      <c r="AH49" s="62">
        <f t="shared" si="5"/>
        <v>0</v>
      </c>
      <c r="AI49" s="79"/>
      <c r="AJ49" s="79"/>
      <c r="AK49" s="135">
        <f t="shared" si="34"/>
        <v>0</v>
      </c>
      <c r="AL49" s="72"/>
      <c r="AM49" s="72"/>
      <c r="AN49" s="62">
        <f t="shared" si="42"/>
        <v>0</v>
      </c>
      <c r="AO49" s="15"/>
      <c r="AP49" s="15"/>
      <c r="AQ49" s="43">
        <f t="shared" si="43"/>
        <v>0</v>
      </c>
      <c r="AR49" s="72"/>
      <c r="AS49" s="72"/>
      <c r="AT49" s="62">
        <f t="shared" si="29"/>
        <v>0</v>
      </c>
      <c r="AU49" s="15"/>
      <c r="AV49" s="15"/>
      <c r="AW49" s="95">
        <f t="shared" si="31"/>
        <v>0</v>
      </c>
      <c r="AX49" s="101"/>
      <c r="AY49" s="61"/>
      <c r="AZ49" s="102">
        <f t="shared" si="24"/>
        <v>0</v>
      </c>
      <c r="BA49" s="97"/>
      <c r="BB49" s="43"/>
      <c r="BC49" s="43">
        <f t="shared" si="23"/>
        <v>0</v>
      </c>
      <c r="BD49" s="61"/>
      <c r="BE49" s="61"/>
      <c r="BF49" s="61">
        <f t="shared" si="21"/>
        <v>0</v>
      </c>
      <c r="BG49" s="43"/>
      <c r="BH49" s="43"/>
      <c r="BI49" s="43">
        <f t="shared" ref="BI49:BI57" si="51">BG49+BH49</f>
        <v>0</v>
      </c>
      <c r="BJ49" s="103">
        <f t="shared" si="49"/>
        <v>0</v>
      </c>
      <c r="BK49" s="103">
        <f t="shared" si="50"/>
        <v>0</v>
      </c>
      <c r="BL49" s="103">
        <f t="shared" si="46"/>
        <v>0</v>
      </c>
      <c r="BN49" s="34"/>
      <c r="BO49" s="34"/>
      <c r="BP49" s="34"/>
      <c r="BQ49" s="34"/>
    </row>
    <row r="50" spans="1:69" x14ac:dyDescent="0.2">
      <c r="A50" s="13">
        <v>45</v>
      </c>
      <c r="B50" s="72"/>
      <c r="C50" s="72"/>
      <c r="D50" s="62">
        <f t="shared" si="47"/>
        <v>0</v>
      </c>
      <c r="E50" s="15"/>
      <c r="F50" s="15"/>
      <c r="G50" s="43">
        <f t="shared" si="48"/>
        <v>0</v>
      </c>
      <c r="H50" s="72"/>
      <c r="I50" s="72"/>
      <c r="J50" s="62">
        <f t="shared" si="1"/>
        <v>0</v>
      </c>
      <c r="K50" s="15"/>
      <c r="L50" s="15"/>
      <c r="M50" s="43">
        <f t="shared" si="16"/>
        <v>0</v>
      </c>
      <c r="N50" s="72"/>
      <c r="O50" s="72"/>
      <c r="P50" s="62">
        <f t="shared" si="26"/>
        <v>0</v>
      </c>
      <c r="Q50" s="69"/>
      <c r="R50" s="69"/>
      <c r="S50" s="43">
        <f t="shared" ref="S50:S51" si="52">Q50+R50</f>
        <v>0</v>
      </c>
      <c r="T50" s="72"/>
      <c r="U50" s="72"/>
      <c r="V50" s="62">
        <f t="shared" si="3"/>
        <v>0</v>
      </c>
      <c r="W50" s="15"/>
      <c r="X50" s="15"/>
      <c r="Y50" s="43">
        <f t="shared" si="18"/>
        <v>0</v>
      </c>
      <c r="Z50" s="72"/>
      <c r="AA50" s="72"/>
      <c r="AB50" s="62">
        <f t="shared" si="39"/>
        <v>0</v>
      </c>
      <c r="AC50" s="15"/>
      <c r="AD50" s="15"/>
      <c r="AE50" s="15">
        <f t="shared" si="35"/>
        <v>0</v>
      </c>
      <c r="AF50" s="72"/>
      <c r="AG50" s="72"/>
      <c r="AH50" s="62">
        <f t="shared" si="5"/>
        <v>0</v>
      </c>
      <c r="AI50" s="15"/>
      <c r="AJ50" s="15"/>
      <c r="AK50" s="135">
        <f t="shared" si="34"/>
        <v>0</v>
      </c>
      <c r="AL50" s="72"/>
      <c r="AM50" s="72"/>
      <c r="AN50" s="62">
        <f t="shared" si="42"/>
        <v>0</v>
      </c>
      <c r="AO50" s="15"/>
      <c r="AP50" s="15"/>
      <c r="AQ50" s="43">
        <f t="shared" si="43"/>
        <v>0</v>
      </c>
      <c r="AR50" s="72"/>
      <c r="AS50" s="72"/>
      <c r="AT50" s="62">
        <f t="shared" si="29"/>
        <v>0</v>
      </c>
      <c r="AU50" s="15"/>
      <c r="AV50" s="15"/>
      <c r="AW50" s="95">
        <f t="shared" si="31"/>
        <v>0</v>
      </c>
      <c r="AX50" s="101"/>
      <c r="AY50" s="61"/>
      <c r="AZ50" s="102">
        <f t="shared" si="24"/>
        <v>0</v>
      </c>
      <c r="BA50" s="97"/>
      <c r="BB50" s="43"/>
      <c r="BC50" s="43">
        <f t="shared" si="23"/>
        <v>0</v>
      </c>
      <c r="BD50" s="61"/>
      <c r="BE50" s="61"/>
      <c r="BF50" s="61">
        <f t="shared" si="21"/>
        <v>0</v>
      </c>
      <c r="BG50" s="43"/>
      <c r="BH50" s="43"/>
      <c r="BI50" s="43">
        <f t="shared" si="51"/>
        <v>0</v>
      </c>
      <c r="BJ50" s="103">
        <f t="shared" si="49"/>
        <v>0</v>
      </c>
      <c r="BK50" s="103">
        <f t="shared" si="50"/>
        <v>0</v>
      </c>
      <c r="BL50" s="103">
        <f t="shared" si="46"/>
        <v>0</v>
      </c>
      <c r="BN50" s="34"/>
      <c r="BO50" s="34"/>
      <c r="BP50" s="34"/>
      <c r="BQ50" s="34"/>
    </row>
    <row r="51" spans="1:69" x14ac:dyDescent="0.2">
      <c r="A51" s="13">
        <v>46</v>
      </c>
      <c r="B51" s="72"/>
      <c r="C51" s="72"/>
      <c r="D51" s="62">
        <f t="shared" si="47"/>
        <v>0</v>
      </c>
      <c r="E51" s="15"/>
      <c r="F51" s="15"/>
      <c r="G51" s="43">
        <f t="shared" si="48"/>
        <v>0</v>
      </c>
      <c r="H51" s="72"/>
      <c r="I51" s="72"/>
      <c r="J51" s="62">
        <f t="shared" si="1"/>
        <v>0</v>
      </c>
      <c r="K51" s="15"/>
      <c r="L51" s="15"/>
      <c r="M51" s="43">
        <f t="shared" si="16"/>
        <v>0</v>
      </c>
      <c r="N51" s="72"/>
      <c r="O51" s="72"/>
      <c r="P51" s="62">
        <f t="shared" si="26"/>
        <v>0</v>
      </c>
      <c r="Q51" s="69"/>
      <c r="R51" s="69"/>
      <c r="S51" s="43">
        <f t="shared" si="52"/>
        <v>0</v>
      </c>
      <c r="T51" s="72"/>
      <c r="U51" s="72"/>
      <c r="V51" s="62">
        <f t="shared" si="3"/>
        <v>0</v>
      </c>
      <c r="W51" s="15"/>
      <c r="X51" s="15"/>
      <c r="Y51" s="43">
        <f t="shared" si="18"/>
        <v>0</v>
      </c>
      <c r="Z51" s="72"/>
      <c r="AA51" s="72"/>
      <c r="AB51" s="62">
        <f t="shared" si="39"/>
        <v>0</v>
      </c>
      <c r="AC51" s="15"/>
      <c r="AD51" s="15"/>
      <c r="AE51" s="15">
        <f t="shared" si="35"/>
        <v>0</v>
      </c>
      <c r="AF51" s="72"/>
      <c r="AG51" s="72"/>
      <c r="AH51" s="62">
        <f t="shared" si="5"/>
        <v>0</v>
      </c>
      <c r="AI51" s="15"/>
      <c r="AJ51" s="15"/>
      <c r="AK51" s="135">
        <f t="shared" si="34"/>
        <v>0</v>
      </c>
      <c r="AL51" s="72"/>
      <c r="AM51" s="72"/>
      <c r="AN51" s="62">
        <f t="shared" si="42"/>
        <v>0</v>
      </c>
      <c r="AO51" s="15"/>
      <c r="AP51" s="15"/>
      <c r="AQ51" s="43">
        <f t="shared" si="43"/>
        <v>0</v>
      </c>
      <c r="AR51" s="72"/>
      <c r="AS51" s="72"/>
      <c r="AT51" s="62">
        <f t="shared" si="29"/>
        <v>0</v>
      </c>
      <c r="AU51" s="15"/>
      <c r="AV51" s="15"/>
      <c r="AW51" s="95">
        <f t="shared" si="31"/>
        <v>0</v>
      </c>
      <c r="AX51" s="101"/>
      <c r="AY51" s="61"/>
      <c r="AZ51" s="102">
        <f t="shared" si="24"/>
        <v>0</v>
      </c>
      <c r="BA51" s="97"/>
      <c r="BB51" s="43"/>
      <c r="BC51" s="43">
        <f t="shared" si="23"/>
        <v>0</v>
      </c>
      <c r="BD51" s="61"/>
      <c r="BE51" s="61"/>
      <c r="BF51" s="61">
        <f t="shared" si="21"/>
        <v>0</v>
      </c>
      <c r="BG51" s="43"/>
      <c r="BH51" s="43"/>
      <c r="BI51" s="43">
        <f t="shared" si="51"/>
        <v>0</v>
      </c>
      <c r="BJ51" s="103">
        <f t="shared" si="49"/>
        <v>0</v>
      </c>
      <c r="BK51" s="103">
        <f t="shared" si="50"/>
        <v>0</v>
      </c>
      <c r="BL51" s="103">
        <f t="shared" si="46"/>
        <v>0</v>
      </c>
      <c r="BN51" s="34"/>
      <c r="BO51" s="34"/>
      <c r="BP51" s="34"/>
      <c r="BQ51" s="34"/>
    </row>
    <row r="52" spans="1:69" x14ac:dyDescent="0.2">
      <c r="A52" s="13">
        <v>47</v>
      </c>
      <c r="B52" s="72"/>
      <c r="C52" s="72"/>
      <c r="D52" s="62">
        <f t="shared" si="47"/>
        <v>0</v>
      </c>
      <c r="E52" s="15"/>
      <c r="F52" s="15"/>
      <c r="G52" s="43">
        <f t="shared" si="48"/>
        <v>0</v>
      </c>
      <c r="H52" s="72"/>
      <c r="I52" s="72"/>
      <c r="J52" s="62">
        <f t="shared" si="1"/>
        <v>0</v>
      </c>
      <c r="K52" s="15"/>
      <c r="L52" s="15"/>
      <c r="M52" s="43">
        <f t="shared" si="16"/>
        <v>0</v>
      </c>
      <c r="N52" s="72"/>
      <c r="O52" s="72"/>
      <c r="P52" s="62">
        <f t="shared" si="26"/>
        <v>0</v>
      </c>
      <c r="Q52" s="15"/>
      <c r="R52" s="15"/>
      <c r="S52" s="43">
        <f t="shared" si="17"/>
        <v>0</v>
      </c>
      <c r="T52" s="72"/>
      <c r="U52" s="72"/>
      <c r="V52" s="62">
        <f t="shared" si="3"/>
        <v>0</v>
      </c>
      <c r="W52" s="15"/>
      <c r="X52" s="15"/>
      <c r="Y52" s="43">
        <f t="shared" si="18"/>
        <v>0</v>
      </c>
      <c r="Z52" s="72"/>
      <c r="AA52" s="72"/>
      <c r="AB52" s="62">
        <f t="shared" si="39"/>
        <v>0</v>
      </c>
      <c r="AC52" s="15"/>
      <c r="AD52" s="15"/>
      <c r="AE52" s="15">
        <f t="shared" si="35"/>
        <v>0</v>
      </c>
      <c r="AF52" s="72"/>
      <c r="AG52" s="72"/>
      <c r="AH52" s="62">
        <f t="shared" si="5"/>
        <v>0</v>
      </c>
      <c r="AI52" s="15"/>
      <c r="AJ52" s="15"/>
      <c r="AK52" s="135">
        <f t="shared" si="34"/>
        <v>0</v>
      </c>
      <c r="AL52" s="72"/>
      <c r="AM52" s="72"/>
      <c r="AN52" s="62">
        <f t="shared" si="42"/>
        <v>0</v>
      </c>
      <c r="AO52" s="15"/>
      <c r="AP52" s="15"/>
      <c r="AQ52" s="43">
        <f t="shared" si="43"/>
        <v>0</v>
      </c>
      <c r="AR52" s="72"/>
      <c r="AS52" s="72"/>
      <c r="AT52" s="62">
        <f t="shared" si="29"/>
        <v>0</v>
      </c>
      <c r="AU52" s="15"/>
      <c r="AV52" s="15"/>
      <c r="AW52" s="95">
        <f t="shared" si="31"/>
        <v>0</v>
      </c>
      <c r="AX52" s="101"/>
      <c r="AY52" s="61"/>
      <c r="AZ52" s="102">
        <f t="shared" si="24"/>
        <v>0</v>
      </c>
      <c r="BA52" s="97"/>
      <c r="BB52" s="43"/>
      <c r="BC52" s="43">
        <f t="shared" si="23"/>
        <v>0</v>
      </c>
      <c r="BD52" s="61"/>
      <c r="BE52" s="61"/>
      <c r="BF52" s="61">
        <f t="shared" si="21"/>
        <v>0</v>
      </c>
      <c r="BG52" s="43"/>
      <c r="BH52" s="43"/>
      <c r="BI52" s="43">
        <f t="shared" si="51"/>
        <v>0</v>
      </c>
      <c r="BJ52" s="103">
        <f t="shared" si="49"/>
        <v>0</v>
      </c>
      <c r="BK52" s="103">
        <f t="shared" si="50"/>
        <v>0</v>
      </c>
      <c r="BL52" s="103">
        <f t="shared" si="46"/>
        <v>0</v>
      </c>
      <c r="BN52" s="34"/>
      <c r="BO52" s="34"/>
      <c r="BP52" s="34"/>
      <c r="BQ52" s="34"/>
    </row>
    <row r="53" spans="1:69" x14ac:dyDescent="0.2">
      <c r="A53" s="13">
        <v>48</v>
      </c>
      <c r="B53" s="72"/>
      <c r="C53" s="72"/>
      <c r="D53" s="62">
        <f t="shared" si="47"/>
        <v>0</v>
      </c>
      <c r="E53" s="15"/>
      <c r="F53" s="15"/>
      <c r="G53" s="43">
        <f>E53+F53</f>
        <v>0</v>
      </c>
      <c r="H53" s="72"/>
      <c r="I53" s="72"/>
      <c r="J53" s="62">
        <f t="shared" si="1"/>
        <v>0</v>
      </c>
      <c r="K53" s="15"/>
      <c r="L53" s="15"/>
      <c r="M53" s="43">
        <f t="shared" si="16"/>
        <v>0</v>
      </c>
      <c r="N53" s="72"/>
      <c r="O53" s="72"/>
      <c r="P53" s="62">
        <f>N53+O53</f>
        <v>0</v>
      </c>
      <c r="Q53" s="15"/>
      <c r="R53" s="15"/>
      <c r="S53" s="43">
        <f t="shared" si="17"/>
        <v>0</v>
      </c>
      <c r="T53" s="72"/>
      <c r="U53" s="72"/>
      <c r="V53" s="62">
        <f t="shared" si="3"/>
        <v>0</v>
      </c>
      <c r="W53" s="15"/>
      <c r="X53" s="15"/>
      <c r="Y53" s="43">
        <f t="shared" si="18"/>
        <v>0</v>
      </c>
      <c r="Z53" s="72"/>
      <c r="AA53" s="72"/>
      <c r="AB53" s="62">
        <f t="shared" si="39"/>
        <v>0</v>
      </c>
      <c r="AC53" s="15"/>
      <c r="AD53" s="15"/>
      <c r="AE53" s="15">
        <f t="shared" si="35"/>
        <v>0</v>
      </c>
      <c r="AF53" s="72"/>
      <c r="AG53" s="72"/>
      <c r="AH53" s="62">
        <f t="shared" si="5"/>
        <v>0</v>
      </c>
      <c r="AI53" s="15"/>
      <c r="AJ53" s="15"/>
      <c r="AK53" s="135">
        <f t="shared" si="34"/>
        <v>0</v>
      </c>
      <c r="AL53" s="72"/>
      <c r="AM53" s="72"/>
      <c r="AN53" s="62">
        <f t="shared" si="42"/>
        <v>0</v>
      </c>
      <c r="AO53" s="15"/>
      <c r="AP53" s="15"/>
      <c r="AQ53" s="43">
        <f t="shared" si="43"/>
        <v>0</v>
      </c>
      <c r="AR53" s="72"/>
      <c r="AS53" s="72"/>
      <c r="AT53" s="62">
        <f t="shared" si="29"/>
        <v>0</v>
      </c>
      <c r="AU53" s="15"/>
      <c r="AV53" s="15"/>
      <c r="AW53" s="95">
        <f t="shared" si="31"/>
        <v>0</v>
      </c>
      <c r="AX53" s="101"/>
      <c r="AY53" s="61"/>
      <c r="AZ53" s="102">
        <f t="shared" si="24"/>
        <v>0</v>
      </c>
      <c r="BA53" s="97"/>
      <c r="BB53" s="43"/>
      <c r="BC53" s="43">
        <f t="shared" si="23"/>
        <v>0</v>
      </c>
      <c r="BD53" s="61"/>
      <c r="BE53" s="61"/>
      <c r="BF53" s="61">
        <f t="shared" si="21"/>
        <v>0</v>
      </c>
      <c r="BG53" s="43"/>
      <c r="BH53" s="43"/>
      <c r="BI53" s="43">
        <f t="shared" si="51"/>
        <v>0</v>
      </c>
      <c r="BJ53" s="103">
        <f t="shared" si="49"/>
        <v>0</v>
      </c>
      <c r="BK53" s="103">
        <f t="shared" si="50"/>
        <v>0</v>
      </c>
      <c r="BL53" s="103">
        <f t="shared" si="46"/>
        <v>0</v>
      </c>
      <c r="BN53" s="34"/>
      <c r="BO53" s="34"/>
      <c r="BP53" s="34"/>
      <c r="BQ53" s="34"/>
    </row>
    <row r="54" spans="1:69" x14ac:dyDescent="0.2">
      <c r="A54" s="13">
        <v>49</v>
      </c>
      <c r="B54" s="72"/>
      <c r="C54" s="72"/>
      <c r="D54" s="62">
        <f t="shared" si="47"/>
        <v>0</v>
      </c>
      <c r="E54" s="15"/>
      <c r="F54" s="15"/>
      <c r="G54" s="43">
        <f t="shared" si="48"/>
        <v>0</v>
      </c>
      <c r="H54" s="72"/>
      <c r="I54" s="72"/>
      <c r="J54" s="62">
        <f t="shared" si="1"/>
        <v>0</v>
      </c>
      <c r="K54" s="15"/>
      <c r="L54" s="15"/>
      <c r="M54" s="43">
        <f t="shared" si="16"/>
        <v>0</v>
      </c>
      <c r="N54" s="72"/>
      <c r="O54" s="72"/>
      <c r="P54" s="62">
        <f>N54+O54</f>
        <v>0</v>
      </c>
      <c r="Q54" s="15"/>
      <c r="R54" s="15"/>
      <c r="S54" s="43">
        <f t="shared" si="17"/>
        <v>0</v>
      </c>
      <c r="T54" s="72"/>
      <c r="U54" s="72"/>
      <c r="V54" s="62">
        <f t="shared" si="3"/>
        <v>0</v>
      </c>
      <c r="W54" s="15"/>
      <c r="X54" s="15"/>
      <c r="Y54" s="43">
        <f t="shared" si="18"/>
        <v>0</v>
      </c>
      <c r="Z54" s="72"/>
      <c r="AA54" s="72"/>
      <c r="AB54" s="62">
        <f t="shared" si="39"/>
        <v>0</v>
      </c>
      <c r="AC54" s="15"/>
      <c r="AD54" s="15"/>
      <c r="AE54" s="15">
        <f t="shared" si="35"/>
        <v>0</v>
      </c>
      <c r="AF54" s="72"/>
      <c r="AG54" s="72"/>
      <c r="AH54" s="62">
        <f t="shared" si="5"/>
        <v>0</v>
      </c>
      <c r="AI54" s="15"/>
      <c r="AJ54" s="15"/>
      <c r="AK54" s="135">
        <f t="shared" si="34"/>
        <v>0</v>
      </c>
      <c r="AL54" s="72"/>
      <c r="AM54" s="72"/>
      <c r="AN54" s="62">
        <f t="shared" si="42"/>
        <v>0</v>
      </c>
      <c r="AO54" s="15"/>
      <c r="AP54" s="15"/>
      <c r="AQ54" s="43">
        <f t="shared" si="43"/>
        <v>0</v>
      </c>
      <c r="AR54" s="72"/>
      <c r="AS54" s="72"/>
      <c r="AT54" s="62">
        <f t="shared" si="29"/>
        <v>0</v>
      </c>
      <c r="AU54" s="15"/>
      <c r="AV54" s="15"/>
      <c r="AW54" s="95">
        <f t="shared" ref="AW54:AW55" si="53">AU55+AV55</f>
        <v>0</v>
      </c>
      <c r="AX54" s="101"/>
      <c r="AY54" s="61"/>
      <c r="AZ54" s="102">
        <f t="shared" si="24"/>
        <v>0</v>
      </c>
      <c r="BA54" s="97"/>
      <c r="BB54" s="43"/>
      <c r="BC54" s="43">
        <f t="shared" si="23"/>
        <v>0</v>
      </c>
      <c r="BD54" s="61"/>
      <c r="BE54" s="61"/>
      <c r="BF54" s="61">
        <f t="shared" si="21"/>
        <v>0</v>
      </c>
      <c r="BG54" s="43"/>
      <c r="BH54" s="43"/>
      <c r="BI54" s="43">
        <f t="shared" si="51"/>
        <v>0</v>
      </c>
      <c r="BJ54" s="103">
        <f t="shared" si="49"/>
        <v>0</v>
      </c>
      <c r="BK54" s="103">
        <f t="shared" si="50"/>
        <v>0</v>
      </c>
      <c r="BL54" s="103">
        <f t="shared" si="46"/>
        <v>0</v>
      </c>
    </row>
    <row r="55" spans="1:69" x14ac:dyDescent="0.2">
      <c r="A55" s="13">
        <v>50</v>
      </c>
      <c r="B55" s="72"/>
      <c r="C55" s="72"/>
      <c r="D55" s="62">
        <f t="shared" si="47"/>
        <v>0</v>
      </c>
      <c r="E55" s="15"/>
      <c r="F55" s="15"/>
      <c r="G55" s="43">
        <f t="shared" si="48"/>
        <v>0</v>
      </c>
      <c r="H55" s="72"/>
      <c r="I55" s="72"/>
      <c r="J55" s="62">
        <f t="shared" si="1"/>
        <v>0</v>
      </c>
      <c r="K55" s="15"/>
      <c r="L55" s="15"/>
      <c r="M55" s="43">
        <f t="shared" si="16"/>
        <v>0</v>
      </c>
      <c r="N55" s="72"/>
      <c r="O55" s="72"/>
      <c r="P55" s="62">
        <f>N55+O55</f>
        <v>0</v>
      </c>
      <c r="Q55" s="15"/>
      <c r="R55" s="15"/>
      <c r="S55" s="43">
        <f t="shared" si="17"/>
        <v>0</v>
      </c>
      <c r="T55" s="72"/>
      <c r="U55" s="72"/>
      <c r="V55" s="62">
        <f t="shared" si="3"/>
        <v>0</v>
      </c>
      <c r="W55" s="15"/>
      <c r="X55" s="15"/>
      <c r="Y55" s="43">
        <f t="shared" si="18"/>
        <v>0</v>
      </c>
      <c r="Z55" s="72"/>
      <c r="AA55" s="72"/>
      <c r="AB55" s="62">
        <f t="shared" si="39"/>
        <v>0</v>
      </c>
      <c r="AC55" s="15"/>
      <c r="AD55" s="15"/>
      <c r="AE55" s="15">
        <f t="shared" si="35"/>
        <v>0</v>
      </c>
      <c r="AF55" s="72"/>
      <c r="AG55" s="72"/>
      <c r="AH55" s="62">
        <f t="shared" si="5"/>
        <v>0</v>
      </c>
      <c r="AI55" s="15"/>
      <c r="AJ55" s="15"/>
      <c r="AK55" s="135">
        <f t="shared" si="34"/>
        <v>0</v>
      </c>
      <c r="AL55" s="72"/>
      <c r="AM55" s="72"/>
      <c r="AN55" s="62">
        <f t="shared" si="42"/>
        <v>0</v>
      </c>
      <c r="AO55" s="15"/>
      <c r="AP55" s="15"/>
      <c r="AQ55" s="43">
        <f t="shared" si="43"/>
        <v>0</v>
      </c>
      <c r="AR55" s="72"/>
      <c r="AS55" s="72"/>
      <c r="AT55" s="62">
        <f t="shared" si="29"/>
        <v>0</v>
      </c>
      <c r="AU55" s="15"/>
      <c r="AV55" s="15"/>
      <c r="AW55" s="95">
        <f t="shared" si="53"/>
        <v>0</v>
      </c>
      <c r="AX55" s="101"/>
      <c r="AY55" s="61"/>
      <c r="AZ55" s="102">
        <f t="shared" si="24"/>
        <v>0</v>
      </c>
      <c r="BA55" s="97"/>
      <c r="BB55" s="43"/>
      <c r="BC55" s="43">
        <f t="shared" si="23"/>
        <v>0</v>
      </c>
      <c r="BD55" s="61"/>
      <c r="BE55" s="61"/>
      <c r="BF55" s="61">
        <f t="shared" si="21"/>
        <v>0</v>
      </c>
      <c r="BG55" s="43"/>
      <c r="BH55" s="43"/>
      <c r="BI55" s="43">
        <f t="shared" si="51"/>
        <v>0</v>
      </c>
      <c r="BJ55" s="103">
        <f t="shared" si="49"/>
        <v>0</v>
      </c>
      <c r="BK55" s="103">
        <f t="shared" si="50"/>
        <v>0</v>
      </c>
      <c r="BL55" s="103">
        <f t="shared" si="46"/>
        <v>0</v>
      </c>
    </row>
    <row r="56" spans="1:69" x14ac:dyDescent="0.2">
      <c r="A56" s="13">
        <v>51</v>
      </c>
      <c r="B56" s="72"/>
      <c r="C56" s="72"/>
      <c r="D56" s="62">
        <f t="shared" si="47"/>
        <v>0</v>
      </c>
      <c r="E56" s="15"/>
      <c r="F56" s="15"/>
      <c r="G56" s="43">
        <f t="shared" si="48"/>
        <v>0</v>
      </c>
      <c r="H56" s="72"/>
      <c r="I56" s="72"/>
      <c r="J56" s="62">
        <f t="shared" si="1"/>
        <v>0</v>
      </c>
      <c r="K56" s="15"/>
      <c r="L56" s="15"/>
      <c r="M56" s="43">
        <f t="shared" si="16"/>
        <v>0</v>
      </c>
      <c r="N56" s="72"/>
      <c r="O56" s="72"/>
      <c r="P56" s="62">
        <f t="shared" si="26"/>
        <v>0</v>
      </c>
      <c r="Q56" s="15"/>
      <c r="R56" s="15"/>
      <c r="S56" s="43">
        <f t="shared" si="17"/>
        <v>0</v>
      </c>
      <c r="T56" s="72"/>
      <c r="U56" s="72"/>
      <c r="V56" s="62">
        <f t="shared" si="3"/>
        <v>0</v>
      </c>
      <c r="W56" s="15"/>
      <c r="X56" s="15"/>
      <c r="Y56" s="43">
        <f t="shared" si="18"/>
        <v>0</v>
      </c>
      <c r="Z56" s="72"/>
      <c r="AA56" s="72"/>
      <c r="AB56" s="62">
        <f t="shared" si="39"/>
        <v>0</v>
      </c>
      <c r="AC56" s="15"/>
      <c r="AD56" s="15"/>
      <c r="AE56" s="15">
        <f t="shared" si="35"/>
        <v>0</v>
      </c>
      <c r="AF56" s="72"/>
      <c r="AG56" s="72"/>
      <c r="AH56" s="62">
        <f t="shared" si="5"/>
        <v>0</v>
      </c>
      <c r="AI56" s="15"/>
      <c r="AJ56" s="15"/>
      <c r="AK56" s="135">
        <f t="shared" si="34"/>
        <v>0</v>
      </c>
      <c r="AL56" s="72"/>
      <c r="AM56" s="72"/>
      <c r="AN56" s="62">
        <f t="shared" si="42"/>
        <v>0</v>
      </c>
      <c r="AO56" s="15"/>
      <c r="AP56" s="15"/>
      <c r="AQ56" s="43">
        <f t="shared" si="43"/>
        <v>0</v>
      </c>
      <c r="AR56" s="72"/>
      <c r="AS56" s="72"/>
      <c r="AT56" s="62">
        <f t="shared" si="29"/>
        <v>0</v>
      </c>
      <c r="AU56" s="15"/>
      <c r="AV56" s="15"/>
      <c r="AW56" s="95"/>
      <c r="AX56" s="101"/>
      <c r="AY56" s="61"/>
      <c r="AZ56" s="102">
        <f t="shared" si="24"/>
        <v>0</v>
      </c>
      <c r="BA56" s="97"/>
      <c r="BB56" s="43"/>
      <c r="BC56" s="43">
        <f t="shared" si="23"/>
        <v>0</v>
      </c>
      <c r="BD56" s="61"/>
      <c r="BE56" s="61"/>
      <c r="BF56" s="61">
        <f t="shared" si="21"/>
        <v>0</v>
      </c>
      <c r="BG56" s="43"/>
      <c r="BH56" s="43"/>
      <c r="BI56" s="43">
        <f t="shared" si="51"/>
        <v>0</v>
      </c>
      <c r="BJ56" s="103">
        <f t="shared" si="49"/>
        <v>0</v>
      </c>
      <c r="BK56" s="103">
        <f t="shared" si="50"/>
        <v>0</v>
      </c>
      <c r="BL56" s="103">
        <f t="shared" si="46"/>
        <v>0</v>
      </c>
    </row>
    <row r="57" spans="1:69" x14ac:dyDescent="0.2">
      <c r="A57" s="13">
        <v>52</v>
      </c>
      <c r="B57" s="72"/>
      <c r="C57" s="72"/>
      <c r="D57" s="62">
        <f t="shared" si="47"/>
        <v>0</v>
      </c>
      <c r="E57" s="15"/>
      <c r="F57" s="15"/>
      <c r="G57" s="43">
        <f t="shared" si="48"/>
        <v>0</v>
      </c>
      <c r="H57" s="72"/>
      <c r="I57" s="72"/>
      <c r="J57" s="62">
        <f t="shared" si="1"/>
        <v>0</v>
      </c>
      <c r="K57" s="15"/>
      <c r="L57" s="15"/>
      <c r="M57" s="43">
        <f t="shared" si="16"/>
        <v>0</v>
      </c>
      <c r="N57" s="72"/>
      <c r="O57" s="72"/>
      <c r="P57" s="62">
        <f t="shared" si="26"/>
        <v>0</v>
      </c>
      <c r="Q57" s="15"/>
      <c r="R57" s="15"/>
      <c r="S57" s="43">
        <f t="shared" si="17"/>
        <v>0</v>
      </c>
      <c r="T57" s="72"/>
      <c r="U57" s="72"/>
      <c r="V57" s="62">
        <f t="shared" si="3"/>
        <v>0</v>
      </c>
      <c r="W57" s="15"/>
      <c r="X57" s="15"/>
      <c r="Y57" s="43">
        <f t="shared" si="18"/>
        <v>0</v>
      </c>
      <c r="Z57" s="72"/>
      <c r="AA57" s="72"/>
      <c r="AB57" s="62">
        <f t="shared" si="39"/>
        <v>0</v>
      </c>
      <c r="AC57" s="15"/>
      <c r="AD57" s="15"/>
      <c r="AE57" s="15">
        <f t="shared" si="35"/>
        <v>0</v>
      </c>
      <c r="AF57" s="72"/>
      <c r="AG57" s="72"/>
      <c r="AH57" s="62">
        <f t="shared" si="5"/>
        <v>0</v>
      </c>
      <c r="AI57" s="15"/>
      <c r="AJ57" s="15"/>
      <c r="AK57" s="135">
        <f t="shared" si="34"/>
        <v>0</v>
      </c>
      <c r="AL57" s="72"/>
      <c r="AM57" s="72"/>
      <c r="AN57" s="62">
        <f t="shared" si="42"/>
        <v>0</v>
      </c>
      <c r="AO57" s="15"/>
      <c r="AP57" s="15"/>
      <c r="AQ57" s="43">
        <f t="shared" si="43"/>
        <v>0</v>
      </c>
      <c r="AR57" s="72"/>
      <c r="AS57" s="72"/>
      <c r="AT57" s="62">
        <f t="shared" si="29"/>
        <v>0</v>
      </c>
      <c r="AU57" s="15"/>
      <c r="AV57" s="15"/>
      <c r="AW57" s="95"/>
      <c r="AX57" s="101"/>
      <c r="AY57" s="61"/>
      <c r="AZ57" s="102">
        <f t="shared" si="24"/>
        <v>0</v>
      </c>
      <c r="BA57" s="97"/>
      <c r="BB57" s="43"/>
      <c r="BC57" s="43">
        <f t="shared" si="23"/>
        <v>0</v>
      </c>
      <c r="BD57" s="61"/>
      <c r="BE57" s="61"/>
      <c r="BF57" s="61">
        <f t="shared" si="21"/>
        <v>0</v>
      </c>
      <c r="BG57" s="43"/>
      <c r="BH57" s="43"/>
      <c r="BI57" s="43">
        <f t="shared" si="51"/>
        <v>0</v>
      </c>
      <c r="BJ57" s="103">
        <f t="shared" si="49"/>
        <v>0</v>
      </c>
      <c r="BK57" s="103">
        <f t="shared" si="50"/>
        <v>0</v>
      </c>
      <c r="BL57" s="103">
        <f t="shared" si="46"/>
        <v>0</v>
      </c>
    </row>
    <row r="58" spans="1:69" x14ac:dyDescent="0.2">
      <c r="A58" s="17"/>
      <c r="B58" s="63">
        <f t="shared" ref="B58:AH58" si="54">SUM(B6:B57)</f>
        <v>3790</v>
      </c>
      <c r="C58" s="63">
        <f t="shared" si="54"/>
        <v>6278.75</v>
      </c>
      <c r="D58" s="63">
        <f t="shared" si="54"/>
        <v>10068.75</v>
      </c>
      <c r="E58" s="166">
        <f t="shared" si="54"/>
        <v>302.5</v>
      </c>
      <c r="F58" s="166">
        <f t="shared" si="54"/>
        <v>165</v>
      </c>
      <c r="G58" s="166">
        <f t="shared" si="54"/>
        <v>467.5</v>
      </c>
      <c r="H58" s="63">
        <f t="shared" si="54"/>
        <v>1449.9449999999999</v>
      </c>
      <c r="I58" s="63">
        <f t="shared" si="54"/>
        <v>14625.0825</v>
      </c>
      <c r="J58" s="63">
        <f t="shared" si="54"/>
        <v>16075.0275</v>
      </c>
      <c r="K58" s="166">
        <f t="shared" si="54"/>
        <v>0</v>
      </c>
      <c r="L58" s="166">
        <f t="shared" si="54"/>
        <v>0</v>
      </c>
      <c r="M58" s="166">
        <f t="shared" si="54"/>
        <v>0</v>
      </c>
      <c r="N58" s="63">
        <f t="shared" si="54"/>
        <v>0</v>
      </c>
      <c r="O58" s="63">
        <f t="shared" si="54"/>
        <v>5594.6683999999987</v>
      </c>
      <c r="P58" s="63">
        <f t="shared" si="54"/>
        <v>5594.6683999999987</v>
      </c>
      <c r="Q58" s="166">
        <f t="shared" si="54"/>
        <v>0</v>
      </c>
      <c r="R58" s="166">
        <f t="shared" si="54"/>
        <v>140.74</v>
      </c>
      <c r="S58" s="166">
        <f t="shared" si="54"/>
        <v>140.74</v>
      </c>
      <c r="T58" s="63">
        <f t="shared" si="54"/>
        <v>0</v>
      </c>
      <c r="U58" s="63">
        <f t="shared" si="54"/>
        <v>0</v>
      </c>
      <c r="V58" s="63">
        <f t="shared" si="54"/>
        <v>0</v>
      </c>
      <c r="W58" s="166">
        <f t="shared" si="54"/>
        <v>0</v>
      </c>
      <c r="X58" s="166">
        <f t="shared" si="54"/>
        <v>0</v>
      </c>
      <c r="Y58" s="166">
        <f t="shared" si="54"/>
        <v>0</v>
      </c>
      <c r="Z58" s="63">
        <f t="shared" si="54"/>
        <v>0</v>
      </c>
      <c r="AA58" s="63">
        <f t="shared" si="54"/>
        <v>0</v>
      </c>
      <c r="AB58" s="63">
        <f t="shared" si="54"/>
        <v>0</v>
      </c>
      <c r="AC58" s="166">
        <f t="shared" si="54"/>
        <v>0</v>
      </c>
      <c r="AD58" s="166">
        <f t="shared" si="54"/>
        <v>0</v>
      </c>
      <c r="AE58" s="166">
        <f t="shared" si="54"/>
        <v>0</v>
      </c>
      <c r="AF58" s="63">
        <f t="shared" si="54"/>
        <v>0</v>
      </c>
      <c r="AG58" s="63">
        <f t="shared" si="54"/>
        <v>0</v>
      </c>
      <c r="AH58" s="63">
        <f t="shared" si="54"/>
        <v>0</v>
      </c>
      <c r="AI58" s="166">
        <v>16.896000000000001</v>
      </c>
      <c r="AJ58" s="166">
        <f t="shared" ref="AJ58:BL58" si="55">SUM(AJ6:AJ57)</f>
        <v>0</v>
      </c>
      <c r="AK58" s="166">
        <f t="shared" si="55"/>
        <v>0</v>
      </c>
      <c r="AL58" s="63">
        <f t="shared" si="55"/>
        <v>0</v>
      </c>
      <c r="AM58" s="63">
        <f t="shared" si="55"/>
        <v>8313.4979999999996</v>
      </c>
      <c r="AN58" s="63">
        <f t="shared" si="55"/>
        <v>8313.4979999999996</v>
      </c>
      <c r="AO58" s="166">
        <f t="shared" si="55"/>
        <v>0</v>
      </c>
      <c r="AP58" s="166">
        <f t="shared" si="55"/>
        <v>1911.25</v>
      </c>
      <c r="AQ58" s="166">
        <f t="shared" si="55"/>
        <v>1911.25</v>
      </c>
      <c r="AR58" s="63">
        <f t="shared" si="55"/>
        <v>0</v>
      </c>
      <c r="AS58" s="63">
        <f t="shared" si="55"/>
        <v>0</v>
      </c>
      <c r="AT58" s="63">
        <f>SUM(AT11:AT57)</f>
        <v>0</v>
      </c>
      <c r="AU58" s="166">
        <f t="shared" si="55"/>
        <v>0</v>
      </c>
      <c r="AV58" s="166">
        <f t="shared" si="55"/>
        <v>0</v>
      </c>
      <c r="AW58" s="166">
        <f t="shared" si="55"/>
        <v>0</v>
      </c>
      <c r="AX58" s="63">
        <f t="shared" si="55"/>
        <v>0</v>
      </c>
      <c r="AY58" s="63">
        <f t="shared" si="55"/>
        <v>0</v>
      </c>
      <c r="AZ58" s="63">
        <f t="shared" si="55"/>
        <v>0</v>
      </c>
      <c r="BA58" s="166">
        <f t="shared" si="55"/>
        <v>0</v>
      </c>
      <c r="BB58" s="166">
        <f t="shared" si="55"/>
        <v>0</v>
      </c>
      <c r="BC58" s="166">
        <f t="shared" si="55"/>
        <v>0</v>
      </c>
      <c r="BD58" s="63">
        <f t="shared" si="55"/>
        <v>0</v>
      </c>
      <c r="BE58" s="63">
        <f t="shared" si="55"/>
        <v>0</v>
      </c>
      <c r="BF58" s="63">
        <f t="shared" si="55"/>
        <v>0</v>
      </c>
      <c r="BG58" s="166">
        <f t="shared" si="55"/>
        <v>0</v>
      </c>
      <c r="BH58" s="166">
        <f t="shared" si="55"/>
        <v>0</v>
      </c>
      <c r="BI58" s="166">
        <f t="shared" si="55"/>
        <v>0</v>
      </c>
      <c r="BJ58" s="63">
        <f t="shared" si="55"/>
        <v>5239.9449999999997</v>
      </c>
      <c r="BK58" s="63">
        <f t="shared" si="55"/>
        <v>34811.998899999999</v>
      </c>
      <c r="BL58" s="63">
        <f t="shared" si="55"/>
        <v>40051.943899999998</v>
      </c>
    </row>
    <row r="60" spans="1:69" x14ac:dyDescent="0.2">
      <c r="B60" s="87"/>
      <c r="AR60" s="132"/>
    </row>
    <row r="61" spans="1:69" x14ac:dyDescent="0.2">
      <c r="B61" s="88"/>
    </row>
    <row r="62" spans="1:69" x14ac:dyDescent="0.2">
      <c r="B62" s="88"/>
      <c r="AP62" s="74"/>
    </row>
    <row r="63" spans="1:69" x14ac:dyDescent="0.2">
      <c r="B63" s="90"/>
      <c r="AP63" s="74"/>
    </row>
    <row r="64" spans="1:69" x14ac:dyDescent="0.2">
      <c r="B64" s="90"/>
    </row>
    <row r="65" spans="2:2" x14ac:dyDescent="0.2">
      <c r="B65" s="90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ADE2-8E5D-40F7-84AE-0F9F721D194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14" sqref="Q1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S10" sqref="S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="130" zoomScaleNormal="130" workbookViewId="0">
      <selection activeCell="R16" sqref="R16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2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F4" sqref="F4"/>
    </sheetView>
  </sheetViews>
  <sheetFormatPr defaultRowHeight="12.75" x14ac:dyDescent="0.2"/>
  <cols>
    <col min="1" max="1" width="7.85546875" customWidth="1"/>
    <col min="2" max="24" width="5.28515625" customWidth="1"/>
    <col min="25" max="25" width="7.140625" customWidth="1"/>
    <col min="26" max="32" width="5.28515625" customWidth="1"/>
    <col min="33" max="34" width="6.140625" customWidth="1"/>
  </cols>
  <sheetData>
    <row r="1" spans="1:34" x14ac:dyDescent="0.2">
      <c r="F1" s="39" t="s">
        <v>19</v>
      </c>
    </row>
    <row r="3" spans="1:34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</row>
    <row r="4" spans="1:34" x14ac:dyDescent="0.2">
      <c r="B4" s="73"/>
      <c r="C4" s="73"/>
      <c r="D4" s="73"/>
      <c r="E4" s="73"/>
      <c r="F4" s="75" t="s">
        <v>68</v>
      </c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 thickBot="1" x14ac:dyDescent="0.25">
      <c r="A6" s="1"/>
      <c r="B6" s="204" t="s">
        <v>0</v>
      </c>
      <c r="C6" s="205"/>
      <c r="D6" s="206"/>
      <c r="E6" s="204" t="s">
        <v>1</v>
      </c>
      <c r="F6" s="205"/>
      <c r="G6" s="206"/>
      <c r="H6" s="204" t="s">
        <v>2</v>
      </c>
      <c r="I6" s="205"/>
      <c r="J6" s="206"/>
      <c r="K6" s="204" t="s">
        <v>3</v>
      </c>
      <c r="L6" s="205"/>
      <c r="M6" s="206"/>
      <c r="N6" s="204" t="s">
        <v>4</v>
      </c>
      <c r="O6" s="205"/>
      <c r="P6" s="206"/>
      <c r="Q6" s="204" t="s">
        <v>5</v>
      </c>
      <c r="R6" s="205"/>
      <c r="S6" s="206"/>
      <c r="T6" s="204" t="s">
        <v>6</v>
      </c>
      <c r="U6" s="205"/>
      <c r="V6" s="206"/>
      <c r="W6" s="204" t="s">
        <v>7</v>
      </c>
      <c r="X6" s="205"/>
      <c r="Y6" s="206"/>
      <c r="Z6" s="110"/>
      <c r="AA6" s="37" t="s">
        <v>49</v>
      </c>
      <c r="AB6" s="38"/>
      <c r="AC6" s="110"/>
      <c r="AD6" s="37" t="s">
        <v>42</v>
      </c>
      <c r="AE6" s="38"/>
      <c r="AF6" s="204" t="s">
        <v>8</v>
      </c>
      <c r="AG6" s="205"/>
      <c r="AH6" s="206"/>
    </row>
    <row r="7" spans="1:34" x14ac:dyDescent="0.2">
      <c r="A7" s="2" t="s">
        <v>20</v>
      </c>
      <c r="B7" s="44" t="s">
        <v>10</v>
      </c>
      <c r="C7" s="45" t="s">
        <v>11</v>
      </c>
      <c r="D7" s="46" t="s">
        <v>8</v>
      </c>
      <c r="E7" s="44" t="s">
        <v>10</v>
      </c>
      <c r="F7" s="45" t="s">
        <v>11</v>
      </c>
      <c r="G7" s="46" t="s">
        <v>8</v>
      </c>
      <c r="H7" s="44" t="s">
        <v>10</v>
      </c>
      <c r="I7" s="45" t="s">
        <v>11</v>
      </c>
      <c r="J7" s="46" t="s">
        <v>8</v>
      </c>
      <c r="K7" s="44" t="s">
        <v>10</v>
      </c>
      <c r="L7" s="45" t="s">
        <v>11</v>
      </c>
      <c r="M7" s="46" t="s">
        <v>8</v>
      </c>
      <c r="N7" s="44" t="s">
        <v>10</v>
      </c>
      <c r="O7" s="45" t="s">
        <v>11</v>
      </c>
      <c r="P7" s="46" t="s">
        <v>8</v>
      </c>
      <c r="Q7" s="44" t="s">
        <v>10</v>
      </c>
      <c r="R7" s="45" t="s">
        <v>11</v>
      </c>
      <c r="S7" s="46" t="s">
        <v>8</v>
      </c>
      <c r="T7" s="44" t="s">
        <v>10</v>
      </c>
      <c r="U7" s="45" t="s">
        <v>11</v>
      </c>
      <c r="V7" s="46" t="s">
        <v>8</v>
      </c>
      <c r="W7" s="44" t="s">
        <v>10</v>
      </c>
      <c r="X7" s="45" t="s">
        <v>11</v>
      </c>
      <c r="Y7" s="46" t="s">
        <v>8</v>
      </c>
      <c r="Z7" s="44" t="s">
        <v>10</v>
      </c>
      <c r="AA7" s="45" t="s">
        <v>11</v>
      </c>
      <c r="AB7" s="46" t="s">
        <v>8</v>
      </c>
      <c r="AC7" s="113" t="s">
        <v>10</v>
      </c>
      <c r="AD7" s="93" t="s">
        <v>11</v>
      </c>
      <c r="AE7" s="114" t="s">
        <v>8</v>
      </c>
      <c r="AF7" s="44" t="s">
        <v>10</v>
      </c>
      <c r="AG7" s="45" t="s">
        <v>11</v>
      </c>
      <c r="AH7" s="46" t="s">
        <v>8</v>
      </c>
    </row>
    <row r="8" spans="1:34" ht="13.5" thickBot="1" x14ac:dyDescent="0.25">
      <c r="A8" s="41" t="s">
        <v>21</v>
      </c>
      <c r="B8" s="47"/>
      <c r="C8" s="48"/>
      <c r="D8" s="49"/>
      <c r="E8" s="50"/>
      <c r="F8" s="156"/>
      <c r="G8" s="52"/>
      <c r="H8" s="50"/>
      <c r="I8" s="51"/>
      <c r="J8" s="52"/>
      <c r="K8" s="152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190"/>
      <c r="X8" s="191"/>
      <c r="Y8" s="192"/>
      <c r="Z8" s="115"/>
      <c r="AA8" s="54"/>
      <c r="AB8" s="116"/>
      <c r="AC8" s="115"/>
      <c r="AD8" s="54"/>
      <c r="AE8" s="116"/>
      <c r="AF8" s="50"/>
      <c r="AG8" s="51"/>
      <c r="AH8" s="52"/>
    </row>
    <row r="9" spans="1:34" x14ac:dyDescent="0.2">
      <c r="A9" s="83">
        <v>1</v>
      </c>
      <c r="B9" s="180">
        <v>302.5</v>
      </c>
      <c r="C9" s="179">
        <v>165</v>
      </c>
      <c r="D9" s="201">
        <f t="shared" ref="D9:D56" si="0">B9+C9</f>
        <v>467.5</v>
      </c>
      <c r="E9" s="153">
        <v>123.75</v>
      </c>
      <c r="F9" s="154">
        <v>391.5</v>
      </c>
      <c r="G9" s="181">
        <f t="shared" ref="G9" si="1">SUM(E9:F9)</f>
        <v>515.25</v>
      </c>
      <c r="H9" s="180">
        <v>0</v>
      </c>
      <c r="I9" s="179">
        <v>39.54</v>
      </c>
      <c r="J9" s="201">
        <f t="shared" ref="J9:J59" si="2">SUM(H9:I9)</f>
        <v>39.54</v>
      </c>
      <c r="K9" s="139"/>
      <c r="L9" s="70"/>
      <c r="M9" s="137">
        <f t="shared" ref="M9:M60" si="3">K9+L9</f>
        <v>0</v>
      </c>
      <c r="N9" s="136"/>
      <c r="O9" s="42"/>
      <c r="P9" s="137">
        <f t="shared" ref="P9:P40" si="4">N9+O9</f>
        <v>0</v>
      </c>
      <c r="Q9" s="183"/>
      <c r="R9" s="184"/>
      <c r="S9" s="181">
        <f t="shared" ref="S9:S54" si="5">Q9+R9</f>
        <v>0</v>
      </c>
      <c r="T9" s="180">
        <v>0</v>
      </c>
      <c r="U9" s="179">
        <v>791.75</v>
      </c>
      <c r="V9" s="201">
        <f t="shared" ref="V9:V58" si="6">T9+U9</f>
        <v>791.75</v>
      </c>
      <c r="W9" s="185"/>
      <c r="X9" s="186"/>
      <c r="Y9" s="181">
        <f t="shared" ref="Y9:Y57" si="7">SUM(W9:X9)</f>
        <v>0</v>
      </c>
      <c r="Z9" s="195">
        <v>0</v>
      </c>
      <c r="AA9" s="200">
        <v>187.75</v>
      </c>
      <c r="AB9" s="182">
        <f t="shared" ref="AB9:AB60" si="8">SUM(Z9:AA9)</f>
        <v>187.75</v>
      </c>
      <c r="AC9" s="143"/>
      <c r="AD9" s="43"/>
      <c r="AE9" s="137">
        <f t="shared" ref="AE9:AE48" si="9">AC9+AD9</f>
        <v>0</v>
      </c>
      <c r="AF9" s="141">
        <f t="shared" ref="AF9:AF40" si="10">B9+E9+H9+K9+N9+Q9+T9+W9+Z9+AC9</f>
        <v>426.25</v>
      </c>
      <c r="AG9" s="14">
        <f t="shared" ref="AG9:AG40" si="11">C9+F9+I9+L9+O9+R9+U9+X9+AA9+AD9</f>
        <v>1575.54</v>
      </c>
      <c r="AH9" s="142">
        <f t="shared" ref="AH9:AH60" si="12">AF9+AG9</f>
        <v>2001.79</v>
      </c>
    </row>
    <row r="10" spans="1:34" x14ac:dyDescent="0.2">
      <c r="A10" s="83">
        <v>2</v>
      </c>
      <c r="B10" s="153">
        <v>270</v>
      </c>
      <c r="C10" s="154">
        <v>321.25</v>
      </c>
      <c r="D10" s="181">
        <f t="shared" ref="D10" si="13">B10+C10</f>
        <v>591.25</v>
      </c>
      <c r="E10" s="153">
        <v>121.5</v>
      </c>
      <c r="F10" s="154">
        <v>322.875</v>
      </c>
      <c r="G10" s="181">
        <f t="shared" ref="G10:G56" si="14">SUM(E10:F10)</f>
        <v>444.375</v>
      </c>
      <c r="H10" s="180">
        <v>0</v>
      </c>
      <c r="I10" s="179">
        <v>63.48</v>
      </c>
      <c r="J10" s="201">
        <f t="shared" ref="J10" si="15">SUM(H10:I10)</f>
        <v>63.48</v>
      </c>
      <c r="K10" s="139"/>
      <c r="L10" s="70"/>
      <c r="M10" s="137">
        <f t="shared" si="3"/>
        <v>0</v>
      </c>
      <c r="N10" s="147"/>
      <c r="O10" s="40"/>
      <c r="P10" s="138">
        <f t="shared" si="4"/>
        <v>0</v>
      </c>
      <c r="Q10" s="183"/>
      <c r="R10" s="184"/>
      <c r="S10" s="182">
        <f t="shared" si="5"/>
        <v>0</v>
      </c>
      <c r="T10" s="180">
        <v>0</v>
      </c>
      <c r="U10" s="179">
        <v>852.75</v>
      </c>
      <c r="V10" s="201">
        <f t="shared" ref="V10:V11" si="16">T10+U10</f>
        <v>852.75</v>
      </c>
      <c r="W10" s="153"/>
      <c r="X10" s="154"/>
      <c r="Y10" s="181">
        <f t="shared" si="7"/>
        <v>0</v>
      </c>
      <c r="Z10" s="195">
        <v>0</v>
      </c>
      <c r="AA10" s="200">
        <v>217.75</v>
      </c>
      <c r="AB10" s="182">
        <f t="shared" ref="AB10:AB11" si="17">SUM(Z10:AA10)</f>
        <v>217.75</v>
      </c>
      <c r="AC10" s="144"/>
      <c r="AD10" s="15"/>
      <c r="AE10" s="137">
        <f t="shared" si="9"/>
        <v>0</v>
      </c>
      <c r="AF10" s="141">
        <f t="shared" si="10"/>
        <v>391.5</v>
      </c>
      <c r="AG10" s="14">
        <f t="shared" si="11"/>
        <v>1778.105</v>
      </c>
      <c r="AH10" s="142">
        <f t="shared" si="12"/>
        <v>2169.605</v>
      </c>
    </row>
    <row r="11" spans="1:34" x14ac:dyDescent="0.2">
      <c r="A11" s="83">
        <v>3</v>
      </c>
      <c r="B11" s="153">
        <v>285</v>
      </c>
      <c r="C11" s="154">
        <v>321.25</v>
      </c>
      <c r="D11" s="181">
        <f t="shared" ref="D11" si="18">B11+C11</f>
        <v>606.25</v>
      </c>
      <c r="E11" s="153">
        <v>111.375</v>
      </c>
      <c r="F11" s="154">
        <v>562.5</v>
      </c>
      <c r="G11" s="181">
        <f t="shared" si="14"/>
        <v>673.875</v>
      </c>
      <c r="H11" s="180">
        <v>0</v>
      </c>
      <c r="I11" s="179">
        <v>37.72</v>
      </c>
      <c r="J11" s="201">
        <f t="shared" ref="J11" si="19">SUM(H11:I11)</f>
        <v>37.72</v>
      </c>
      <c r="K11" s="139"/>
      <c r="L11" s="70"/>
      <c r="M11" s="137">
        <f t="shared" si="3"/>
        <v>0</v>
      </c>
      <c r="N11" s="147"/>
      <c r="O11" s="40"/>
      <c r="P11" s="138">
        <f t="shared" si="4"/>
        <v>0</v>
      </c>
      <c r="Q11" s="183"/>
      <c r="R11" s="184"/>
      <c r="S11" s="182">
        <f t="shared" si="5"/>
        <v>0</v>
      </c>
      <c r="T11" s="180">
        <v>0</v>
      </c>
      <c r="U11" s="179">
        <v>860.75</v>
      </c>
      <c r="V11" s="201">
        <f t="shared" si="16"/>
        <v>860.75</v>
      </c>
      <c r="W11" s="153"/>
      <c r="X11" s="154"/>
      <c r="Y11" s="181">
        <f t="shared" si="7"/>
        <v>0</v>
      </c>
      <c r="Z11" s="195">
        <v>0</v>
      </c>
      <c r="AA11" s="200">
        <v>108.25</v>
      </c>
      <c r="AB11" s="182">
        <f t="shared" si="17"/>
        <v>108.25</v>
      </c>
      <c r="AC11" s="144"/>
      <c r="AD11" s="15"/>
      <c r="AE11" s="137">
        <f t="shared" si="9"/>
        <v>0</v>
      </c>
      <c r="AF11" s="141">
        <f t="shared" si="10"/>
        <v>396.375</v>
      </c>
      <c r="AG11" s="14">
        <f t="shared" si="11"/>
        <v>1890.47</v>
      </c>
      <c r="AH11" s="142">
        <f t="shared" si="12"/>
        <v>2286.8450000000003</v>
      </c>
    </row>
    <row r="12" spans="1:34" x14ac:dyDescent="0.2">
      <c r="A12" s="83">
        <v>4</v>
      </c>
      <c r="B12" s="153">
        <v>285</v>
      </c>
      <c r="C12" s="154">
        <v>385</v>
      </c>
      <c r="D12" s="181">
        <f t="shared" ref="D12" si="20">B12+C12</f>
        <v>670</v>
      </c>
      <c r="E12" s="153">
        <v>204.75</v>
      </c>
      <c r="F12" s="154">
        <v>663.75</v>
      </c>
      <c r="G12" s="181">
        <f t="shared" si="14"/>
        <v>868.5</v>
      </c>
      <c r="H12" s="153">
        <v>0</v>
      </c>
      <c r="I12" s="154">
        <v>326.78609999999998</v>
      </c>
      <c r="J12" s="181">
        <f t="shared" ref="J12" si="21">SUM(H12:I12)</f>
        <v>326.78609999999998</v>
      </c>
      <c r="K12" s="139"/>
      <c r="L12" s="70"/>
      <c r="M12" s="137">
        <f t="shared" si="3"/>
        <v>0</v>
      </c>
      <c r="N12" s="147"/>
      <c r="O12" s="40"/>
      <c r="P12" s="138">
        <f t="shared" si="4"/>
        <v>0</v>
      </c>
      <c r="Q12" s="183"/>
      <c r="R12" s="184"/>
      <c r="S12" s="182">
        <f t="shared" si="5"/>
        <v>0</v>
      </c>
      <c r="T12" s="153">
        <v>0</v>
      </c>
      <c r="U12" s="154">
        <v>908.75349999999992</v>
      </c>
      <c r="V12" s="181">
        <f t="shared" ref="V12" si="22">T12+U12</f>
        <v>908.75349999999992</v>
      </c>
      <c r="W12" s="153"/>
      <c r="X12" s="154"/>
      <c r="Y12" s="181">
        <f t="shared" si="7"/>
        <v>0</v>
      </c>
      <c r="Z12" s="195">
        <v>0</v>
      </c>
      <c r="AA12" s="200">
        <v>102.25</v>
      </c>
      <c r="AB12" s="182">
        <f t="shared" si="8"/>
        <v>102.25</v>
      </c>
      <c r="AC12" s="144"/>
      <c r="AD12" s="15"/>
      <c r="AE12" s="137">
        <f t="shared" si="9"/>
        <v>0</v>
      </c>
      <c r="AF12" s="141">
        <f t="shared" si="10"/>
        <v>489.75</v>
      </c>
      <c r="AG12" s="14">
        <f t="shared" si="11"/>
        <v>2386.5396000000001</v>
      </c>
      <c r="AH12" s="142">
        <f t="shared" si="12"/>
        <v>2876.2896000000001</v>
      </c>
    </row>
    <row r="13" spans="1:34" x14ac:dyDescent="0.2">
      <c r="A13" s="83">
        <v>5</v>
      </c>
      <c r="B13" s="153">
        <v>287.5</v>
      </c>
      <c r="C13" s="154">
        <v>415</v>
      </c>
      <c r="D13" s="181">
        <f t="shared" ref="D13" si="23">B13+C13</f>
        <v>702.5</v>
      </c>
      <c r="E13" s="153">
        <v>185.625</v>
      </c>
      <c r="F13" s="154">
        <v>794.25</v>
      </c>
      <c r="G13" s="181">
        <f t="shared" si="14"/>
        <v>979.875</v>
      </c>
      <c r="H13" s="153">
        <v>0</v>
      </c>
      <c r="I13" s="154">
        <v>315.70659999999998</v>
      </c>
      <c r="J13" s="181">
        <f t="shared" ref="J13" si="24">SUM(H13:I13)</f>
        <v>315.70659999999998</v>
      </c>
      <c r="K13" s="139"/>
      <c r="L13" s="70"/>
      <c r="M13" s="137">
        <f t="shared" si="3"/>
        <v>0</v>
      </c>
      <c r="N13" s="147"/>
      <c r="O13" s="40"/>
      <c r="P13" s="138">
        <f t="shared" si="4"/>
        <v>0</v>
      </c>
      <c r="Q13" s="155"/>
      <c r="R13" s="154"/>
      <c r="S13" s="182">
        <f t="shared" si="5"/>
        <v>0</v>
      </c>
      <c r="T13" s="153">
        <v>0</v>
      </c>
      <c r="U13" s="154">
        <v>677.62225000000001</v>
      </c>
      <c r="V13" s="181">
        <f t="shared" ref="V13" si="25">T13+U13</f>
        <v>677.62225000000001</v>
      </c>
      <c r="W13" s="153"/>
      <c r="X13" s="154"/>
      <c r="Y13" s="181">
        <f t="shared" si="7"/>
        <v>0</v>
      </c>
      <c r="Z13" s="195">
        <v>0</v>
      </c>
      <c r="AA13" s="200">
        <v>215.75</v>
      </c>
      <c r="AB13" s="182">
        <f t="shared" si="8"/>
        <v>215.75</v>
      </c>
      <c r="AC13" s="144"/>
      <c r="AD13" s="15"/>
      <c r="AE13" s="137">
        <f t="shared" si="9"/>
        <v>0</v>
      </c>
      <c r="AF13" s="141">
        <f t="shared" si="10"/>
        <v>473.125</v>
      </c>
      <c r="AG13" s="14">
        <f t="shared" si="11"/>
        <v>2418.3288499999999</v>
      </c>
      <c r="AH13" s="142">
        <f t="shared" si="12"/>
        <v>2891.4538499999999</v>
      </c>
    </row>
    <row r="14" spans="1:34" x14ac:dyDescent="0.2">
      <c r="A14" s="83">
        <v>6</v>
      </c>
      <c r="B14" s="153">
        <v>323.75</v>
      </c>
      <c r="C14" s="154">
        <v>415</v>
      </c>
      <c r="D14" s="181">
        <f t="shared" ref="D14" si="26">B14+C14</f>
        <v>738.75</v>
      </c>
      <c r="E14" s="153">
        <v>97.875</v>
      </c>
      <c r="F14" s="154">
        <v>537.75</v>
      </c>
      <c r="G14" s="181">
        <f t="shared" si="14"/>
        <v>635.625</v>
      </c>
      <c r="H14" s="153">
        <v>0</v>
      </c>
      <c r="I14" s="154">
        <v>344.46759999999989</v>
      </c>
      <c r="J14" s="181">
        <f t="shared" ref="J14" si="27">SUM(H14:I14)</f>
        <v>344.46759999999989</v>
      </c>
      <c r="K14" s="139"/>
      <c r="L14" s="70"/>
      <c r="M14" s="137">
        <f t="shared" si="3"/>
        <v>0</v>
      </c>
      <c r="N14" s="147"/>
      <c r="O14" s="40"/>
      <c r="P14" s="138">
        <f t="shared" si="4"/>
        <v>0</v>
      </c>
      <c r="Q14" s="155"/>
      <c r="R14" s="154"/>
      <c r="S14" s="182">
        <f t="shared" si="5"/>
        <v>0</v>
      </c>
      <c r="T14" s="153">
        <v>0</v>
      </c>
      <c r="U14" s="154">
        <v>765.55549999999994</v>
      </c>
      <c r="V14" s="181">
        <f t="shared" ref="V14" si="28">T14+U14</f>
        <v>765.55549999999994</v>
      </c>
      <c r="W14" s="153"/>
      <c r="X14" s="154"/>
      <c r="Y14" s="181">
        <f t="shared" si="7"/>
        <v>0</v>
      </c>
      <c r="Z14" s="195">
        <v>0</v>
      </c>
      <c r="AA14" s="200">
        <v>243.25</v>
      </c>
      <c r="AB14" s="182">
        <f t="shared" si="8"/>
        <v>243.25</v>
      </c>
      <c r="AC14" s="144"/>
      <c r="AD14" s="15"/>
      <c r="AE14" s="137">
        <f t="shared" si="9"/>
        <v>0</v>
      </c>
      <c r="AF14" s="141">
        <f t="shared" si="10"/>
        <v>421.625</v>
      </c>
      <c r="AG14" s="14">
        <f t="shared" si="11"/>
        <v>2306.0230999999999</v>
      </c>
      <c r="AH14" s="142">
        <f t="shared" si="12"/>
        <v>2727.6480999999999</v>
      </c>
    </row>
    <row r="15" spans="1:34" x14ac:dyDescent="0.2">
      <c r="A15" s="83">
        <v>7</v>
      </c>
      <c r="B15" s="153">
        <v>342.5</v>
      </c>
      <c r="C15" s="154">
        <v>482.5</v>
      </c>
      <c r="D15" s="181">
        <f t="shared" ref="D15:D16" si="29">B15+C15</f>
        <v>825</v>
      </c>
      <c r="E15" s="153">
        <v>48.375</v>
      </c>
      <c r="F15" s="154">
        <v>518.625</v>
      </c>
      <c r="G15" s="181">
        <f t="shared" si="14"/>
        <v>567</v>
      </c>
      <c r="H15" s="153">
        <v>0</v>
      </c>
      <c r="I15" s="154">
        <v>355.32879999999983</v>
      </c>
      <c r="J15" s="181">
        <f t="shared" ref="J15" si="30">SUM(H15:I15)</f>
        <v>355.32879999999983</v>
      </c>
      <c r="K15" s="139"/>
      <c r="L15" s="70"/>
      <c r="M15" s="137">
        <f t="shared" si="3"/>
        <v>0</v>
      </c>
      <c r="N15" s="139"/>
      <c r="O15" s="70"/>
      <c r="P15" s="138">
        <f t="shared" si="4"/>
        <v>0</v>
      </c>
      <c r="Q15" s="155"/>
      <c r="R15" s="154"/>
      <c r="S15" s="182">
        <f t="shared" si="5"/>
        <v>0</v>
      </c>
      <c r="T15" s="153">
        <v>0</v>
      </c>
      <c r="U15" s="154">
        <v>751.94575000000009</v>
      </c>
      <c r="V15" s="181">
        <f t="shared" ref="V15:V16" si="31">T15+U15</f>
        <v>751.94575000000009</v>
      </c>
      <c r="W15" s="153"/>
      <c r="X15" s="154"/>
      <c r="Y15" s="181">
        <f t="shared" si="7"/>
        <v>0</v>
      </c>
      <c r="Z15" s="153">
        <v>0</v>
      </c>
      <c r="AA15" s="154">
        <v>283.5</v>
      </c>
      <c r="AB15" s="182">
        <f t="shared" si="8"/>
        <v>283.5</v>
      </c>
      <c r="AC15" s="144"/>
      <c r="AD15" s="15"/>
      <c r="AE15" s="137">
        <f t="shared" si="9"/>
        <v>0</v>
      </c>
      <c r="AF15" s="141">
        <f t="shared" si="10"/>
        <v>390.875</v>
      </c>
      <c r="AG15" s="14">
        <f t="shared" si="11"/>
        <v>2391.8995500000001</v>
      </c>
      <c r="AH15" s="142">
        <f t="shared" si="12"/>
        <v>2782.7745500000001</v>
      </c>
    </row>
    <row r="16" spans="1:34" x14ac:dyDescent="0.2">
      <c r="A16" s="83">
        <v>8</v>
      </c>
      <c r="B16" s="153">
        <v>275</v>
      </c>
      <c r="C16" s="154">
        <v>512.5</v>
      </c>
      <c r="D16" s="181">
        <f t="shared" si="29"/>
        <v>787.5</v>
      </c>
      <c r="E16" s="153">
        <v>32.625</v>
      </c>
      <c r="F16" s="154">
        <v>722.25</v>
      </c>
      <c r="G16" s="181">
        <f t="shared" si="14"/>
        <v>754.875</v>
      </c>
      <c r="H16" s="153">
        <v>0</v>
      </c>
      <c r="I16" s="154">
        <v>287.48009999999988</v>
      </c>
      <c r="J16" s="181">
        <f t="shared" ref="J16" si="32">SUM(H16:I16)</f>
        <v>287.48009999999988</v>
      </c>
      <c r="K16" s="139"/>
      <c r="L16" s="70"/>
      <c r="M16" s="137">
        <f t="shared" si="3"/>
        <v>0</v>
      </c>
      <c r="N16" s="139"/>
      <c r="O16" s="70"/>
      <c r="P16" s="138">
        <f t="shared" si="4"/>
        <v>0</v>
      </c>
      <c r="Q16" s="155"/>
      <c r="R16" s="154"/>
      <c r="S16" s="182">
        <f t="shared" si="5"/>
        <v>0</v>
      </c>
      <c r="T16" s="153">
        <v>0</v>
      </c>
      <c r="U16" s="154">
        <v>615.73250000000007</v>
      </c>
      <c r="V16" s="181">
        <f t="shared" si="31"/>
        <v>615.73250000000007</v>
      </c>
      <c r="W16" s="153"/>
      <c r="X16" s="154"/>
      <c r="Y16" s="181">
        <f t="shared" si="7"/>
        <v>0</v>
      </c>
      <c r="Z16" s="153">
        <v>0</v>
      </c>
      <c r="AA16" s="154">
        <v>271.25</v>
      </c>
      <c r="AB16" s="182">
        <f t="shared" si="8"/>
        <v>271.25</v>
      </c>
      <c r="AC16" s="144"/>
      <c r="AD16" s="15"/>
      <c r="AE16" s="137">
        <f t="shared" si="9"/>
        <v>0</v>
      </c>
      <c r="AF16" s="141">
        <f t="shared" si="10"/>
        <v>307.625</v>
      </c>
      <c r="AG16" s="14">
        <f t="shared" si="11"/>
        <v>2409.2125999999998</v>
      </c>
      <c r="AH16" s="142">
        <f t="shared" si="12"/>
        <v>2716.8375999999998</v>
      </c>
    </row>
    <row r="17" spans="1:34" x14ac:dyDescent="0.2">
      <c r="A17" s="83">
        <v>9</v>
      </c>
      <c r="B17" s="153">
        <v>275</v>
      </c>
      <c r="C17" s="154">
        <v>512.5</v>
      </c>
      <c r="D17" s="181">
        <f t="shared" ref="D17:D18" si="33">B17+C17</f>
        <v>787.5</v>
      </c>
      <c r="E17" s="153">
        <v>15.75</v>
      </c>
      <c r="F17" s="154">
        <v>772.875</v>
      </c>
      <c r="G17" s="181">
        <f t="shared" si="14"/>
        <v>788.625</v>
      </c>
      <c r="H17" s="153">
        <v>0</v>
      </c>
      <c r="I17" s="154">
        <v>440.68399999999963</v>
      </c>
      <c r="J17" s="181">
        <f t="shared" ref="J17" si="34">SUM(H17:I17)</f>
        <v>440.68399999999963</v>
      </c>
      <c r="K17" s="139"/>
      <c r="L17" s="70"/>
      <c r="M17" s="137">
        <f t="shared" si="3"/>
        <v>0</v>
      </c>
      <c r="N17" s="139"/>
      <c r="O17" s="70"/>
      <c r="P17" s="138">
        <f t="shared" si="4"/>
        <v>0</v>
      </c>
      <c r="Q17" s="155"/>
      <c r="R17" s="154"/>
      <c r="S17" s="182">
        <f t="shared" si="5"/>
        <v>0</v>
      </c>
      <c r="T17" s="153">
        <v>0</v>
      </c>
      <c r="U17" s="154">
        <v>416.15724999999998</v>
      </c>
      <c r="V17" s="181">
        <f t="shared" ref="V17" si="35">T17+U17</f>
        <v>416.15724999999998</v>
      </c>
      <c r="W17" s="153"/>
      <c r="X17" s="154"/>
      <c r="Y17" s="181">
        <f t="shared" si="7"/>
        <v>0</v>
      </c>
      <c r="Z17" s="153">
        <v>0</v>
      </c>
      <c r="AA17" s="154">
        <v>286</v>
      </c>
      <c r="AB17" s="182">
        <f t="shared" si="8"/>
        <v>286</v>
      </c>
      <c r="AC17" s="144"/>
      <c r="AD17" s="15"/>
      <c r="AE17" s="137">
        <f t="shared" si="9"/>
        <v>0</v>
      </c>
      <c r="AF17" s="141">
        <f t="shared" si="10"/>
        <v>290.75</v>
      </c>
      <c r="AG17" s="14">
        <f t="shared" si="11"/>
        <v>2428.2162499999995</v>
      </c>
      <c r="AH17" s="142">
        <f t="shared" si="12"/>
        <v>2718.9662499999995</v>
      </c>
    </row>
    <row r="18" spans="1:34" x14ac:dyDescent="0.2">
      <c r="A18" s="83">
        <v>10</v>
      </c>
      <c r="B18" s="153">
        <v>275</v>
      </c>
      <c r="C18" s="154">
        <v>512.5</v>
      </c>
      <c r="D18" s="181">
        <f t="shared" si="33"/>
        <v>787.5</v>
      </c>
      <c r="E18" s="153">
        <v>33.75</v>
      </c>
      <c r="F18" s="154">
        <v>757.125</v>
      </c>
      <c r="G18" s="181">
        <f t="shared" si="14"/>
        <v>790.875</v>
      </c>
      <c r="H18" s="153">
        <v>0</v>
      </c>
      <c r="I18" s="154">
        <v>273.3565999999999</v>
      </c>
      <c r="J18" s="181">
        <f t="shared" ref="J18" si="36">SUM(H18:I18)</f>
        <v>273.3565999999999</v>
      </c>
      <c r="K18" s="139"/>
      <c r="L18" s="70"/>
      <c r="M18" s="137">
        <f t="shared" si="3"/>
        <v>0</v>
      </c>
      <c r="N18" s="139"/>
      <c r="O18" s="70"/>
      <c r="P18" s="138">
        <f t="shared" si="4"/>
        <v>0</v>
      </c>
      <c r="Q18" s="155"/>
      <c r="R18" s="154"/>
      <c r="S18" s="182">
        <f t="shared" si="5"/>
        <v>0</v>
      </c>
      <c r="T18" s="153">
        <v>0</v>
      </c>
      <c r="U18" s="154">
        <v>323.97949999999997</v>
      </c>
      <c r="V18" s="181">
        <f t="shared" ref="V18" si="37">T18+U18</f>
        <v>323.97949999999997</v>
      </c>
      <c r="W18" s="153"/>
      <c r="X18" s="154"/>
      <c r="Y18" s="181">
        <f t="shared" si="7"/>
        <v>0</v>
      </c>
      <c r="Z18" s="153">
        <v>0</v>
      </c>
      <c r="AA18" s="154">
        <v>407.75</v>
      </c>
      <c r="AB18" s="182">
        <f t="shared" si="8"/>
        <v>407.75</v>
      </c>
      <c r="AC18" s="144"/>
      <c r="AD18" s="15"/>
      <c r="AE18" s="137">
        <f t="shared" si="9"/>
        <v>0</v>
      </c>
      <c r="AF18" s="141">
        <f t="shared" si="10"/>
        <v>308.75</v>
      </c>
      <c r="AG18" s="14">
        <f t="shared" si="11"/>
        <v>2274.7110999999995</v>
      </c>
      <c r="AH18" s="142">
        <f t="shared" si="12"/>
        <v>2583.4610999999995</v>
      </c>
    </row>
    <row r="19" spans="1:34" x14ac:dyDescent="0.2">
      <c r="A19" s="83">
        <v>11</v>
      </c>
      <c r="B19" s="153">
        <v>287.5</v>
      </c>
      <c r="C19" s="154">
        <v>492.5</v>
      </c>
      <c r="D19" s="181">
        <f t="shared" ref="D19:D20" si="38">B19+C19</f>
        <v>780</v>
      </c>
      <c r="E19" s="153">
        <v>57.375</v>
      </c>
      <c r="F19" s="154">
        <v>977.625</v>
      </c>
      <c r="G19" s="181">
        <f t="shared" si="14"/>
        <v>1035</v>
      </c>
      <c r="H19" s="153">
        <v>0</v>
      </c>
      <c r="I19" s="154">
        <v>420.78939999999989</v>
      </c>
      <c r="J19" s="181">
        <f t="shared" ref="J19" si="39">SUM(H19:I19)</f>
        <v>420.78939999999989</v>
      </c>
      <c r="K19" s="139"/>
      <c r="L19" s="70"/>
      <c r="M19" s="137">
        <f t="shared" si="3"/>
        <v>0</v>
      </c>
      <c r="N19" s="139"/>
      <c r="O19" s="70"/>
      <c r="P19" s="138">
        <f t="shared" si="4"/>
        <v>0</v>
      </c>
      <c r="Q19" s="155"/>
      <c r="R19" s="154"/>
      <c r="S19" s="182">
        <f t="shared" si="5"/>
        <v>0</v>
      </c>
      <c r="T19" s="153">
        <v>0</v>
      </c>
      <c r="U19" s="154">
        <v>243.05</v>
      </c>
      <c r="V19" s="181">
        <f t="shared" ref="V19" si="40">T19+U19</f>
        <v>243.05</v>
      </c>
      <c r="W19" s="153"/>
      <c r="X19" s="154"/>
      <c r="Y19" s="181">
        <f t="shared" si="7"/>
        <v>0</v>
      </c>
      <c r="Z19" s="153">
        <v>0</v>
      </c>
      <c r="AA19" s="154">
        <v>410.5</v>
      </c>
      <c r="AB19" s="182">
        <f t="shared" si="8"/>
        <v>410.5</v>
      </c>
      <c r="AC19" s="144"/>
      <c r="AD19" s="15"/>
      <c r="AE19" s="137">
        <f t="shared" si="9"/>
        <v>0</v>
      </c>
      <c r="AF19" s="141">
        <f t="shared" si="10"/>
        <v>344.875</v>
      </c>
      <c r="AG19" s="14">
        <f t="shared" si="11"/>
        <v>2544.4643999999998</v>
      </c>
      <c r="AH19" s="142">
        <f t="shared" si="12"/>
        <v>2889.3393999999998</v>
      </c>
    </row>
    <row r="20" spans="1:34" x14ac:dyDescent="0.2">
      <c r="A20" s="83">
        <v>12</v>
      </c>
      <c r="B20" s="153">
        <v>252.5</v>
      </c>
      <c r="C20" s="154">
        <v>456.25</v>
      </c>
      <c r="D20" s="181">
        <f t="shared" si="38"/>
        <v>708.75</v>
      </c>
      <c r="E20" s="153">
        <v>66.375</v>
      </c>
      <c r="F20" s="154">
        <v>1080</v>
      </c>
      <c r="G20" s="181">
        <f t="shared" si="14"/>
        <v>1146.375</v>
      </c>
      <c r="H20" s="153">
        <v>0</v>
      </c>
      <c r="I20" s="154">
        <v>352.45060000000007</v>
      </c>
      <c r="J20" s="181">
        <f t="shared" ref="J20" si="41">SUM(H20:I20)</f>
        <v>352.45060000000007</v>
      </c>
      <c r="K20" s="139"/>
      <c r="L20" s="70"/>
      <c r="M20" s="137">
        <f t="shared" si="3"/>
        <v>0</v>
      </c>
      <c r="N20" s="139"/>
      <c r="O20" s="70"/>
      <c r="P20" s="138">
        <f t="shared" si="4"/>
        <v>0</v>
      </c>
      <c r="Q20" s="155"/>
      <c r="R20" s="154"/>
      <c r="S20" s="182">
        <f t="shared" si="5"/>
        <v>0</v>
      </c>
      <c r="T20" s="153">
        <v>0</v>
      </c>
      <c r="U20" s="154">
        <v>171.11550000000003</v>
      </c>
      <c r="V20" s="181">
        <f t="shared" ref="V20" si="42">T20+U20</f>
        <v>171.11550000000003</v>
      </c>
      <c r="W20" s="153"/>
      <c r="X20" s="154"/>
      <c r="Y20" s="181">
        <f t="shared" si="7"/>
        <v>0</v>
      </c>
      <c r="Z20" s="196">
        <v>0</v>
      </c>
      <c r="AA20" s="197">
        <v>399</v>
      </c>
      <c r="AB20" s="182">
        <f t="shared" si="8"/>
        <v>399</v>
      </c>
      <c r="AC20" s="144"/>
      <c r="AD20" s="15"/>
      <c r="AE20" s="137">
        <f t="shared" si="9"/>
        <v>0</v>
      </c>
      <c r="AF20" s="141">
        <f t="shared" si="10"/>
        <v>318.875</v>
      </c>
      <c r="AG20" s="14">
        <f t="shared" si="11"/>
        <v>2458.8161</v>
      </c>
      <c r="AH20" s="142">
        <f t="shared" si="12"/>
        <v>2777.6911</v>
      </c>
    </row>
    <row r="21" spans="1:34" x14ac:dyDescent="0.2">
      <c r="A21" s="83">
        <v>13</v>
      </c>
      <c r="B21" s="153">
        <v>222.5</v>
      </c>
      <c r="C21" s="154">
        <v>456.25</v>
      </c>
      <c r="D21" s="181">
        <f t="shared" ref="D21" si="43">B21+C21</f>
        <v>678.75</v>
      </c>
      <c r="E21" s="153">
        <v>94.5</v>
      </c>
      <c r="F21" s="154">
        <v>1111.5</v>
      </c>
      <c r="G21" s="181">
        <f t="shared" si="14"/>
        <v>1206</v>
      </c>
      <c r="H21" s="153">
        <v>0</v>
      </c>
      <c r="I21" s="154">
        <v>199.73279999999997</v>
      </c>
      <c r="J21" s="181">
        <f t="shared" ref="J21:J23" si="44">SUM(H21:I21)</f>
        <v>199.73279999999997</v>
      </c>
      <c r="K21" s="139"/>
      <c r="L21" s="70"/>
      <c r="M21" s="137">
        <f t="shared" si="3"/>
        <v>0</v>
      </c>
      <c r="N21" s="139"/>
      <c r="O21" s="70"/>
      <c r="P21" s="138">
        <f t="shared" si="4"/>
        <v>0</v>
      </c>
      <c r="Q21" s="155"/>
      <c r="R21" s="154"/>
      <c r="S21" s="182">
        <f t="shared" si="5"/>
        <v>0</v>
      </c>
      <c r="T21" s="153">
        <v>0</v>
      </c>
      <c r="U21" s="154">
        <v>236.74124999999998</v>
      </c>
      <c r="V21" s="181">
        <f t="shared" ref="V21:V22" si="45">T21+U21</f>
        <v>236.74124999999998</v>
      </c>
      <c r="W21" s="153"/>
      <c r="X21" s="154"/>
      <c r="Y21" s="181">
        <f t="shared" si="7"/>
        <v>0</v>
      </c>
      <c r="Z21" s="196">
        <v>0</v>
      </c>
      <c r="AA21" s="197">
        <v>397.75</v>
      </c>
      <c r="AB21" s="182">
        <f t="shared" si="8"/>
        <v>397.75</v>
      </c>
      <c r="AC21" s="144"/>
      <c r="AD21" s="15"/>
      <c r="AE21" s="137">
        <f t="shared" si="9"/>
        <v>0</v>
      </c>
      <c r="AF21" s="141">
        <f t="shared" si="10"/>
        <v>317</v>
      </c>
      <c r="AG21" s="14">
        <f t="shared" si="11"/>
        <v>2401.9740499999998</v>
      </c>
      <c r="AH21" s="142">
        <f t="shared" si="12"/>
        <v>2718.9740499999998</v>
      </c>
    </row>
    <row r="22" spans="1:34" x14ac:dyDescent="0.2">
      <c r="A22" s="83">
        <v>14</v>
      </c>
      <c r="B22" s="153">
        <v>147.5</v>
      </c>
      <c r="C22" s="154">
        <v>456.25</v>
      </c>
      <c r="D22" s="181">
        <f t="shared" ref="D22" si="46">B22+C22</f>
        <v>603.75</v>
      </c>
      <c r="E22" s="153">
        <v>65.25</v>
      </c>
      <c r="F22" s="154">
        <v>1338.75</v>
      </c>
      <c r="G22" s="181">
        <f t="shared" si="14"/>
        <v>1404</v>
      </c>
      <c r="H22" s="153">
        <v>0</v>
      </c>
      <c r="I22" s="154">
        <v>286.87279999999981</v>
      </c>
      <c r="J22" s="181">
        <f t="shared" si="44"/>
        <v>286.87279999999981</v>
      </c>
      <c r="K22" s="139"/>
      <c r="L22" s="70"/>
      <c r="M22" s="137">
        <f t="shared" si="3"/>
        <v>0</v>
      </c>
      <c r="N22" s="139"/>
      <c r="O22" s="70"/>
      <c r="P22" s="138">
        <f t="shared" si="4"/>
        <v>0</v>
      </c>
      <c r="Q22" s="155"/>
      <c r="R22" s="154"/>
      <c r="S22" s="182">
        <f t="shared" si="5"/>
        <v>0</v>
      </c>
      <c r="T22" s="153">
        <v>0</v>
      </c>
      <c r="U22" s="154">
        <v>153.39999999999998</v>
      </c>
      <c r="V22" s="181">
        <f t="shared" si="45"/>
        <v>153.39999999999998</v>
      </c>
      <c r="W22" s="153"/>
      <c r="X22" s="154"/>
      <c r="Y22" s="181">
        <f t="shared" si="7"/>
        <v>0</v>
      </c>
      <c r="Z22" s="196">
        <v>0</v>
      </c>
      <c r="AA22" s="197">
        <v>317.25</v>
      </c>
      <c r="AB22" s="182">
        <f t="shared" si="8"/>
        <v>317.25</v>
      </c>
      <c r="AC22" s="144"/>
      <c r="AD22" s="15"/>
      <c r="AE22" s="137">
        <f t="shared" si="9"/>
        <v>0</v>
      </c>
      <c r="AF22" s="141">
        <f t="shared" si="10"/>
        <v>212.75</v>
      </c>
      <c r="AG22" s="14">
        <f t="shared" si="11"/>
        <v>2552.5227999999997</v>
      </c>
      <c r="AH22" s="142">
        <f t="shared" si="12"/>
        <v>2765.2727999999997</v>
      </c>
    </row>
    <row r="23" spans="1:34" x14ac:dyDescent="0.2">
      <c r="A23" s="83">
        <v>15</v>
      </c>
      <c r="B23" s="153">
        <v>0</v>
      </c>
      <c r="C23" s="154">
        <v>150</v>
      </c>
      <c r="D23" s="181">
        <f t="shared" ref="D23" si="47">B23+C23</f>
        <v>150</v>
      </c>
      <c r="E23" s="153">
        <v>112.5</v>
      </c>
      <c r="F23" s="154">
        <v>693.75</v>
      </c>
      <c r="G23" s="181">
        <f t="shared" ref="G23:G24" si="48">SUM(E23:F23)</f>
        <v>806.25</v>
      </c>
      <c r="H23" s="153">
        <v>0</v>
      </c>
      <c r="I23" s="154">
        <v>347.51679999999982</v>
      </c>
      <c r="J23" s="181">
        <f t="shared" si="44"/>
        <v>347.51679999999982</v>
      </c>
      <c r="K23" s="139"/>
      <c r="L23" s="70"/>
      <c r="M23" s="137">
        <f t="shared" si="3"/>
        <v>0</v>
      </c>
      <c r="N23" s="139"/>
      <c r="O23" s="70"/>
      <c r="P23" s="138">
        <f t="shared" si="4"/>
        <v>0</v>
      </c>
      <c r="Q23" s="155"/>
      <c r="R23" s="154"/>
      <c r="S23" s="182">
        <f t="shared" si="5"/>
        <v>0</v>
      </c>
      <c r="T23" s="153">
        <v>0</v>
      </c>
      <c r="U23" s="154">
        <v>112.5</v>
      </c>
      <c r="V23" s="181">
        <f t="shared" ref="V23" si="49">T23+U23</f>
        <v>112.5</v>
      </c>
      <c r="W23" s="153"/>
      <c r="X23" s="154"/>
      <c r="Y23" s="181">
        <f t="shared" ref="Y23" si="50">SUM(W23:X23)</f>
        <v>0</v>
      </c>
      <c r="Z23" s="196">
        <v>0</v>
      </c>
      <c r="AA23" s="197">
        <v>0</v>
      </c>
      <c r="AB23" s="182">
        <f t="shared" si="8"/>
        <v>0</v>
      </c>
      <c r="AC23" s="144"/>
      <c r="AD23" s="15"/>
      <c r="AE23" s="137">
        <f t="shared" si="9"/>
        <v>0</v>
      </c>
      <c r="AF23" s="141">
        <f t="shared" si="10"/>
        <v>112.5</v>
      </c>
      <c r="AG23" s="14">
        <f t="shared" si="11"/>
        <v>1303.7667999999999</v>
      </c>
      <c r="AH23" s="142">
        <f t="shared" si="12"/>
        <v>1416.2667999999999</v>
      </c>
    </row>
    <row r="24" spans="1:34" x14ac:dyDescent="0.2">
      <c r="A24" s="83">
        <v>16</v>
      </c>
      <c r="B24" s="153">
        <v>0</v>
      </c>
      <c r="C24" s="154">
        <v>120</v>
      </c>
      <c r="D24" s="181">
        <f t="shared" ref="D24" si="51">B24+C24</f>
        <v>120</v>
      </c>
      <c r="E24" s="153">
        <v>40.32</v>
      </c>
      <c r="F24" s="154">
        <v>834.375</v>
      </c>
      <c r="G24" s="181">
        <f t="shared" si="48"/>
        <v>874.69500000000005</v>
      </c>
      <c r="H24" s="153">
        <v>0</v>
      </c>
      <c r="I24" s="154">
        <v>182.53509999999997</v>
      </c>
      <c r="J24" s="181">
        <f t="shared" ref="J24" si="52">SUM(H24:I24)</f>
        <v>182.53509999999997</v>
      </c>
      <c r="K24" s="139"/>
      <c r="L24" s="70"/>
      <c r="M24" s="137">
        <f t="shared" si="3"/>
        <v>0</v>
      </c>
      <c r="N24" s="139"/>
      <c r="O24" s="70"/>
      <c r="P24" s="138">
        <f t="shared" si="4"/>
        <v>0</v>
      </c>
      <c r="Q24" s="155"/>
      <c r="R24" s="154"/>
      <c r="S24" s="182">
        <f t="shared" si="5"/>
        <v>0</v>
      </c>
      <c r="T24" s="153">
        <v>0</v>
      </c>
      <c r="U24" s="154">
        <v>27.52</v>
      </c>
      <c r="V24" s="181">
        <f t="shared" ref="V24" si="53">T24+U24</f>
        <v>27.52</v>
      </c>
      <c r="W24" s="153"/>
      <c r="X24" s="154"/>
      <c r="Y24" s="181">
        <f t="shared" ref="Y24" si="54">SUM(W24:X24)</f>
        <v>0</v>
      </c>
      <c r="Z24" s="196">
        <v>0</v>
      </c>
      <c r="AA24" s="197">
        <v>267</v>
      </c>
      <c r="AB24" s="182">
        <f t="shared" si="8"/>
        <v>267</v>
      </c>
      <c r="AC24" s="144"/>
      <c r="AD24" s="15"/>
      <c r="AE24" s="137">
        <f t="shared" si="9"/>
        <v>0</v>
      </c>
      <c r="AF24" s="141">
        <f t="shared" si="10"/>
        <v>40.32</v>
      </c>
      <c r="AG24" s="14">
        <f t="shared" si="11"/>
        <v>1431.4301</v>
      </c>
      <c r="AH24" s="142">
        <f t="shared" si="12"/>
        <v>1471.7501</v>
      </c>
    </row>
    <row r="25" spans="1:34" x14ac:dyDescent="0.2">
      <c r="A25" s="83">
        <v>17</v>
      </c>
      <c r="B25" s="180"/>
      <c r="C25" s="179"/>
      <c r="D25" s="181">
        <f t="shared" ref="D25:D26" si="55">B25+C25</f>
        <v>0</v>
      </c>
      <c r="E25" s="153">
        <v>35.4375</v>
      </c>
      <c r="F25" s="154">
        <v>1171.6875</v>
      </c>
      <c r="G25" s="181">
        <f t="shared" si="14"/>
        <v>1207.125</v>
      </c>
      <c r="H25" s="153">
        <v>0</v>
      </c>
      <c r="I25" s="154">
        <v>90.960699999999974</v>
      </c>
      <c r="J25" s="181">
        <f t="shared" ref="J25" si="56">SUM(H25:I25)</f>
        <v>90.960699999999974</v>
      </c>
      <c r="K25" s="139"/>
      <c r="L25" s="70"/>
      <c r="M25" s="137">
        <f t="shared" si="3"/>
        <v>0</v>
      </c>
      <c r="N25" s="139"/>
      <c r="O25" s="70"/>
      <c r="P25" s="138">
        <f t="shared" si="4"/>
        <v>0</v>
      </c>
      <c r="Q25" s="155"/>
      <c r="R25" s="154"/>
      <c r="S25" s="182">
        <f t="shared" ref="S25:S26" si="57">Q25+R25</f>
        <v>0</v>
      </c>
      <c r="T25" s="153">
        <v>0</v>
      </c>
      <c r="U25" s="154">
        <v>165</v>
      </c>
      <c r="V25" s="181">
        <f t="shared" ref="V25" si="58">T25+U25</f>
        <v>165</v>
      </c>
      <c r="W25" s="153"/>
      <c r="X25" s="154"/>
      <c r="Y25" s="181">
        <f t="shared" si="7"/>
        <v>0</v>
      </c>
      <c r="Z25" s="196">
        <v>0</v>
      </c>
      <c r="AA25" s="197">
        <v>305.5</v>
      </c>
      <c r="AB25" s="182">
        <f t="shared" si="8"/>
        <v>305.5</v>
      </c>
      <c r="AC25" s="144"/>
      <c r="AD25" s="15"/>
      <c r="AE25" s="137">
        <f t="shared" si="9"/>
        <v>0</v>
      </c>
      <c r="AF25" s="141">
        <f t="shared" si="10"/>
        <v>35.4375</v>
      </c>
      <c r="AG25" s="14">
        <f t="shared" si="11"/>
        <v>1733.1482000000001</v>
      </c>
      <c r="AH25" s="142">
        <f t="shared" si="12"/>
        <v>1768.5857000000001</v>
      </c>
    </row>
    <row r="26" spans="1:34" x14ac:dyDescent="0.2">
      <c r="A26" s="83">
        <v>18</v>
      </c>
      <c r="B26" s="180"/>
      <c r="C26" s="179"/>
      <c r="D26" s="181">
        <f t="shared" si="55"/>
        <v>0</v>
      </c>
      <c r="E26" s="153">
        <v>2.25</v>
      </c>
      <c r="F26" s="154">
        <v>919.6875</v>
      </c>
      <c r="G26" s="181">
        <f t="shared" si="14"/>
        <v>921.9375</v>
      </c>
      <c r="H26" s="153">
        <v>0</v>
      </c>
      <c r="I26" s="154">
        <v>32.050800000000002</v>
      </c>
      <c r="J26" s="181">
        <f t="shared" ref="J26" si="59">SUM(H26:I26)</f>
        <v>32.050800000000002</v>
      </c>
      <c r="K26" s="139"/>
      <c r="L26" s="70"/>
      <c r="M26" s="137">
        <f t="shared" si="3"/>
        <v>0</v>
      </c>
      <c r="N26" s="139"/>
      <c r="O26" s="79"/>
      <c r="P26" s="138">
        <f t="shared" si="4"/>
        <v>0</v>
      </c>
      <c r="Q26" s="155"/>
      <c r="R26" s="154"/>
      <c r="S26" s="182">
        <f t="shared" si="57"/>
        <v>0</v>
      </c>
      <c r="T26" s="153">
        <v>0</v>
      </c>
      <c r="U26" s="154">
        <v>49.68</v>
      </c>
      <c r="V26" s="181">
        <f t="shared" ref="V26" si="60">T26+U26</f>
        <v>49.68</v>
      </c>
      <c r="W26" s="153"/>
      <c r="X26" s="154"/>
      <c r="Y26" s="181">
        <f t="shared" si="7"/>
        <v>0</v>
      </c>
      <c r="Z26" s="196">
        <v>0</v>
      </c>
      <c r="AA26" s="197">
        <v>288.75</v>
      </c>
      <c r="AB26" s="182">
        <f t="shared" si="8"/>
        <v>288.75</v>
      </c>
      <c r="AC26" s="144"/>
      <c r="AD26" s="15"/>
      <c r="AE26" s="137">
        <f t="shared" si="9"/>
        <v>0</v>
      </c>
      <c r="AF26" s="141">
        <f t="shared" si="10"/>
        <v>2.25</v>
      </c>
      <c r="AG26" s="14">
        <f t="shared" si="11"/>
        <v>1290.1682999999998</v>
      </c>
      <c r="AH26" s="142">
        <f t="shared" si="12"/>
        <v>1292.4182999999998</v>
      </c>
    </row>
    <row r="27" spans="1:34" x14ac:dyDescent="0.2">
      <c r="A27" s="83">
        <v>19</v>
      </c>
      <c r="B27" s="177"/>
      <c r="C27" s="15"/>
      <c r="D27" s="137">
        <f t="shared" si="0"/>
        <v>0</v>
      </c>
      <c r="E27" s="153">
        <v>0.5625</v>
      </c>
      <c r="F27" s="154">
        <v>262.6875</v>
      </c>
      <c r="G27" s="181">
        <f t="shared" si="14"/>
        <v>263.25</v>
      </c>
      <c r="H27" s="153">
        <v>0</v>
      </c>
      <c r="I27" s="154">
        <v>11.048400000000001</v>
      </c>
      <c r="J27" s="181">
        <f t="shared" ref="J27:J28" si="61">SUM(H27:I27)</f>
        <v>11.048400000000001</v>
      </c>
      <c r="K27" s="139"/>
      <c r="L27" s="70"/>
      <c r="M27" s="137">
        <f t="shared" si="3"/>
        <v>0</v>
      </c>
      <c r="N27" s="139"/>
      <c r="O27" s="79"/>
      <c r="P27" s="138">
        <f t="shared" si="4"/>
        <v>0</v>
      </c>
      <c r="Q27" s="155"/>
      <c r="R27" s="154"/>
      <c r="S27" s="182">
        <f t="shared" ref="S27:S29" si="62">Q27+R27</f>
        <v>0</v>
      </c>
      <c r="T27" s="153">
        <v>0</v>
      </c>
      <c r="U27" s="154">
        <v>16.567999999999998</v>
      </c>
      <c r="V27" s="181">
        <f t="shared" si="6"/>
        <v>16.567999999999998</v>
      </c>
      <c r="W27" s="153"/>
      <c r="X27" s="154"/>
      <c r="Y27" s="181">
        <f t="shared" si="7"/>
        <v>0</v>
      </c>
      <c r="Z27" s="196">
        <v>0</v>
      </c>
      <c r="AA27" s="197">
        <v>195.75</v>
      </c>
      <c r="AB27" s="182">
        <f t="shared" si="8"/>
        <v>195.75</v>
      </c>
      <c r="AC27" s="144"/>
      <c r="AD27" s="15"/>
      <c r="AE27" s="137">
        <f t="shared" si="9"/>
        <v>0</v>
      </c>
      <c r="AF27" s="141">
        <f t="shared" si="10"/>
        <v>0.5625</v>
      </c>
      <c r="AG27" s="14">
        <f t="shared" si="11"/>
        <v>486.0539</v>
      </c>
      <c r="AH27" s="142">
        <f t="shared" si="12"/>
        <v>486.6164</v>
      </c>
    </row>
    <row r="28" spans="1:34" x14ac:dyDescent="0.2">
      <c r="A28" s="83">
        <v>20</v>
      </c>
      <c r="B28" s="149"/>
      <c r="C28" s="69"/>
      <c r="D28" s="137">
        <f t="shared" si="0"/>
        <v>0</v>
      </c>
      <c r="E28" s="153">
        <v>0</v>
      </c>
      <c r="F28" s="154">
        <v>191.52</v>
      </c>
      <c r="G28" s="181">
        <f t="shared" si="14"/>
        <v>191.52</v>
      </c>
      <c r="H28" s="153">
        <v>0</v>
      </c>
      <c r="I28" s="154">
        <v>16.367999999999999</v>
      </c>
      <c r="J28" s="181">
        <f t="shared" si="61"/>
        <v>16.367999999999999</v>
      </c>
      <c r="K28" s="139"/>
      <c r="L28" s="70"/>
      <c r="M28" s="137">
        <f t="shared" si="3"/>
        <v>0</v>
      </c>
      <c r="N28" s="139"/>
      <c r="O28" s="79"/>
      <c r="P28" s="138">
        <f t="shared" si="4"/>
        <v>0</v>
      </c>
      <c r="Q28" s="155"/>
      <c r="R28" s="154"/>
      <c r="S28" s="182">
        <f t="shared" si="62"/>
        <v>0</v>
      </c>
      <c r="T28" s="153">
        <v>0</v>
      </c>
      <c r="U28" s="154">
        <v>16.567999999999998</v>
      </c>
      <c r="V28" s="181">
        <f t="shared" si="6"/>
        <v>16.567999999999998</v>
      </c>
      <c r="W28" s="153"/>
      <c r="X28" s="154"/>
      <c r="Y28" s="181">
        <f t="shared" si="7"/>
        <v>0</v>
      </c>
      <c r="Z28" s="196">
        <v>0</v>
      </c>
      <c r="AA28" s="197">
        <v>195.5</v>
      </c>
      <c r="AB28" s="182">
        <f t="shared" si="8"/>
        <v>195.5</v>
      </c>
      <c r="AC28" s="144"/>
      <c r="AD28" s="15"/>
      <c r="AE28" s="137">
        <f t="shared" si="9"/>
        <v>0</v>
      </c>
      <c r="AF28" s="141">
        <f t="shared" si="10"/>
        <v>0</v>
      </c>
      <c r="AG28" s="14">
        <f t="shared" si="11"/>
        <v>419.95600000000002</v>
      </c>
      <c r="AH28" s="142">
        <f t="shared" si="12"/>
        <v>419.95600000000002</v>
      </c>
    </row>
    <row r="29" spans="1:34" x14ac:dyDescent="0.2">
      <c r="A29" s="83">
        <v>21</v>
      </c>
      <c r="B29" s="149"/>
      <c r="C29" s="69"/>
      <c r="D29" s="137">
        <f t="shared" si="0"/>
        <v>0</v>
      </c>
      <c r="E29" s="153">
        <v>0</v>
      </c>
      <c r="F29" s="154">
        <v>0</v>
      </c>
      <c r="G29" s="181">
        <f t="shared" si="14"/>
        <v>0</v>
      </c>
      <c r="H29" s="153">
        <v>0</v>
      </c>
      <c r="I29" s="154">
        <v>0</v>
      </c>
      <c r="J29" s="181">
        <f t="shared" ref="J29" si="63">SUM(H29:I29)</f>
        <v>0</v>
      </c>
      <c r="K29" s="139"/>
      <c r="L29" s="70"/>
      <c r="M29" s="137">
        <f t="shared" si="3"/>
        <v>0</v>
      </c>
      <c r="N29" s="139"/>
      <c r="O29" s="79"/>
      <c r="P29" s="138">
        <f t="shared" si="4"/>
        <v>0</v>
      </c>
      <c r="Q29" s="155"/>
      <c r="R29" s="154"/>
      <c r="S29" s="182">
        <f t="shared" si="62"/>
        <v>0</v>
      </c>
      <c r="T29" s="153">
        <v>0</v>
      </c>
      <c r="U29" s="154">
        <v>11</v>
      </c>
      <c r="V29" s="181">
        <f t="shared" ref="V29" si="64">T29+U29</f>
        <v>11</v>
      </c>
      <c r="W29" s="153"/>
      <c r="X29" s="154"/>
      <c r="Y29" s="181">
        <f t="shared" si="7"/>
        <v>0</v>
      </c>
      <c r="Z29" s="196">
        <v>0</v>
      </c>
      <c r="AA29" s="197">
        <v>251</v>
      </c>
      <c r="AB29" s="182">
        <v>221.75</v>
      </c>
      <c r="AC29" s="144"/>
      <c r="AD29" s="15"/>
      <c r="AE29" s="137">
        <f t="shared" si="9"/>
        <v>0</v>
      </c>
      <c r="AF29" s="141">
        <f t="shared" si="10"/>
        <v>0</v>
      </c>
      <c r="AG29" s="14">
        <f t="shared" si="11"/>
        <v>262</v>
      </c>
      <c r="AH29" s="142">
        <f t="shared" si="12"/>
        <v>262</v>
      </c>
    </row>
    <row r="30" spans="1:34" x14ac:dyDescent="0.2">
      <c r="A30" s="83">
        <v>22</v>
      </c>
      <c r="B30" s="149"/>
      <c r="C30" s="69"/>
      <c r="D30" s="137">
        <f t="shared" si="0"/>
        <v>0</v>
      </c>
      <c r="E30" s="153">
        <v>0</v>
      </c>
      <c r="F30" s="154">
        <v>0</v>
      </c>
      <c r="G30" s="181">
        <f t="shared" si="14"/>
        <v>0</v>
      </c>
      <c r="H30" s="153">
        <v>0</v>
      </c>
      <c r="I30" s="154">
        <v>4.8</v>
      </c>
      <c r="J30" s="181">
        <f t="shared" ref="J30:J31" si="65">SUM(H30:I30)</f>
        <v>4.8</v>
      </c>
      <c r="K30" s="139"/>
      <c r="L30" s="70"/>
      <c r="M30" s="137">
        <f t="shared" si="3"/>
        <v>0</v>
      </c>
      <c r="N30" s="139"/>
      <c r="O30" s="79"/>
      <c r="P30" s="138">
        <f t="shared" si="4"/>
        <v>0</v>
      </c>
      <c r="Q30" s="155"/>
      <c r="R30" s="154"/>
      <c r="S30" s="182">
        <f t="shared" ref="S30" si="66">Q30+R30</f>
        <v>0</v>
      </c>
      <c r="T30" s="153">
        <v>0</v>
      </c>
      <c r="U30" s="154">
        <v>0</v>
      </c>
      <c r="V30" s="181">
        <f t="shared" ref="V30" si="67">T30+U30</f>
        <v>0</v>
      </c>
      <c r="W30" s="153"/>
      <c r="X30" s="154"/>
      <c r="Y30" s="181">
        <f t="shared" si="7"/>
        <v>0</v>
      </c>
      <c r="Z30" s="196">
        <v>0</v>
      </c>
      <c r="AA30" s="197">
        <v>216.5</v>
      </c>
      <c r="AB30" s="182">
        <f t="shared" si="8"/>
        <v>216.5</v>
      </c>
      <c r="AC30" s="144"/>
      <c r="AD30" s="15"/>
      <c r="AE30" s="137">
        <f t="shared" si="9"/>
        <v>0</v>
      </c>
      <c r="AF30" s="141">
        <f t="shared" si="10"/>
        <v>0</v>
      </c>
      <c r="AG30" s="14">
        <f t="shared" si="11"/>
        <v>221.3</v>
      </c>
      <c r="AH30" s="142">
        <f t="shared" si="12"/>
        <v>221.3</v>
      </c>
    </row>
    <row r="31" spans="1:34" x14ac:dyDescent="0.2">
      <c r="A31" s="83">
        <v>23</v>
      </c>
      <c r="B31" s="149"/>
      <c r="C31" s="69"/>
      <c r="D31" s="137">
        <f t="shared" si="0"/>
        <v>0</v>
      </c>
      <c r="E31" s="153"/>
      <c r="F31" s="154"/>
      <c r="G31" s="181">
        <f t="shared" si="14"/>
        <v>0</v>
      </c>
      <c r="H31" s="153">
        <v>0</v>
      </c>
      <c r="I31" s="154">
        <v>0.33500000000000002</v>
      </c>
      <c r="J31" s="181">
        <f t="shared" si="65"/>
        <v>0.33500000000000002</v>
      </c>
      <c r="K31" s="139"/>
      <c r="L31" s="70"/>
      <c r="M31" s="137">
        <f t="shared" si="3"/>
        <v>0</v>
      </c>
      <c r="N31" s="139"/>
      <c r="O31" s="79"/>
      <c r="P31" s="138">
        <f t="shared" si="4"/>
        <v>0</v>
      </c>
      <c r="Q31" s="155"/>
      <c r="R31" s="154"/>
      <c r="S31" s="182">
        <f t="shared" ref="S31" si="68">Q31+R31</f>
        <v>0</v>
      </c>
      <c r="T31" s="153">
        <v>0</v>
      </c>
      <c r="U31" s="154">
        <v>0</v>
      </c>
      <c r="V31" s="181">
        <f t="shared" ref="V31" si="69">T31+U31</f>
        <v>0</v>
      </c>
      <c r="W31" s="153"/>
      <c r="X31" s="154"/>
      <c r="Y31" s="181">
        <f t="shared" si="7"/>
        <v>0</v>
      </c>
      <c r="Z31" s="196">
        <v>0</v>
      </c>
      <c r="AA31" s="197">
        <v>169</v>
      </c>
      <c r="AB31" s="182">
        <f t="shared" si="8"/>
        <v>169</v>
      </c>
      <c r="AC31" s="144"/>
      <c r="AD31" s="134"/>
      <c r="AE31" s="137">
        <f t="shared" si="9"/>
        <v>0</v>
      </c>
      <c r="AF31" s="141">
        <f t="shared" si="10"/>
        <v>0</v>
      </c>
      <c r="AG31" s="14">
        <f t="shared" si="11"/>
        <v>169.33500000000001</v>
      </c>
      <c r="AH31" s="142">
        <f t="shared" si="12"/>
        <v>169.33500000000001</v>
      </c>
    </row>
    <row r="32" spans="1:34" x14ac:dyDescent="0.2">
      <c r="A32" s="83">
        <v>24</v>
      </c>
      <c r="B32" s="139"/>
      <c r="C32" s="70"/>
      <c r="D32" s="137">
        <f t="shared" si="0"/>
        <v>0</v>
      </c>
      <c r="E32" s="139"/>
      <c r="F32" s="70"/>
      <c r="G32" s="137">
        <f t="shared" si="14"/>
        <v>0</v>
      </c>
      <c r="H32" s="153">
        <v>0</v>
      </c>
      <c r="I32" s="154">
        <v>0</v>
      </c>
      <c r="J32" s="181">
        <f t="shared" ref="J32" si="70">SUM(H32:I32)</f>
        <v>0</v>
      </c>
      <c r="K32" s="139"/>
      <c r="L32" s="70"/>
      <c r="M32" s="137">
        <f t="shared" si="3"/>
        <v>0</v>
      </c>
      <c r="N32" s="139"/>
      <c r="O32" s="79"/>
      <c r="P32" s="138">
        <f t="shared" si="4"/>
        <v>0</v>
      </c>
      <c r="Q32" s="155"/>
      <c r="R32" s="154"/>
      <c r="S32" s="182">
        <f t="shared" ref="S32" si="71">Q32+R32</f>
        <v>0</v>
      </c>
      <c r="T32" s="153">
        <v>0</v>
      </c>
      <c r="U32" s="154">
        <v>0</v>
      </c>
      <c r="V32" s="181">
        <f t="shared" ref="V32" si="72">T32+U32</f>
        <v>0</v>
      </c>
      <c r="W32" s="153"/>
      <c r="X32" s="154"/>
      <c r="Y32" s="181">
        <f t="shared" si="7"/>
        <v>0</v>
      </c>
      <c r="Z32" s="196">
        <v>0</v>
      </c>
      <c r="AA32" s="197">
        <v>79</v>
      </c>
      <c r="AB32" s="182">
        <f t="shared" si="8"/>
        <v>79</v>
      </c>
      <c r="AC32" s="144"/>
      <c r="AD32" s="134"/>
      <c r="AE32" s="137">
        <f t="shared" si="9"/>
        <v>0</v>
      </c>
      <c r="AF32" s="141">
        <f t="shared" si="10"/>
        <v>0</v>
      </c>
      <c r="AG32" s="14">
        <f t="shared" si="11"/>
        <v>79</v>
      </c>
      <c r="AH32" s="142">
        <f t="shared" si="12"/>
        <v>79</v>
      </c>
    </row>
    <row r="33" spans="1:34" x14ac:dyDescent="0.2">
      <c r="A33" s="83">
        <v>25</v>
      </c>
      <c r="B33" s="139"/>
      <c r="C33" s="70"/>
      <c r="D33" s="137">
        <f t="shared" si="0"/>
        <v>0</v>
      </c>
      <c r="E33" s="140"/>
      <c r="F33" s="69"/>
      <c r="G33" s="137">
        <f t="shared" si="14"/>
        <v>0</v>
      </c>
      <c r="H33" s="153">
        <v>0</v>
      </c>
      <c r="I33" s="154">
        <v>0</v>
      </c>
      <c r="J33" s="181">
        <f t="shared" ref="J33" si="73">SUM(H33:I33)</f>
        <v>0</v>
      </c>
      <c r="K33" s="139"/>
      <c r="L33" s="70"/>
      <c r="M33" s="137">
        <f t="shared" si="3"/>
        <v>0</v>
      </c>
      <c r="N33" s="139"/>
      <c r="O33" s="79"/>
      <c r="P33" s="138">
        <f t="shared" si="4"/>
        <v>0</v>
      </c>
      <c r="Q33" s="155"/>
      <c r="R33" s="154"/>
      <c r="S33" s="182">
        <f t="shared" ref="S33" si="74">Q33+R33</f>
        <v>0</v>
      </c>
      <c r="T33" s="153"/>
      <c r="U33" s="154"/>
      <c r="V33" s="181">
        <f t="shared" si="6"/>
        <v>0</v>
      </c>
      <c r="W33" s="153"/>
      <c r="X33" s="154"/>
      <c r="Y33" s="181">
        <f t="shared" si="7"/>
        <v>0</v>
      </c>
      <c r="Z33" s="196">
        <v>0</v>
      </c>
      <c r="AA33" s="197">
        <v>187.25</v>
      </c>
      <c r="AB33" s="182">
        <f t="shared" si="8"/>
        <v>187.25</v>
      </c>
      <c r="AC33" s="144"/>
      <c r="AD33" s="134"/>
      <c r="AE33" s="137">
        <f t="shared" si="9"/>
        <v>0</v>
      </c>
      <c r="AF33" s="141">
        <f t="shared" si="10"/>
        <v>0</v>
      </c>
      <c r="AG33" s="14">
        <f t="shared" si="11"/>
        <v>187.25</v>
      </c>
      <c r="AH33" s="142">
        <f t="shared" si="12"/>
        <v>187.25</v>
      </c>
    </row>
    <row r="34" spans="1:34" x14ac:dyDescent="0.2">
      <c r="A34" s="83">
        <v>26</v>
      </c>
      <c r="B34" s="139"/>
      <c r="C34" s="70"/>
      <c r="D34" s="137">
        <f t="shared" si="0"/>
        <v>0</v>
      </c>
      <c r="E34" s="140"/>
      <c r="F34" s="69"/>
      <c r="G34" s="137">
        <f t="shared" si="14"/>
        <v>0</v>
      </c>
      <c r="H34" s="153">
        <v>0</v>
      </c>
      <c r="I34" s="154">
        <v>0</v>
      </c>
      <c r="J34" s="181">
        <f t="shared" si="2"/>
        <v>0</v>
      </c>
      <c r="K34" s="139"/>
      <c r="L34" s="70"/>
      <c r="M34" s="137">
        <f t="shared" si="3"/>
        <v>0</v>
      </c>
      <c r="N34" s="139"/>
      <c r="O34" s="79"/>
      <c r="P34" s="138">
        <f t="shared" si="4"/>
        <v>0</v>
      </c>
      <c r="Q34" s="155"/>
      <c r="R34" s="154"/>
      <c r="S34" s="182">
        <f t="shared" ref="S34" si="75">Q34+R34</f>
        <v>0</v>
      </c>
      <c r="T34" s="185"/>
      <c r="U34" s="186"/>
      <c r="V34" s="181">
        <f t="shared" si="6"/>
        <v>0</v>
      </c>
      <c r="W34" s="153"/>
      <c r="X34" s="154"/>
      <c r="Y34" s="181">
        <f t="shared" si="7"/>
        <v>0</v>
      </c>
      <c r="Z34" s="196">
        <v>0</v>
      </c>
      <c r="AA34" s="197">
        <v>252.25</v>
      </c>
      <c r="AB34" s="182">
        <f t="shared" si="8"/>
        <v>252.25</v>
      </c>
      <c r="AC34" s="144"/>
      <c r="AD34" s="134"/>
      <c r="AE34" s="137">
        <f t="shared" si="9"/>
        <v>0</v>
      </c>
      <c r="AF34" s="141">
        <f t="shared" si="10"/>
        <v>0</v>
      </c>
      <c r="AG34" s="14">
        <f t="shared" si="11"/>
        <v>252.25</v>
      </c>
      <c r="AH34" s="142">
        <f t="shared" si="12"/>
        <v>252.25</v>
      </c>
    </row>
    <row r="35" spans="1:34" x14ac:dyDescent="0.2">
      <c r="A35" s="83">
        <v>27</v>
      </c>
      <c r="B35" s="139"/>
      <c r="C35" s="70"/>
      <c r="D35" s="137">
        <f t="shared" si="0"/>
        <v>0</v>
      </c>
      <c r="E35" s="140"/>
      <c r="F35" s="69"/>
      <c r="G35" s="137">
        <f t="shared" si="14"/>
        <v>0</v>
      </c>
      <c r="H35" s="153">
        <v>0</v>
      </c>
      <c r="I35" s="154">
        <v>0</v>
      </c>
      <c r="J35" s="181">
        <f t="shared" si="2"/>
        <v>0</v>
      </c>
      <c r="K35" s="139"/>
      <c r="L35" s="70"/>
      <c r="M35" s="137">
        <f t="shared" si="3"/>
        <v>0</v>
      </c>
      <c r="N35" s="139"/>
      <c r="O35" s="70"/>
      <c r="P35" s="138">
        <f t="shared" si="4"/>
        <v>0</v>
      </c>
      <c r="Q35" s="155"/>
      <c r="R35" s="154"/>
      <c r="S35" s="182">
        <f t="shared" ref="S35" si="76">Q35+R35</f>
        <v>0</v>
      </c>
      <c r="T35" s="185"/>
      <c r="U35" s="186"/>
      <c r="V35" s="181">
        <f t="shared" si="6"/>
        <v>0</v>
      </c>
      <c r="W35" s="153"/>
      <c r="X35" s="154"/>
      <c r="Y35" s="181">
        <f t="shared" si="7"/>
        <v>0</v>
      </c>
      <c r="Z35" s="196">
        <v>0</v>
      </c>
      <c r="AA35" s="197">
        <v>432.75</v>
      </c>
      <c r="AB35" s="182">
        <f t="shared" si="8"/>
        <v>432.75</v>
      </c>
      <c r="AC35" s="144"/>
      <c r="AD35" s="134"/>
      <c r="AE35" s="137">
        <f t="shared" si="9"/>
        <v>0</v>
      </c>
      <c r="AF35" s="141">
        <f t="shared" si="10"/>
        <v>0</v>
      </c>
      <c r="AG35" s="14">
        <f t="shared" si="11"/>
        <v>432.75</v>
      </c>
      <c r="AH35" s="142">
        <f t="shared" si="12"/>
        <v>432.75</v>
      </c>
    </row>
    <row r="36" spans="1:34" x14ac:dyDescent="0.2">
      <c r="A36" s="83">
        <v>28</v>
      </c>
      <c r="B36" s="139"/>
      <c r="C36" s="70"/>
      <c r="D36" s="137">
        <f t="shared" si="0"/>
        <v>0</v>
      </c>
      <c r="E36" s="140"/>
      <c r="F36" s="69"/>
      <c r="G36" s="137">
        <f t="shared" si="14"/>
        <v>0</v>
      </c>
      <c r="H36" s="153">
        <v>0</v>
      </c>
      <c r="I36" s="154">
        <v>3.2500000000000001E-2</v>
      </c>
      <c r="J36" s="181">
        <f t="shared" ref="J36" si="77">SUM(H36:I36)</f>
        <v>3.2500000000000001E-2</v>
      </c>
      <c r="K36" s="139"/>
      <c r="L36" s="70"/>
      <c r="M36" s="137">
        <f t="shared" si="3"/>
        <v>0</v>
      </c>
      <c r="N36" s="139"/>
      <c r="O36" s="70"/>
      <c r="P36" s="138">
        <f t="shared" si="4"/>
        <v>0</v>
      </c>
      <c r="Q36" s="155"/>
      <c r="R36" s="154"/>
      <c r="S36" s="182">
        <f t="shared" ref="S36" si="78">Q36+R36</f>
        <v>0</v>
      </c>
      <c r="T36" s="185"/>
      <c r="U36" s="186"/>
      <c r="V36" s="181">
        <f t="shared" si="6"/>
        <v>0</v>
      </c>
      <c r="W36" s="153"/>
      <c r="X36" s="154"/>
      <c r="Y36" s="181">
        <f t="shared" si="7"/>
        <v>0</v>
      </c>
      <c r="Z36" s="196">
        <v>0</v>
      </c>
      <c r="AA36" s="197">
        <v>547.5</v>
      </c>
      <c r="AB36" s="182">
        <f t="shared" si="8"/>
        <v>547.5</v>
      </c>
      <c r="AC36" s="144"/>
      <c r="AD36" s="134"/>
      <c r="AE36" s="137">
        <f t="shared" si="9"/>
        <v>0</v>
      </c>
      <c r="AF36" s="141">
        <f t="shared" si="10"/>
        <v>0</v>
      </c>
      <c r="AG36" s="14">
        <f t="shared" si="11"/>
        <v>547.53250000000003</v>
      </c>
      <c r="AH36" s="142">
        <f t="shared" si="12"/>
        <v>547.53250000000003</v>
      </c>
    </row>
    <row r="37" spans="1:34" x14ac:dyDescent="0.2">
      <c r="A37" s="83">
        <v>29</v>
      </c>
      <c r="B37" s="139"/>
      <c r="C37" s="70"/>
      <c r="D37" s="137">
        <f t="shared" si="0"/>
        <v>0</v>
      </c>
      <c r="E37" s="140"/>
      <c r="F37" s="69"/>
      <c r="G37" s="137">
        <f t="shared" si="14"/>
        <v>0</v>
      </c>
      <c r="H37" s="153">
        <v>0</v>
      </c>
      <c r="I37" s="154">
        <v>3.2500000000000001E-2</v>
      </c>
      <c r="J37" s="181">
        <f t="shared" ref="J37:J40" si="79">SUM(H37:I37)</f>
        <v>3.2500000000000001E-2</v>
      </c>
      <c r="K37" s="139"/>
      <c r="L37" s="70"/>
      <c r="M37" s="137">
        <f t="shared" si="3"/>
        <v>0</v>
      </c>
      <c r="N37" s="139"/>
      <c r="O37" s="70"/>
      <c r="P37" s="138">
        <f t="shared" si="4"/>
        <v>0</v>
      </c>
      <c r="Q37" s="155"/>
      <c r="R37" s="154"/>
      <c r="S37" s="182">
        <f t="shared" ref="S37" si="80">Q37+R37</f>
        <v>0</v>
      </c>
      <c r="T37" s="185"/>
      <c r="U37" s="186"/>
      <c r="V37" s="181">
        <f t="shared" si="6"/>
        <v>0</v>
      </c>
      <c r="W37" s="153"/>
      <c r="X37" s="154"/>
      <c r="Y37" s="181">
        <f t="shared" si="7"/>
        <v>0</v>
      </c>
      <c r="Z37" s="196">
        <v>0</v>
      </c>
      <c r="AA37" s="197">
        <v>168.75</v>
      </c>
      <c r="AB37" s="182">
        <f t="shared" si="8"/>
        <v>168.75</v>
      </c>
      <c r="AC37" s="144"/>
      <c r="AD37" s="134"/>
      <c r="AE37" s="137">
        <f t="shared" si="9"/>
        <v>0</v>
      </c>
      <c r="AF37" s="141">
        <f t="shared" si="10"/>
        <v>0</v>
      </c>
      <c r="AG37" s="14">
        <f t="shared" si="11"/>
        <v>168.7825</v>
      </c>
      <c r="AH37" s="142">
        <f t="shared" si="12"/>
        <v>168.7825</v>
      </c>
    </row>
    <row r="38" spans="1:34" x14ac:dyDescent="0.2">
      <c r="A38" s="83">
        <v>30</v>
      </c>
      <c r="B38" s="139"/>
      <c r="C38" s="70"/>
      <c r="D38" s="137">
        <f t="shared" si="0"/>
        <v>0</v>
      </c>
      <c r="E38" s="147"/>
      <c r="F38" s="40"/>
      <c r="G38" s="137">
        <f t="shared" si="14"/>
        <v>0</v>
      </c>
      <c r="H38" s="153"/>
      <c r="I38" s="154"/>
      <c r="J38" s="181">
        <f t="shared" si="79"/>
        <v>0</v>
      </c>
      <c r="K38" s="139"/>
      <c r="L38" s="70"/>
      <c r="M38" s="137">
        <f t="shared" si="3"/>
        <v>0</v>
      </c>
      <c r="N38" s="139"/>
      <c r="O38" s="70"/>
      <c r="P38" s="138">
        <f t="shared" si="4"/>
        <v>0</v>
      </c>
      <c r="Q38" s="155"/>
      <c r="R38" s="154"/>
      <c r="S38" s="182">
        <f t="shared" ref="S38" si="81">Q38+R38</f>
        <v>0</v>
      </c>
      <c r="T38" s="185"/>
      <c r="U38" s="186"/>
      <c r="V38" s="181">
        <f t="shared" si="6"/>
        <v>0</v>
      </c>
      <c r="W38" s="153"/>
      <c r="X38" s="154"/>
      <c r="Y38" s="181">
        <f t="shared" si="7"/>
        <v>0</v>
      </c>
      <c r="Z38" s="196">
        <v>0</v>
      </c>
      <c r="AA38" s="197">
        <v>66.5</v>
      </c>
      <c r="AB38" s="182">
        <f t="shared" si="8"/>
        <v>66.5</v>
      </c>
      <c r="AC38" s="144"/>
      <c r="AD38" s="134"/>
      <c r="AE38" s="137">
        <f t="shared" si="9"/>
        <v>0</v>
      </c>
      <c r="AF38" s="141">
        <f t="shared" si="10"/>
        <v>0</v>
      </c>
      <c r="AG38" s="14">
        <f t="shared" si="11"/>
        <v>66.5</v>
      </c>
      <c r="AH38" s="142">
        <f t="shared" si="12"/>
        <v>66.5</v>
      </c>
    </row>
    <row r="39" spans="1:34" x14ac:dyDescent="0.2">
      <c r="A39" s="83">
        <v>31</v>
      </c>
      <c r="B39" s="139"/>
      <c r="C39" s="70"/>
      <c r="D39" s="137">
        <f t="shared" si="0"/>
        <v>0</v>
      </c>
      <c r="E39" s="147"/>
      <c r="F39" s="40"/>
      <c r="G39" s="137">
        <f t="shared" si="14"/>
        <v>0</v>
      </c>
      <c r="H39" s="153"/>
      <c r="I39" s="154"/>
      <c r="J39" s="181">
        <f t="shared" si="79"/>
        <v>0</v>
      </c>
      <c r="K39" s="139"/>
      <c r="L39" s="70"/>
      <c r="M39" s="137">
        <f t="shared" si="3"/>
        <v>0</v>
      </c>
      <c r="N39" s="139"/>
      <c r="O39" s="70"/>
      <c r="P39" s="138">
        <f t="shared" si="4"/>
        <v>0</v>
      </c>
      <c r="Q39" s="155"/>
      <c r="R39" s="154"/>
      <c r="S39" s="182">
        <f t="shared" ref="S39:S40" si="82">Q39+R39</f>
        <v>0</v>
      </c>
      <c r="T39" s="155"/>
      <c r="U39" s="154"/>
      <c r="V39" s="182">
        <f t="shared" si="6"/>
        <v>0</v>
      </c>
      <c r="W39" s="153"/>
      <c r="X39" s="154"/>
      <c r="Y39" s="181">
        <f t="shared" si="7"/>
        <v>0</v>
      </c>
      <c r="Z39" s="196">
        <v>0</v>
      </c>
      <c r="AA39" s="197">
        <v>120</v>
      </c>
      <c r="AB39" s="182">
        <f t="shared" si="8"/>
        <v>120</v>
      </c>
      <c r="AC39" s="144"/>
      <c r="AD39" s="134"/>
      <c r="AE39" s="137">
        <f t="shared" si="9"/>
        <v>0</v>
      </c>
      <c r="AF39" s="141">
        <f t="shared" si="10"/>
        <v>0</v>
      </c>
      <c r="AG39" s="14">
        <f t="shared" si="11"/>
        <v>120</v>
      </c>
      <c r="AH39" s="142">
        <f t="shared" si="12"/>
        <v>120</v>
      </c>
    </row>
    <row r="40" spans="1:34" x14ac:dyDescent="0.2">
      <c r="A40" s="83">
        <v>32</v>
      </c>
      <c r="B40" s="139"/>
      <c r="C40" s="70"/>
      <c r="D40" s="137">
        <f t="shared" si="0"/>
        <v>0</v>
      </c>
      <c r="E40" s="147"/>
      <c r="F40" s="40"/>
      <c r="G40" s="137">
        <f t="shared" si="14"/>
        <v>0</v>
      </c>
      <c r="H40" s="153"/>
      <c r="I40" s="154"/>
      <c r="J40" s="181">
        <f t="shared" si="79"/>
        <v>0</v>
      </c>
      <c r="K40" s="139"/>
      <c r="L40" s="70"/>
      <c r="M40" s="137">
        <f t="shared" si="3"/>
        <v>0</v>
      </c>
      <c r="N40" s="139"/>
      <c r="O40" s="70"/>
      <c r="P40" s="138">
        <f t="shared" si="4"/>
        <v>0</v>
      </c>
      <c r="Q40" s="155"/>
      <c r="R40" s="154"/>
      <c r="S40" s="182">
        <f t="shared" si="82"/>
        <v>0</v>
      </c>
      <c r="T40" s="155"/>
      <c r="U40" s="154"/>
      <c r="V40" s="182">
        <f t="shared" si="6"/>
        <v>0</v>
      </c>
      <c r="W40" s="153"/>
      <c r="X40" s="154"/>
      <c r="Y40" s="181">
        <f t="shared" si="7"/>
        <v>0</v>
      </c>
      <c r="Z40" s="196">
        <v>0</v>
      </c>
      <c r="AA40" s="197">
        <v>87</v>
      </c>
      <c r="AB40" s="182">
        <f t="shared" si="8"/>
        <v>87</v>
      </c>
      <c r="AC40" s="144"/>
      <c r="AD40" s="134"/>
      <c r="AE40" s="137">
        <f t="shared" si="9"/>
        <v>0</v>
      </c>
      <c r="AF40" s="141">
        <f t="shared" si="10"/>
        <v>0</v>
      </c>
      <c r="AG40" s="14">
        <f t="shared" si="11"/>
        <v>87</v>
      </c>
      <c r="AH40" s="142">
        <f t="shared" si="12"/>
        <v>87</v>
      </c>
    </row>
    <row r="41" spans="1:34" x14ac:dyDescent="0.2">
      <c r="A41" s="83">
        <v>33</v>
      </c>
      <c r="B41" s="139"/>
      <c r="C41" s="70"/>
      <c r="D41" s="137">
        <f t="shared" si="0"/>
        <v>0</v>
      </c>
      <c r="E41" s="147"/>
      <c r="F41" s="40"/>
      <c r="G41" s="137">
        <f t="shared" si="14"/>
        <v>0</v>
      </c>
      <c r="H41" s="153"/>
      <c r="I41" s="154"/>
      <c r="J41" s="181">
        <f t="shared" ref="J41" si="83">SUM(H41:I41)</f>
        <v>0</v>
      </c>
      <c r="K41" s="139"/>
      <c r="L41" s="70"/>
      <c r="M41" s="137">
        <f t="shared" si="3"/>
        <v>0</v>
      </c>
      <c r="N41" s="139"/>
      <c r="O41" s="70"/>
      <c r="P41" s="138">
        <f t="shared" ref="P41:P60" si="84">N41+O41</f>
        <v>0</v>
      </c>
      <c r="Q41" s="155"/>
      <c r="R41" s="154"/>
      <c r="S41" s="182">
        <f t="shared" ref="S41" si="85">Q41+R41</f>
        <v>0</v>
      </c>
      <c r="T41" s="155"/>
      <c r="U41" s="154"/>
      <c r="V41" s="182">
        <f t="shared" si="6"/>
        <v>0</v>
      </c>
      <c r="W41" s="153"/>
      <c r="X41" s="154"/>
      <c r="Y41" s="181">
        <f t="shared" ref="Y41:Y42" si="86">SUM(W41:X41)</f>
        <v>0</v>
      </c>
      <c r="Z41" s="196">
        <v>0</v>
      </c>
      <c r="AA41" s="197">
        <v>214.25</v>
      </c>
      <c r="AB41" s="182">
        <f t="shared" si="8"/>
        <v>214.25</v>
      </c>
      <c r="AC41" s="144"/>
      <c r="AD41" s="134"/>
      <c r="AE41" s="137">
        <f t="shared" si="9"/>
        <v>0</v>
      </c>
      <c r="AF41" s="141">
        <f t="shared" ref="AF41:AF60" si="87">B41+E41+H41+K41+N41+Q41+T41+W41+Z41+AC41</f>
        <v>0</v>
      </c>
      <c r="AG41" s="14">
        <f t="shared" ref="AG41:AG60" si="88">C41+F41+I41+L41+O41+R41+U41+X41+AA41+AD41</f>
        <v>214.25</v>
      </c>
      <c r="AH41" s="142">
        <f t="shared" si="12"/>
        <v>214.25</v>
      </c>
    </row>
    <row r="42" spans="1:34" x14ac:dyDescent="0.2">
      <c r="A42" s="83">
        <v>34</v>
      </c>
      <c r="B42" s="139"/>
      <c r="C42" s="70"/>
      <c r="D42" s="137">
        <f t="shared" si="0"/>
        <v>0</v>
      </c>
      <c r="E42" s="147"/>
      <c r="F42" s="40"/>
      <c r="G42" s="137">
        <f t="shared" si="14"/>
        <v>0</v>
      </c>
      <c r="H42" s="153"/>
      <c r="I42" s="154"/>
      <c r="J42" s="181">
        <f t="shared" ref="J42" si="89">SUM(H42:I42)</f>
        <v>0</v>
      </c>
      <c r="K42" s="139"/>
      <c r="L42" s="70"/>
      <c r="M42" s="137">
        <f t="shared" si="3"/>
        <v>0</v>
      </c>
      <c r="N42" s="139"/>
      <c r="O42" s="70"/>
      <c r="P42" s="138">
        <f t="shared" si="84"/>
        <v>0</v>
      </c>
      <c r="Q42" s="155"/>
      <c r="R42" s="154"/>
      <c r="S42" s="182">
        <f t="shared" ref="S42" si="90">Q42+R42</f>
        <v>0</v>
      </c>
      <c r="T42" s="155"/>
      <c r="U42" s="154"/>
      <c r="V42" s="182">
        <f t="shared" ref="V42" si="91">T42+U42</f>
        <v>0</v>
      </c>
      <c r="W42" s="153"/>
      <c r="X42" s="154"/>
      <c r="Y42" s="181">
        <f t="shared" si="86"/>
        <v>0</v>
      </c>
      <c r="Z42" s="196">
        <v>0</v>
      </c>
      <c r="AA42" s="197">
        <v>103.25</v>
      </c>
      <c r="AB42" s="182">
        <f t="shared" si="8"/>
        <v>103.25</v>
      </c>
      <c r="AC42" s="144"/>
      <c r="AD42" s="134"/>
      <c r="AE42" s="137">
        <f t="shared" si="9"/>
        <v>0</v>
      </c>
      <c r="AF42" s="141">
        <f t="shared" si="87"/>
        <v>0</v>
      </c>
      <c r="AG42" s="14">
        <f t="shared" si="88"/>
        <v>103.25</v>
      </c>
      <c r="AH42" s="142">
        <f t="shared" si="12"/>
        <v>103.25</v>
      </c>
    </row>
    <row r="43" spans="1:34" x14ac:dyDescent="0.2">
      <c r="A43" s="83">
        <v>35</v>
      </c>
      <c r="B43" s="139"/>
      <c r="C43" s="70"/>
      <c r="D43" s="137">
        <f t="shared" si="0"/>
        <v>0</v>
      </c>
      <c r="E43" s="147"/>
      <c r="F43" s="40"/>
      <c r="G43" s="137">
        <f t="shared" si="14"/>
        <v>0</v>
      </c>
      <c r="H43" s="153"/>
      <c r="I43" s="154"/>
      <c r="J43" s="181">
        <f t="shared" ref="J43" si="92">SUM(H43:I43)</f>
        <v>0</v>
      </c>
      <c r="K43" s="139"/>
      <c r="L43" s="70"/>
      <c r="M43" s="137">
        <f t="shared" si="3"/>
        <v>0</v>
      </c>
      <c r="N43" s="139"/>
      <c r="O43" s="70"/>
      <c r="P43" s="138">
        <f t="shared" si="84"/>
        <v>0</v>
      </c>
      <c r="Q43" s="155"/>
      <c r="R43" s="154"/>
      <c r="S43" s="182">
        <f t="shared" ref="S43" si="93">Q43+R43</f>
        <v>0</v>
      </c>
      <c r="T43" s="155"/>
      <c r="U43" s="154"/>
      <c r="V43" s="182">
        <f t="shared" ref="V43" si="94">T43+U43</f>
        <v>0</v>
      </c>
      <c r="W43" s="153"/>
      <c r="X43" s="154"/>
      <c r="Y43" s="181">
        <f t="shared" si="7"/>
        <v>0</v>
      </c>
      <c r="Z43" s="196">
        <v>0</v>
      </c>
      <c r="AA43" s="197">
        <v>138.5</v>
      </c>
      <c r="AB43" s="182">
        <f t="shared" si="8"/>
        <v>138.5</v>
      </c>
      <c r="AC43" s="144"/>
      <c r="AD43" s="134"/>
      <c r="AE43" s="137">
        <f t="shared" si="9"/>
        <v>0</v>
      </c>
      <c r="AF43" s="141">
        <f t="shared" si="87"/>
        <v>0</v>
      </c>
      <c r="AG43" s="14">
        <f t="shared" si="88"/>
        <v>138.5</v>
      </c>
      <c r="AH43" s="142">
        <f t="shared" si="12"/>
        <v>138.5</v>
      </c>
    </row>
    <row r="44" spans="1:34" x14ac:dyDescent="0.2">
      <c r="A44" s="83">
        <v>36</v>
      </c>
      <c r="B44" s="180"/>
      <c r="C44" s="179"/>
      <c r="D44" s="181">
        <f t="shared" si="0"/>
        <v>0</v>
      </c>
      <c r="E44" s="147"/>
      <c r="F44" s="40"/>
      <c r="G44" s="137">
        <f t="shared" si="14"/>
        <v>0</v>
      </c>
      <c r="H44" s="153"/>
      <c r="I44" s="154"/>
      <c r="J44" s="181">
        <f t="shared" ref="J44" si="95">SUM(H44:I44)</f>
        <v>0</v>
      </c>
      <c r="K44" s="139"/>
      <c r="L44" s="70"/>
      <c r="M44" s="137">
        <f t="shared" si="3"/>
        <v>0</v>
      </c>
      <c r="N44" s="139"/>
      <c r="O44" s="70"/>
      <c r="P44" s="138">
        <f t="shared" si="84"/>
        <v>0</v>
      </c>
      <c r="Q44" s="155"/>
      <c r="R44" s="154"/>
      <c r="S44" s="182">
        <f t="shared" ref="S44" si="96">Q44+R44</f>
        <v>0</v>
      </c>
      <c r="T44" s="155"/>
      <c r="U44" s="154"/>
      <c r="V44" s="182">
        <f t="shared" ref="V44" si="97">T44+U44</f>
        <v>0</v>
      </c>
      <c r="W44" s="153"/>
      <c r="X44" s="154"/>
      <c r="Y44" s="181">
        <f t="shared" si="7"/>
        <v>0</v>
      </c>
      <c r="Z44" s="196">
        <v>0</v>
      </c>
      <c r="AA44" s="197">
        <v>145.5</v>
      </c>
      <c r="AB44" s="182">
        <f t="shared" si="8"/>
        <v>145.5</v>
      </c>
      <c r="AC44" s="144"/>
      <c r="AD44" s="134"/>
      <c r="AE44" s="137">
        <f t="shared" si="9"/>
        <v>0</v>
      </c>
      <c r="AF44" s="141">
        <f t="shared" si="87"/>
        <v>0</v>
      </c>
      <c r="AG44" s="14">
        <f t="shared" si="88"/>
        <v>145.5</v>
      </c>
      <c r="AH44" s="142">
        <f t="shared" si="12"/>
        <v>145.5</v>
      </c>
    </row>
    <row r="45" spans="1:34" x14ac:dyDescent="0.2">
      <c r="A45" s="83">
        <v>37</v>
      </c>
      <c r="B45" s="180"/>
      <c r="C45" s="179"/>
      <c r="D45" s="181">
        <f t="shared" si="0"/>
        <v>0</v>
      </c>
      <c r="E45" s="147"/>
      <c r="F45" s="40"/>
      <c r="G45" s="137">
        <f t="shared" si="14"/>
        <v>0</v>
      </c>
      <c r="H45" s="153"/>
      <c r="I45" s="154"/>
      <c r="J45" s="181">
        <f t="shared" ref="J45" si="98">SUM(H45:I45)</f>
        <v>0</v>
      </c>
      <c r="K45" s="139"/>
      <c r="L45" s="70"/>
      <c r="M45" s="137">
        <f t="shared" si="3"/>
        <v>0</v>
      </c>
      <c r="N45" s="139"/>
      <c r="O45" s="70"/>
      <c r="P45" s="138">
        <f t="shared" si="84"/>
        <v>0</v>
      </c>
      <c r="Q45" s="155"/>
      <c r="R45" s="154"/>
      <c r="S45" s="182">
        <f t="shared" ref="S45" si="99">Q45+R45</f>
        <v>0</v>
      </c>
      <c r="T45" s="155"/>
      <c r="U45" s="154"/>
      <c r="V45" s="182">
        <f t="shared" ref="V45" si="100">T45+U45</f>
        <v>0</v>
      </c>
      <c r="W45" s="153"/>
      <c r="X45" s="154"/>
      <c r="Y45" s="181">
        <f t="shared" si="7"/>
        <v>0</v>
      </c>
      <c r="Z45" s="196">
        <v>0</v>
      </c>
      <c r="AA45" s="197">
        <v>278.75</v>
      </c>
      <c r="AB45" s="182">
        <f t="shared" si="8"/>
        <v>278.75</v>
      </c>
      <c r="AC45" s="144"/>
      <c r="AD45" s="134"/>
      <c r="AE45" s="137">
        <f t="shared" si="9"/>
        <v>0</v>
      </c>
      <c r="AF45" s="141">
        <f t="shared" si="87"/>
        <v>0</v>
      </c>
      <c r="AG45" s="14">
        <f t="shared" si="88"/>
        <v>278.75</v>
      </c>
      <c r="AH45" s="142">
        <f t="shared" si="12"/>
        <v>278.75</v>
      </c>
    </row>
    <row r="46" spans="1:34" x14ac:dyDescent="0.2">
      <c r="A46" s="83">
        <v>38</v>
      </c>
      <c r="B46" s="180"/>
      <c r="C46" s="179"/>
      <c r="D46" s="181">
        <f t="shared" si="0"/>
        <v>0</v>
      </c>
      <c r="E46" s="148"/>
      <c r="F46" s="79"/>
      <c r="G46" s="137">
        <f t="shared" si="14"/>
        <v>0</v>
      </c>
      <c r="H46" s="153"/>
      <c r="I46" s="154"/>
      <c r="J46" s="181">
        <f t="shared" ref="J46" si="101">SUM(H46:I46)</f>
        <v>0</v>
      </c>
      <c r="K46" s="139"/>
      <c r="L46" s="70"/>
      <c r="M46" s="137">
        <f t="shared" si="3"/>
        <v>0</v>
      </c>
      <c r="N46" s="139"/>
      <c r="O46" s="70"/>
      <c r="P46" s="138">
        <f t="shared" si="84"/>
        <v>0</v>
      </c>
      <c r="Q46" s="155"/>
      <c r="R46" s="154"/>
      <c r="S46" s="182">
        <f t="shared" ref="S46:S47" si="102">Q46+R46</f>
        <v>0</v>
      </c>
      <c r="T46" s="155"/>
      <c r="U46" s="154"/>
      <c r="V46" s="182">
        <f t="shared" ref="V46" si="103">T46+U46</f>
        <v>0</v>
      </c>
      <c r="W46" s="153"/>
      <c r="X46" s="154"/>
      <c r="Y46" s="181">
        <f t="shared" si="7"/>
        <v>0</v>
      </c>
      <c r="Z46" s="196">
        <v>0</v>
      </c>
      <c r="AA46" s="197">
        <v>150</v>
      </c>
      <c r="AB46" s="182">
        <f t="shared" si="8"/>
        <v>150</v>
      </c>
      <c r="AC46" s="144"/>
      <c r="AD46" s="134"/>
      <c r="AE46" s="137">
        <f t="shared" si="9"/>
        <v>0</v>
      </c>
      <c r="AF46" s="141">
        <f t="shared" si="87"/>
        <v>0</v>
      </c>
      <c r="AG46" s="14">
        <f t="shared" si="88"/>
        <v>150</v>
      </c>
      <c r="AH46" s="142">
        <f t="shared" si="12"/>
        <v>150</v>
      </c>
    </row>
    <row r="47" spans="1:34" x14ac:dyDescent="0.2">
      <c r="A47" s="83">
        <v>39</v>
      </c>
      <c r="B47" s="180"/>
      <c r="C47" s="179"/>
      <c r="D47" s="181">
        <f t="shared" si="0"/>
        <v>0</v>
      </c>
      <c r="E47" s="140"/>
      <c r="F47" s="69"/>
      <c r="G47" s="137">
        <f t="shared" si="14"/>
        <v>0</v>
      </c>
      <c r="H47" s="153"/>
      <c r="I47" s="154"/>
      <c r="J47" s="181">
        <f t="shared" ref="J47" si="104">SUM(H47:I47)</f>
        <v>0</v>
      </c>
      <c r="K47" s="139"/>
      <c r="L47" s="70"/>
      <c r="M47" s="137">
        <f t="shared" si="3"/>
        <v>0</v>
      </c>
      <c r="N47" s="139"/>
      <c r="O47" s="70"/>
      <c r="P47" s="138">
        <f t="shared" si="84"/>
        <v>0</v>
      </c>
      <c r="Q47" s="155"/>
      <c r="R47" s="154"/>
      <c r="S47" s="182">
        <f t="shared" si="102"/>
        <v>0</v>
      </c>
      <c r="T47" s="155"/>
      <c r="U47" s="154"/>
      <c r="V47" s="182">
        <f t="shared" si="6"/>
        <v>0</v>
      </c>
      <c r="W47" s="153"/>
      <c r="X47" s="154"/>
      <c r="Y47" s="181">
        <f t="shared" si="7"/>
        <v>0</v>
      </c>
      <c r="Z47" s="196">
        <v>0</v>
      </c>
      <c r="AA47" s="197">
        <v>188.75</v>
      </c>
      <c r="AB47" s="182">
        <f t="shared" si="8"/>
        <v>188.75</v>
      </c>
      <c r="AC47" s="145"/>
      <c r="AD47" s="134"/>
      <c r="AE47" s="137">
        <f t="shared" si="9"/>
        <v>0</v>
      </c>
      <c r="AF47" s="141">
        <f t="shared" si="87"/>
        <v>0</v>
      </c>
      <c r="AG47" s="14">
        <f t="shared" si="88"/>
        <v>188.75</v>
      </c>
      <c r="AH47" s="142">
        <f t="shared" si="12"/>
        <v>188.75</v>
      </c>
    </row>
    <row r="48" spans="1:34" x14ac:dyDescent="0.2">
      <c r="A48" s="83">
        <v>40</v>
      </c>
      <c r="B48" s="180"/>
      <c r="C48" s="179"/>
      <c r="D48" s="181">
        <f t="shared" si="0"/>
        <v>0</v>
      </c>
      <c r="E48" s="140"/>
      <c r="F48" s="69"/>
      <c r="G48" s="137">
        <f t="shared" si="14"/>
        <v>0</v>
      </c>
      <c r="H48" s="153"/>
      <c r="I48" s="154"/>
      <c r="J48" s="181">
        <f t="shared" ref="J48" si="105">SUM(H48:I48)</f>
        <v>0</v>
      </c>
      <c r="K48" s="139"/>
      <c r="L48" s="70"/>
      <c r="M48" s="137">
        <f t="shared" si="3"/>
        <v>0</v>
      </c>
      <c r="N48" s="139"/>
      <c r="O48" s="70"/>
      <c r="P48" s="138">
        <f t="shared" si="84"/>
        <v>0</v>
      </c>
      <c r="Q48" s="155"/>
      <c r="R48" s="154"/>
      <c r="S48" s="182">
        <f t="shared" ref="S48" si="106">Q48+R48</f>
        <v>0</v>
      </c>
      <c r="T48" s="155"/>
      <c r="U48" s="154"/>
      <c r="V48" s="182">
        <f t="shared" si="6"/>
        <v>0</v>
      </c>
      <c r="W48" s="153"/>
      <c r="X48" s="154"/>
      <c r="Y48" s="181">
        <f t="shared" si="7"/>
        <v>0</v>
      </c>
      <c r="Z48" s="196">
        <v>0</v>
      </c>
      <c r="AA48" s="197">
        <v>81</v>
      </c>
      <c r="AB48" s="182">
        <f t="shared" si="8"/>
        <v>81</v>
      </c>
      <c r="AC48" s="145"/>
      <c r="AD48" s="134"/>
      <c r="AE48" s="137">
        <f t="shared" si="9"/>
        <v>0</v>
      </c>
      <c r="AF48" s="141">
        <f t="shared" si="87"/>
        <v>0</v>
      </c>
      <c r="AG48" s="14">
        <f t="shared" si="88"/>
        <v>81</v>
      </c>
      <c r="AH48" s="142">
        <f t="shared" si="12"/>
        <v>81</v>
      </c>
    </row>
    <row r="49" spans="1:34" x14ac:dyDescent="0.2">
      <c r="A49" s="83">
        <v>41</v>
      </c>
      <c r="B49" s="180"/>
      <c r="C49" s="179"/>
      <c r="D49" s="181">
        <f t="shared" si="0"/>
        <v>0</v>
      </c>
      <c r="E49" s="140"/>
      <c r="F49" s="69"/>
      <c r="G49" s="137">
        <f t="shared" si="14"/>
        <v>0</v>
      </c>
      <c r="H49" s="153"/>
      <c r="I49" s="154"/>
      <c r="J49" s="181">
        <f t="shared" ref="J49" si="107">SUM(H49:I49)</f>
        <v>0</v>
      </c>
      <c r="K49" s="139"/>
      <c r="L49" s="70"/>
      <c r="M49" s="137">
        <f t="shared" si="3"/>
        <v>0</v>
      </c>
      <c r="N49" s="139"/>
      <c r="O49" s="70"/>
      <c r="P49" s="138">
        <f t="shared" si="84"/>
        <v>0</v>
      </c>
      <c r="Q49" s="155"/>
      <c r="R49" s="154"/>
      <c r="S49" s="182">
        <f t="shared" ref="S49" si="108">Q49+R49</f>
        <v>0</v>
      </c>
      <c r="T49" s="155"/>
      <c r="U49" s="154"/>
      <c r="V49" s="182">
        <f t="shared" si="6"/>
        <v>0</v>
      </c>
      <c r="W49" s="153"/>
      <c r="X49" s="154"/>
      <c r="Y49" s="181">
        <f t="shared" si="7"/>
        <v>0</v>
      </c>
      <c r="Z49" s="196"/>
      <c r="AA49" s="197">
        <v>104.72</v>
      </c>
      <c r="AB49" s="182">
        <f t="shared" si="8"/>
        <v>104.72</v>
      </c>
      <c r="AC49" s="145"/>
      <c r="AD49" s="134"/>
      <c r="AE49" s="146">
        <f t="shared" ref="AE49:AE60" si="109">AC49+AD49</f>
        <v>0</v>
      </c>
      <c r="AF49" s="141">
        <f t="shared" si="87"/>
        <v>0</v>
      </c>
      <c r="AG49" s="14">
        <f t="shared" si="88"/>
        <v>104.72</v>
      </c>
      <c r="AH49" s="142">
        <f t="shared" si="12"/>
        <v>104.72</v>
      </c>
    </row>
    <row r="50" spans="1:34" x14ac:dyDescent="0.2">
      <c r="A50" s="83">
        <v>42</v>
      </c>
      <c r="B50" s="139"/>
      <c r="C50" s="70"/>
      <c r="D50" s="137">
        <f t="shared" si="0"/>
        <v>0</v>
      </c>
      <c r="E50" s="140"/>
      <c r="F50" s="69"/>
      <c r="G50" s="137">
        <f t="shared" si="14"/>
        <v>0</v>
      </c>
      <c r="H50" s="153"/>
      <c r="I50" s="154"/>
      <c r="J50" s="181">
        <f t="shared" ref="J50:J51" si="110">SUM(H50:I50)</f>
        <v>0</v>
      </c>
      <c r="K50" s="139"/>
      <c r="L50" s="70"/>
      <c r="M50" s="137">
        <f t="shared" si="3"/>
        <v>0</v>
      </c>
      <c r="N50" s="139"/>
      <c r="O50" s="70"/>
      <c r="P50" s="138">
        <f t="shared" si="84"/>
        <v>0</v>
      </c>
      <c r="Q50" s="155"/>
      <c r="R50" s="154"/>
      <c r="S50" s="182">
        <f t="shared" ref="S50" si="111">Q50+R50</f>
        <v>0</v>
      </c>
      <c r="T50" s="155"/>
      <c r="U50" s="154"/>
      <c r="V50" s="182">
        <f t="shared" si="6"/>
        <v>0</v>
      </c>
      <c r="W50" s="153"/>
      <c r="X50" s="154"/>
      <c r="Y50" s="181">
        <f t="shared" si="7"/>
        <v>0</v>
      </c>
      <c r="Z50" s="196"/>
      <c r="AA50" s="197">
        <v>135.52000000000001</v>
      </c>
      <c r="AB50" s="182">
        <f t="shared" si="8"/>
        <v>135.52000000000001</v>
      </c>
      <c r="AC50" s="145"/>
      <c r="AD50" s="134"/>
      <c r="AE50" s="146">
        <f t="shared" si="109"/>
        <v>0</v>
      </c>
      <c r="AF50" s="141">
        <f t="shared" si="87"/>
        <v>0</v>
      </c>
      <c r="AG50" s="14">
        <f t="shared" si="88"/>
        <v>135.52000000000001</v>
      </c>
      <c r="AH50" s="142">
        <f t="shared" si="12"/>
        <v>135.52000000000001</v>
      </c>
    </row>
    <row r="51" spans="1:34" x14ac:dyDescent="0.2">
      <c r="A51" s="83">
        <v>43</v>
      </c>
      <c r="B51" s="139"/>
      <c r="C51" s="70"/>
      <c r="D51" s="137">
        <f t="shared" si="0"/>
        <v>0</v>
      </c>
      <c r="E51" s="140"/>
      <c r="F51" s="69"/>
      <c r="G51" s="137">
        <f t="shared" si="14"/>
        <v>0</v>
      </c>
      <c r="H51" s="153"/>
      <c r="I51" s="154"/>
      <c r="J51" s="181">
        <f t="shared" si="110"/>
        <v>0</v>
      </c>
      <c r="K51" s="139"/>
      <c r="L51" s="70"/>
      <c r="M51" s="137">
        <f t="shared" si="3"/>
        <v>0</v>
      </c>
      <c r="N51" s="139"/>
      <c r="O51" s="70"/>
      <c r="P51" s="138">
        <f t="shared" si="84"/>
        <v>0</v>
      </c>
      <c r="Q51" s="155"/>
      <c r="R51" s="154"/>
      <c r="S51" s="182">
        <f t="shared" si="5"/>
        <v>0</v>
      </c>
      <c r="T51" s="155"/>
      <c r="U51" s="154"/>
      <c r="V51" s="182">
        <f t="shared" si="6"/>
        <v>0</v>
      </c>
      <c r="W51" s="153"/>
      <c r="X51" s="154"/>
      <c r="Y51" s="181">
        <f t="shared" si="7"/>
        <v>0</v>
      </c>
      <c r="Z51" s="196"/>
      <c r="AA51" s="197">
        <v>166.32</v>
      </c>
      <c r="AB51" s="182">
        <f t="shared" si="8"/>
        <v>166.32</v>
      </c>
      <c r="AC51" s="145"/>
      <c r="AD51" s="134"/>
      <c r="AE51" s="146">
        <f t="shared" si="109"/>
        <v>0</v>
      </c>
      <c r="AF51" s="141">
        <f t="shared" si="87"/>
        <v>0</v>
      </c>
      <c r="AG51" s="14">
        <f t="shared" si="88"/>
        <v>166.32</v>
      </c>
      <c r="AH51" s="142">
        <f t="shared" si="12"/>
        <v>166.32</v>
      </c>
    </row>
    <row r="52" spans="1:34" x14ac:dyDescent="0.2">
      <c r="A52" s="83">
        <v>44</v>
      </c>
      <c r="B52" s="139"/>
      <c r="C52" s="70"/>
      <c r="D52" s="137">
        <f t="shared" si="0"/>
        <v>0</v>
      </c>
      <c r="E52" s="140"/>
      <c r="F52" s="69"/>
      <c r="G52" s="137">
        <f t="shared" si="14"/>
        <v>0</v>
      </c>
      <c r="H52" s="153"/>
      <c r="I52" s="154"/>
      <c r="J52" s="181">
        <f t="shared" ref="J52" si="112">SUM(H52:I52)</f>
        <v>0</v>
      </c>
      <c r="K52" s="139"/>
      <c r="L52" s="70"/>
      <c r="M52" s="137">
        <f t="shared" si="3"/>
        <v>0</v>
      </c>
      <c r="N52" s="139"/>
      <c r="O52" s="40"/>
      <c r="P52" s="138">
        <f t="shared" si="84"/>
        <v>0</v>
      </c>
      <c r="Q52" s="153"/>
      <c r="R52" s="154"/>
      <c r="S52" s="182">
        <f t="shared" si="5"/>
        <v>0</v>
      </c>
      <c r="T52" s="155"/>
      <c r="U52" s="154"/>
      <c r="V52" s="182">
        <f t="shared" si="6"/>
        <v>0</v>
      </c>
      <c r="W52" s="153"/>
      <c r="X52" s="154"/>
      <c r="Y52" s="181">
        <f t="shared" si="7"/>
        <v>0</v>
      </c>
      <c r="Z52" s="196"/>
      <c r="AA52" s="197">
        <v>172.48000000000002</v>
      </c>
      <c r="AB52" s="182">
        <f t="shared" si="8"/>
        <v>172.48000000000002</v>
      </c>
      <c r="AC52" s="145"/>
      <c r="AD52" s="134"/>
      <c r="AE52" s="146">
        <f t="shared" si="109"/>
        <v>0</v>
      </c>
      <c r="AF52" s="141">
        <f t="shared" si="87"/>
        <v>0</v>
      </c>
      <c r="AG52" s="14">
        <f t="shared" si="88"/>
        <v>172.48000000000002</v>
      </c>
      <c r="AH52" s="142">
        <f t="shared" si="12"/>
        <v>172.48000000000002</v>
      </c>
    </row>
    <row r="53" spans="1:34" x14ac:dyDescent="0.2">
      <c r="A53" s="83">
        <v>45</v>
      </c>
      <c r="B53" s="139"/>
      <c r="C53" s="70"/>
      <c r="D53" s="137">
        <f t="shared" si="0"/>
        <v>0</v>
      </c>
      <c r="E53" s="140"/>
      <c r="F53" s="69"/>
      <c r="G53" s="137">
        <f t="shared" si="14"/>
        <v>0</v>
      </c>
      <c r="H53" s="153"/>
      <c r="I53" s="154"/>
      <c r="J53" s="181">
        <f t="shared" si="2"/>
        <v>0</v>
      </c>
      <c r="K53" s="139"/>
      <c r="L53" s="70"/>
      <c r="M53" s="137">
        <f t="shared" si="3"/>
        <v>0</v>
      </c>
      <c r="N53" s="139"/>
      <c r="O53" s="40"/>
      <c r="P53" s="138">
        <f t="shared" ref="P53:P55" si="113">N53+O53</f>
        <v>0</v>
      </c>
      <c r="Q53" s="153"/>
      <c r="R53" s="154"/>
      <c r="S53" s="182">
        <f t="shared" si="5"/>
        <v>0</v>
      </c>
      <c r="T53" s="185"/>
      <c r="U53" s="187"/>
      <c r="V53" s="181">
        <f t="shared" si="6"/>
        <v>0</v>
      </c>
      <c r="W53" s="153"/>
      <c r="X53" s="154"/>
      <c r="Y53" s="181">
        <f t="shared" si="7"/>
        <v>0</v>
      </c>
      <c r="Z53" s="196"/>
      <c r="AA53" s="197">
        <v>197.12</v>
      </c>
      <c r="AB53" s="182">
        <f t="shared" si="8"/>
        <v>197.12</v>
      </c>
      <c r="AC53" s="145"/>
      <c r="AD53" s="134"/>
      <c r="AE53" s="146">
        <f t="shared" si="109"/>
        <v>0</v>
      </c>
      <c r="AF53" s="141">
        <f t="shared" si="87"/>
        <v>0</v>
      </c>
      <c r="AG53" s="14">
        <f t="shared" si="88"/>
        <v>197.12</v>
      </c>
      <c r="AH53" s="142">
        <f t="shared" si="12"/>
        <v>197.12</v>
      </c>
    </row>
    <row r="54" spans="1:34" x14ac:dyDescent="0.2">
      <c r="A54" s="83">
        <v>46</v>
      </c>
      <c r="B54" s="139"/>
      <c r="C54" s="70"/>
      <c r="D54" s="137">
        <f t="shared" si="0"/>
        <v>0</v>
      </c>
      <c r="E54" s="140"/>
      <c r="F54" s="69"/>
      <c r="G54" s="137">
        <f t="shared" si="14"/>
        <v>0</v>
      </c>
      <c r="H54" s="153"/>
      <c r="I54" s="154"/>
      <c r="J54" s="181">
        <f t="shared" si="2"/>
        <v>0</v>
      </c>
      <c r="K54" s="147"/>
      <c r="L54" s="40"/>
      <c r="M54" s="137">
        <f t="shared" si="3"/>
        <v>0</v>
      </c>
      <c r="N54" s="139"/>
      <c r="O54" s="70"/>
      <c r="P54" s="138">
        <f t="shared" si="113"/>
        <v>0</v>
      </c>
      <c r="Q54" s="153"/>
      <c r="R54" s="154"/>
      <c r="S54" s="182">
        <f t="shared" si="5"/>
        <v>0</v>
      </c>
      <c r="T54" s="185"/>
      <c r="U54" s="187"/>
      <c r="V54" s="181">
        <f t="shared" si="6"/>
        <v>0</v>
      </c>
      <c r="W54" s="153"/>
      <c r="X54" s="154"/>
      <c r="Y54" s="181">
        <f t="shared" si="7"/>
        <v>0</v>
      </c>
      <c r="Z54" s="196"/>
      <c r="AA54" s="197">
        <v>215.6</v>
      </c>
      <c r="AB54" s="182">
        <f t="shared" si="8"/>
        <v>215.6</v>
      </c>
      <c r="AC54" s="145"/>
      <c r="AD54" s="134"/>
      <c r="AE54" s="146">
        <f t="shared" si="109"/>
        <v>0</v>
      </c>
      <c r="AF54" s="141">
        <f t="shared" si="87"/>
        <v>0</v>
      </c>
      <c r="AG54" s="14">
        <f t="shared" si="88"/>
        <v>215.6</v>
      </c>
      <c r="AH54" s="142">
        <f t="shared" si="12"/>
        <v>215.6</v>
      </c>
    </row>
    <row r="55" spans="1:34" x14ac:dyDescent="0.2">
      <c r="A55" s="83">
        <v>47</v>
      </c>
      <c r="B55" s="139"/>
      <c r="C55" s="70"/>
      <c r="D55" s="137">
        <f t="shared" si="0"/>
        <v>0</v>
      </c>
      <c r="E55" s="140"/>
      <c r="F55" s="69"/>
      <c r="G55" s="137">
        <f t="shared" si="14"/>
        <v>0</v>
      </c>
      <c r="H55" s="153"/>
      <c r="I55" s="154"/>
      <c r="J55" s="181">
        <f t="shared" si="2"/>
        <v>0</v>
      </c>
      <c r="K55" s="147"/>
      <c r="L55" s="40"/>
      <c r="M55" s="137">
        <f t="shared" si="3"/>
        <v>0</v>
      </c>
      <c r="N55" s="139"/>
      <c r="O55" s="70"/>
      <c r="P55" s="138">
        <f t="shared" si="113"/>
        <v>0</v>
      </c>
      <c r="Q55" s="153"/>
      <c r="R55" s="154"/>
      <c r="S55" s="182">
        <f t="shared" ref="S55:S60" si="114">Q55+R55</f>
        <v>0</v>
      </c>
      <c r="T55" s="185"/>
      <c r="U55" s="187"/>
      <c r="V55" s="181">
        <f t="shared" si="6"/>
        <v>0</v>
      </c>
      <c r="W55" s="153"/>
      <c r="X55" s="154"/>
      <c r="Y55" s="181">
        <f t="shared" si="7"/>
        <v>0</v>
      </c>
      <c r="Z55" s="196"/>
      <c r="AA55" s="197">
        <v>227.92000000000002</v>
      </c>
      <c r="AB55" s="182">
        <f t="shared" si="8"/>
        <v>227.92000000000002</v>
      </c>
      <c r="AC55" s="145"/>
      <c r="AD55" s="134"/>
      <c r="AE55" s="146">
        <f t="shared" si="109"/>
        <v>0</v>
      </c>
      <c r="AF55" s="141">
        <f t="shared" si="87"/>
        <v>0</v>
      </c>
      <c r="AG55" s="14">
        <f t="shared" si="88"/>
        <v>227.92000000000002</v>
      </c>
      <c r="AH55" s="142">
        <f t="shared" si="12"/>
        <v>227.92000000000002</v>
      </c>
    </row>
    <row r="56" spans="1:34" x14ac:dyDescent="0.2">
      <c r="A56" s="83">
        <v>48</v>
      </c>
      <c r="B56" s="139"/>
      <c r="C56" s="70"/>
      <c r="D56" s="137">
        <f t="shared" si="0"/>
        <v>0</v>
      </c>
      <c r="E56" s="140"/>
      <c r="F56" s="69"/>
      <c r="G56" s="137">
        <f t="shared" si="14"/>
        <v>0</v>
      </c>
      <c r="H56" s="153"/>
      <c r="I56" s="154"/>
      <c r="J56" s="181">
        <f t="shared" si="2"/>
        <v>0</v>
      </c>
      <c r="K56" s="139"/>
      <c r="L56" s="70"/>
      <c r="M56" s="137">
        <f t="shared" si="3"/>
        <v>0</v>
      </c>
      <c r="N56" s="139"/>
      <c r="O56" s="70"/>
      <c r="P56" s="138">
        <f t="shared" si="84"/>
        <v>0</v>
      </c>
      <c r="Q56" s="153"/>
      <c r="R56" s="154"/>
      <c r="S56" s="182">
        <f t="shared" si="114"/>
        <v>0</v>
      </c>
      <c r="T56" s="185"/>
      <c r="U56" s="187"/>
      <c r="V56" s="181">
        <f t="shared" si="6"/>
        <v>0</v>
      </c>
      <c r="W56" s="153"/>
      <c r="X56" s="154"/>
      <c r="Y56" s="181">
        <f t="shared" si="7"/>
        <v>0</v>
      </c>
      <c r="Z56" s="196"/>
      <c r="AA56" s="197">
        <v>240.24</v>
      </c>
      <c r="AB56" s="182">
        <f t="shared" si="8"/>
        <v>240.24</v>
      </c>
      <c r="AC56" s="145"/>
      <c r="AD56" s="134"/>
      <c r="AE56" s="146">
        <f t="shared" si="109"/>
        <v>0</v>
      </c>
      <c r="AF56" s="141">
        <f t="shared" si="87"/>
        <v>0</v>
      </c>
      <c r="AG56" s="14">
        <f t="shared" si="88"/>
        <v>240.24</v>
      </c>
      <c r="AH56" s="142">
        <f t="shared" si="12"/>
        <v>240.24</v>
      </c>
    </row>
    <row r="57" spans="1:34" x14ac:dyDescent="0.2">
      <c r="A57" s="83">
        <v>49</v>
      </c>
      <c r="B57" s="140"/>
      <c r="C57" s="69"/>
      <c r="D57" s="137">
        <f t="shared" ref="D57" si="115">B57+C57</f>
        <v>0</v>
      </c>
      <c r="E57" s="140"/>
      <c r="F57" s="69"/>
      <c r="G57" s="137">
        <f>E57+F57</f>
        <v>0</v>
      </c>
      <c r="H57" s="153"/>
      <c r="I57" s="154"/>
      <c r="J57" s="181">
        <f t="shared" si="2"/>
        <v>0</v>
      </c>
      <c r="K57" s="139"/>
      <c r="L57" s="70"/>
      <c r="M57" s="137">
        <f t="shared" si="3"/>
        <v>0</v>
      </c>
      <c r="N57" s="139"/>
      <c r="O57" s="70"/>
      <c r="P57" s="138">
        <f t="shared" si="84"/>
        <v>0</v>
      </c>
      <c r="Q57" s="153"/>
      <c r="R57" s="154"/>
      <c r="S57" s="182">
        <f t="shared" si="114"/>
        <v>0</v>
      </c>
      <c r="T57" s="185"/>
      <c r="U57" s="187"/>
      <c r="V57" s="181">
        <f t="shared" si="6"/>
        <v>0</v>
      </c>
      <c r="W57" s="153"/>
      <c r="X57" s="154"/>
      <c r="Y57" s="181">
        <f t="shared" si="7"/>
        <v>0</v>
      </c>
      <c r="Z57" s="196"/>
      <c r="AA57" s="197">
        <v>246.4</v>
      </c>
      <c r="AB57" s="182">
        <f t="shared" si="8"/>
        <v>246.4</v>
      </c>
      <c r="AC57" s="145"/>
      <c r="AD57" s="134"/>
      <c r="AE57" s="146">
        <f t="shared" si="109"/>
        <v>0</v>
      </c>
      <c r="AF57" s="141">
        <f t="shared" si="87"/>
        <v>0</v>
      </c>
      <c r="AG57" s="14">
        <f t="shared" si="88"/>
        <v>246.4</v>
      </c>
      <c r="AH57" s="142">
        <f t="shared" si="12"/>
        <v>246.4</v>
      </c>
    </row>
    <row r="58" spans="1:34" x14ac:dyDescent="0.2">
      <c r="A58" s="83">
        <v>50</v>
      </c>
      <c r="B58" s="140"/>
      <c r="C58" s="69"/>
      <c r="D58" s="137">
        <f t="shared" ref="D58" si="116">B58+C58</f>
        <v>0</v>
      </c>
      <c r="E58" s="140"/>
      <c r="F58" s="69"/>
      <c r="G58" s="137">
        <f>E58+F58</f>
        <v>0</v>
      </c>
      <c r="H58" s="153"/>
      <c r="I58" s="154"/>
      <c r="J58" s="181">
        <f t="shared" si="2"/>
        <v>0</v>
      </c>
      <c r="K58" s="139"/>
      <c r="L58" s="70"/>
      <c r="M58" s="137">
        <f t="shared" si="3"/>
        <v>0</v>
      </c>
      <c r="N58" s="139"/>
      <c r="O58" s="70"/>
      <c r="P58" s="138">
        <f t="shared" si="84"/>
        <v>0</v>
      </c>
      <c r="Q58" s="153"/>
      <c r="R58" s="154"/>
      <c r="S58" s="182">
        <f t="shared" si="114"/>
        <v>0</v>
      </c>
      <c r="T58" s="185"/>
      <c r="U58" s="187"/>
      <c r="V58" s="181">
        <f t="shared" si="6"/>
        <v>0</v>
      </c>
      <c r="W58" s="153"/>
      <c r="X58" s="154"/>
      <c r="Y58" s="181">
        <f t="shared" ref="Y58:Y60" si="117">SUM(W58:X58)</f>
        <v>0</v>
      </c>
      <c r="Z58" s="196"/>
      <c r="AA58" s="197">
        <v>240.24</v>
      </c>
      <c r="AB58" s="182">
        <f t="shared" si="8"/>
        <v>240.24</v>
      </c>
      <c r="AC58" s="144"/>
      <c r="AD58" s="15"/>
      <c r="AE58" s="137">
        <f t="shared" si="109"/>
        <v>0</v>
      </c>
      <c r="AF58" s="141">
        <f t="shared" si="87"/>
        <v>0</v>
      </c>
      <c r="AG58" s="14">
        <f t="shared" si="88"/>
        <v>240.24</v>
      </c>
      <c r="AH58" s="142">
        <f t="shared" si="12"/>
        <v>240.24</v>
      </c>
    </row>
    <row r="59" spans="1:34" x14ac:dyDescent="0.2">
      <c r="A59" s="83">
        <v>51</v>
      </c>
      <c r="B59" s="140"/>
      <c r="C59" s="69"/>
      <c r="D59" s="137">
        <f t="shared" ref="D59" si="118">B59+C59</f>
        <v>0</v>
      </c>
      <c r="E59" s="148"/>
      <c r="F59" s="79"/>
      <c r="G59" s="138">
        <f t="shared" ref="G59:G60" si="119">E59+F59</f>
        <v>0</v>
      </c>
      <c r="H59" s="153"/>
      <c r="I59" s="154"/>
      <c r="J59" s="181">
        <f t="shared" si="2"/>
        <v>0</v>
      </c>
      <c r="K59" s="139"/>
      <c r="L59" s="70"/>
      <c r="M59" s="137">
        <f t="shared" si="3"/>
        <v>0</v>
      </c>
      <c r="N59" s="139"/>
      <c r="O59" s="70"/>
      <c r="P59" s="138">
        <f t="shared" si="84"/>
        <v>0</v>
      </c>
      <c r="Q59" s="139"/>
      <c r="R59" s="70"/>
      <c r="S59" s="138">
        <f t="shared" si="114"/>
        <v>0</v>
      </c>
      <c r="T59" s="185"/>
      <c r="U59" s="187"/>
      <c r="V59" s="181">
        <f t="shared" ref="V59" si="120">T59+U59</f>
        <v>0</v>
      </c>
      <c r="W59" s="153"/>
      <c r="X59" s="154"/>
      <c r="Y59" s="181">
        <f t="shared" si="117"/>
        <v>0</v>
      </c>
      <c r="Z59" s="196"/>
      <c r="AA59" s="197">
        <v>234.08</v>
      </c>
      <c r="AB59" s="182">
        <f t="shared" si="8"/>
        <v>234.08</v>
      </c>
      <c r="AC59" s="144"/>
      <c r="AD59" s="15"/>
      <c r="AE59" s="137">
        <f t="shared" si="109"/>
        <v>0</v>
      </c>
      <c r="AF59" s="141">
        <f t="shared" si="87"/>
        <v>0</v>
      </c>
      <c r="AG59" s="14">
        <f t="shared" si="88"/>
        <v>234.08</v>
      </c>
      <c r="AH59" s="142">
        <f t="shared" si="12"/>
        <v>234.08</v>
      </c>
    </row>
    <row r="60" spans="1:34" ht="13.5" thickBot="1" x14ac:dyDescent="0.25">
      <c r="A60" s="157">
        <v>52</v>
      </c>
      <c r="B60" s="158"/>
      <c r="C60" s="159"/>
      <c r="D60" s="172">
        <f t="shared" ref="D60" si="121">B60+C60</f>
        <v>0</v>
      </c>
      <c r="E60" s="160"/>
      <c r="F60" s="161"/>
      <c r="G60" s="172">
        <f t="shared" si="119"/>
        <v>0</v>
      </c>
      <c r="H60" s="153"/>
      <c r="I60" s="154"/>
      <c r="J60" s="181">
        <f t="shared" ref="J60" si="122">SUM(H60:I60)</f>
        <v>0</v>
      </c>
      <c r="K60" s="158"/>
      <c r="L60" s="159"/>
      <c r="M60" s="137">
        <f t="shared" si="3"/>
        <v>0</v>
      </c>
      <c r="N60" s="162"/>
      <c r="O60" s="163"/>
      <c r="P60" s="172">
        <f t="shared" si="84"/>
        <v>0</v>
      </c>
      <c r="Q60" s="158"/>
      <c r="R60" s="159"/>
      <c r="S60" s="172">
        <f t="shared" si="114"/>
        <v>0</v>
      </c>
      <c r="T60" s="185"/>
      <c r="U60" s="188"/>
      <c r="V60" s="189">
        <f t="shared" ref="V60" si="123">T60+U60</f>
        <v>0</v>
      </c>
      <c r="W60" s="193"/>
      <c r="X60" s="194"/>
      <c r="Y60" s="189">
        <f t="shared" si="117"/>
        <v>0</v>
      </c>
      <c r="Z60" s="198"/>
      <c r="AA60" s="199">
        <v>227.92000000000002</v>
      </c>
      <c r="AB60" s="182">
        <f t="shared" si="8"/>
        <v>227.92000000000002</v>
      </c>
      <c r="AC60" s="164"/>
      <c r="AD60" s="165"/>
      <c r="AE60" s="172">
        <f t="shared" si="109"/>
        <v>0</v>
      </c>
      <c r="AF60" s="173">
        <f t="shared" si="87"/>
        <v>0</v>
      </c>
      <c r="AG60" s="174">
        <f t="shared" si="88"/>
        <v>227.92000000000002</v>
      </c>
      <c r="AH60" s="142">
        <f t="shared" si="12"/>
        <v>227.92000000000002</v>
      </c>
    </row>
    <row r="61" spans="1:34" ht="13.5" thickBot="1" x14ac:dyDescent="0.25">
      <c r="A61" s="175"/>
      <c r="B61" s="176">
        <f t="shared" ref="B61:AH61" si="124">SUM(B9:B60)</f>
        <v>3831.25</v>
      </c>
      <c r="C61" s="176">
        <f t="shared" si="124"/>
        <v>6173.75</v>
      </c>
      <c r="D61" s="171">
        <f t="shared" si="124"/>
        <v>10005</v>
      </c>
      <c r="E61" s="176">
        <f t="shared" si="124"/>
        <v>1449.9449999999999</v>
      </c>
      <c r="F61" s="176">
        <f t="shared" si="124"/>
        <v>14625.0825</v>
      </c>
      <c r="G61" s="171">
        <f t="shared" si="124"/>
        <v>16075.0275</v>
      </c>
      <c r="H61" s="176">
        <v>0</v>
      </c>
      <c r="I61" s="176">
        <v>99.034999999999997</v>
      </c>
      <c r="J61" s="171">
        <f t="shared" si="124"/>
        <v>4430.0751999999993</v>
      </c>
      <c r="K61" s="176">
        <f t="shared" si="124"/>
        <v>0</v>
      </c>
      <c r="L61" s="171">
        <f t="shared" si="124"/>
        <v>0</v>
      </c>
      <c r="M61" s="176">
        <f t="shared" si="124"/>
        <v>0</v>
      </c>
      <c r="N61" s="176">
        <f t="shared" si="124"/>
        <v>0</v>
      </c>
      <c r="O61" s="176">
        <f t="shared" si="124"/>
        <v>0</v>
      </c>
      <c r="P61" s="171">
        <f t="shared" si="124"/>
        <v>0</v>
      </c>
      <c r="Q61" s="176">
        <f t="shared" si="124"/>
        <v>0</v>
      </c>
      <c r="R61" s="176">
        <f t="shared" si="124"/>
        <v>0</v>
      </c>
      <c r="S61" s="171">
        <f t="shared" si="124"/>
        <v>0</v>
      </c>
      <c r="T61" s="176">
        <f t="shared" si="124"/>
        <v>0</v>
      </c>
      <c r="U61" s="176">
        <f t="shared" si="124"/>
        <v>8168.139000000001</v>
      </c>
      <c r="V61" s="171">
        <f t="shared" si="124"/>
        <v>8168.139000000001</v>
      </c>
      <c r="W61" s="176">
        <f t="shared" si="124"/>
        <v>0</v>
      </c>
      <c r="X61" s="176">
        <f t="shared" si="124"/>
        <v>0</v>
      </c>
      <c r="Y61" s="171">
        <f t="shared" si="124"/>
        <v>0</v>
      </c>
      <c r="Z61" s="176">
        <f t="shared" si="124"/>
        <v>0</v>
      </c>
      <c r="AA61" s="176">
        <f t="shared" si="124"/>
        <v>11386.56</v>
      </c>
      <c r="AB61" s="171">
        <f t="shared" si="124"/>
        <v>11357.31</v>
      </c>
      <c r="AC61" s="176">
        <f t="shared" si="124"/>
        <v>0</v>
      </c>
      <c r="AD61" s="176">
        <f t="shared" si="124"/>
        <v>0</v>
      </c>
      <c r="AE61" s="171">
        <f t="shared" si="124"/>
        <v>0</v>
      </c>
      <c r="AF61" s="171">
        <f t="shared" si="124"/>
        <v>5281.1949999999997</v>
      </c>
      <c r="AG61" s="171">
        <f t="shared" si="124"/>
        <v>44783.606699999997</v>
      </c>
      <c r="AH61" s="171">
        <f t="shared" si="124"/>
        <v>50064.801699999989</v>
      </c>
    </row>
    <row r="62" spans="1:34" x14ac:dyDescent="0.2">
      <c r="A62" s="18"/>
      <c r="B62" s="19"/>
      <c r="C62" s="19"/>
      <c r="D62" s="20"/>
      <c r="E62" s="20"/>
      <c r="F62" s="20"/>
      <c r="G62" s="19"/>
      <c r="H62" s="21"/>
      <c r="I62" s="22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4"/>
      <c r="AG62" s="24"/>
      <c r="AH62" s="24"/>
    </row>
    <row r="63" spans="1:34" x14ac:dyDescent="0.2">
      <c r="A63" s="26"/>
      <c r="B63" s="27">
        <f>B61*4</f>
        <v>15325</v>
      </c>
      <c r="C63" s="27">
        <f>C61*4</f>
        <v>24695</v>
      </c>
      <c r="D63" s="27">
        <f t="shared" ref="D63:AH63" si="125">D61*4</f>
        <v>40020</v>
      </c>
      <c r="E63" s="27">
        <f t="shared" si="125"/>
        <v>5799.78</v>
      </c>
      <c r="F63" s="27">
        <f t="shared" si="125"/>
        <v>58500.33</v>
      </c>
      <c r="G63" s="27">
        <f t="shared" si="125"/>
        <v>64300.11</v>
      </c>
      <c r="H63" s="27">
        <f>H61*4</f>
        <v>0</v>
      </c>
      <c r="I63" s="27">
        <f>I61*4</f>
        <v>396.14</v>
      </c>
      <c r="J63" s="28">
        <f>J61*4</f>
        <v>17720.300799999997</v>
      </c>
      <c r="K63" s="28">
        <f t="shared" si="125"/>
        <v>0</v>
      </c>
      <c r="L63" s="28">
        <f t="shared" si="125"/>
        <v>0</v>
      </c>
      <c r="M63" s="28">
        <f t="shared" si="125"/>
        <v>0</v>
      </c>
      <c r="N63" s="28">
        <f t="shared" si="125"/>
        <v>0</v>
      </c>
      <c r="O63" s="28">
        <f t="shared" si="125"/>
        <v>0</v>
      </c>
      <c r="P63" s="28">
        <f t="shared" si="125"/>
        <v>0</v>
      </c>
      <c r="Q63" s="28">
        <f t="shared" si="125"/>
        <v>0</v>
      </c>
      <c r="R63" s="28">
        <f t="shared" si="125"/>
        <v>0</v>
      </c>
      <c r="S63" s="28">
        <f t="shared" si="125"/>
        <v>0</v>
      </c>
      <c r="T63" s="28">
        <f t="shared" si="125"/>
        <v>0</v>
      </c>
      <c r="U63" s="28">
        <f t="shared" si="125"/>
        <v>32672.556000000004</v>
      </c>
      <c r="V63" s="28">
        <f t="shared" si="125"/>
        <v>32672.556000000004</v>
      </c>
      <c r="W63" s="28">
        <f t="shared" si="125"/>
        <v>0</v>
      </c>
      <c r="X63" s="28">
        <f t="shared" si="125"/>
        <v>0</v>
      </c>
      <c r="Y63" s="28">
        <f t="shared" si="125"/>
        <v>0</v>
      </c>
      <c r="Z63" s="28">
        <f t="shared" si="125"/>
        <v>0</v>
      </c>
      <c r="AA63" s="28">
        <f t="shared" si="125"/>
        <v>45546.239999999998</v>
      </c>
      <c r="AB63" s="28">
        <f t="shared" si="125"/>
        <v>45429.24</v>
      </c>
      <c r="AC63" s="28">
        <f t="shared" si="125"/>
        <v>0</v>
      </c>
      <c r="AD63" s="28">
        <f t="shared" si="125"/>
        <v>0</v>
      </c>
      <c r="AE63" s="28">
        <f t="shared" si="125"/>
        <v>0</v>
      </c>
      <c r="AF63" s="29">
        <f t="shared" si="125"/>
        <v>21124.78</v>
      </c>
      <c r="AG63" s="29">
        <f t="shared" si="125"/>
        <v>179134.42679999999</v>
      </c>
      <c r="AH63" s="29">
        <f t="shared" si="125"/>
        <v>200259.20679999996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0</v>
      </c>
      <c r="W65" s="31"/>
      <c r="X65" s="31"/>
      <c r="Y65" s="13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7"/>
      <c r="M66" s="88"/>
      <c r="N66" s="88"/>
      <c r="O66" s="88"/>
      <c r="P66" s="88"/>
      <c r="Q66" s="88"/>
      <c r="R66" s="88"/>
      <c r="S66" s="88"/>
      <c r="T66" s="88"/>
      <c r="U66" s="119"/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8"/>
      <c r="M67" s="88"/>
      <c r="N67" s="88"/>
      <c r="O67" s="88"/>
      <c r="P67" s="88"/>
      <c r="Q67" s="88"/>
      <c r="R67" s="88"/>
      <c r="S67" s="88"/>
      <c r="T67" s="88"/>
      <c r="U67" s="119"/>
      <c r="V67" s="8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8"/>
      <c r="M68" s="89"/>
      <c r="N68" s="89"/>
      <c r="O68" s="89"/>
      <c r="P68" s="89"/>
      <c r="Q68" s="89"/>
      <c r="R68" s="130"/>
      <c r="S68" s="130"/>
      <c r="T68" s="89"/>
      <c r="U68" s="89"/>
      <c r="V68" s="13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02" t="s">
        <v>38</v>
      </c>
      <c r="B69" s="202"/>
      <c r="C69" s="202"/>
      <c r="D69" s="202"/>
      <c r="E69" s="202"/>
      <c r="F69" s="202"/>
      <c r="G69" s="202"/>
      <c r="H69" s="202"/>
      <c r="I69" s="202"/>
      <c r="J69" s="202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34" x14ac:dyDescent="0.2">
      <c r="A70" s="80" t="s">
        <v>40</v>
      </c>
      <c r="L70" s="90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4" x14ac:dyDescent="0.2">
      <c r="A71" s="80" t="s">
        <v>46</v>
      </c>
      <c r="L71" s="90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4" x14ac:dyDescent="0.2">
      <c r="A72" s="80" t="s">
        <v>48</v>
      </c>
      <c r="G72" s="76"/>
      <c r="L72" s="18"/>
      <c r="M72" s="34"/>
      <c r="N72" s="34"/>
    </row>
    <row r="73" spans="1:34" x14ac:dyDescent="0.2">
      <c r="A73" s="80" t="s">
        <v>52</v>
      </c>
      <c r="G73" s="76"/>
      <c r="L73" s="18"/>
      <c r="M73" s="34"/>
      <c r="N73" s="34"/>
    </row>
    <row r="74" spans="1:34" x14ac:dyDescent="0.2">
      <c r="A74" s="80" t="s">
        <v>55</v>
      </c>
      <c r="G74" s="76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3" t="s">
        <v>66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2"/>
      <c r="O76" s="120"/>
    </row>
    <row r="77" spans="1:34" x14ac:dyDescent="0.2">
      <c r="A77" s="120" t="s">
        <v>59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2"/>
      <c r="O77" s="120"/>
    </row>
    <row r="78" spans="1:34" x14ac:dyDescent="0.2">
      <c r="A78" s="120" t="s">
        <v>53</v>
      </c>
      <c r="B78" s="120" t="s">
        <v>56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22"/>
      <c r="O78" s="120"/>
    </row>
    <row r="79" spans="1:34" x14ac:dyDescent="0.2">
      <c r="A79" s="120" t="s">
        <v>54</v>
      </c>
      <c r="B79" s="120" t="s">
        <v>57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2"/>
      <c r="O79" s="120"/>
    </row>
    <row r="80" spans="1:34" x14ac:dyDescent="0.2">
      <c r="A80" s="120" t="s">
        <v>60</v>
      </c>
      <c r="M80" s="30"/>
      <c r="N80" s="34"/>
    </row>
    <row r="81" spans="1:17" x14ac:dyDescent="0.2">
      <c r="A81" s="120" t="s">
        <v>58</v>
      </c>
      <c r="M81" s="30"/>
      <c r="N81" s="34"/>
    </row>
    <row r="82" spans="1:17" x14ac:dyDescent="0.2">
      <c r="A82" s="120" t="s">
        <v>61</v>
      </c>
      <c r="M82" s="82"/>
      <c r="N82" s="31"/>
    </row>
    <row r="83" spans="1:17" x14ac:dyDescent="0.2">
      <c r="A83" s="120" t="s">
        <v>62</v>
      </c>
    </row>
    <row r="84" spans="1:17" x14ac:dyDescent="0.2">
      <c r="A84" s="120" t="s">
        <v>63</v>
      </c>
      <c r="B84" s="120"/>
    </row>
    <row r="85" spans="1:17" x14ac:dyDescent="0.2">
      <c r="A85" s="120" t="s">
        <v>64</v>
      </c>
    </row>
    <row r="86" spans="1:17" x14ac:dyDescent="0.2">
      <c r="A86" s="120" t="s">
        <v>65</v>
      </c>
      <c r="C86" s="170"/>
      <c r="D86" s="170"/>
      <c r="E86" s="170"/>
      <c r="F86" s="170"/>
      <c r="G86" s="170"/>
      <c r="H86" s="170"/>
      <c r="I86" s="170"/>
      <c r="J86" s="170"/>
      <c r="K86" s="169"/>
      <c r="L86" s="169"/>
      <c r="M86" s="169"/>
      <c r="N86" s="169"/>
      <c r="O86" s="169"/>
      <c r="P86" s="169"/>
      <c r="Q86" s="169"/>
    </row>
    <row r="89" spans="1:17" x14ac:dyDescent="0.2">
      <c r="F89" s="76"/>
    </row>
    <row r="91" spans="1:17" x14ac:dyDescent="0.2">
      <c r="F91" s="167"/>
      <c r="H91" s="25"/>
    </row>
    <row r="92" spans="1:17" x14ac:dyDescent="0.2">
      <c r="F92" s="168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P27" sqref="P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Q10" sqref="Q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18" sqref="Q1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37" activePane="bottomRight" state="frozen"/>
      <selection activeCell="B1" sqref="B1"/>
      <selection pane="topRight" activeCell="D1" sqref="D1"/>
      <selection pane="bottomLeft" activeCell="B5" sqref="B5"/>
      <selection pane="bottomRight" activeCell="O49" sqref="O49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11" t="s">
        <v>67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1"/>
      <c r="AL1" s="1"/>
      <c r="AM1" s="2"/>
    </row>
    <row r="2" spans="1:42" ht="13.5" customHeight="1" thickBot="1" x14ac:dyDescent="0.25">
      <c r="B2" s="1"/>
      <c r="C2" s="1"/>
      <c r="D2" s="204" t="s">
        <v>0</v>
      </c>
      <c r="E2" s="205"/>
      <c r="F2" s="206"/>
      <c r="G2" s="204" t="s">
        <v>1</v>
      </c>
      <c r="H2" s="205"/>
      <c r="I2" s="206"/>
      <c r="J2" s="204" t="s">
        <v>2</v>
      </c>
      <c r="K2" s="205"/>
      <c r="L2" s="206"/>
      <c r="M2" s="204" t="s">
        <v>3</v>
      </c>
      <c r="N2" s="205"/>
      <c r="O2" s="206"/>
      <c r="P2" s="204" t="s">
        <v>4</v>
      </c>
      <c r="Q2" s="205"/>
      <c r="R2" s="205"/>
      <c r="S2" s="205" t="s">
        <v>5</v>
      </c>
      <c r="T2" s="205"/>
      <c r="U2" s="206"/>
      <c r="V2" s="204" t="s">
        <v>6</v>
      </c>
      <c r="W2" s="205"/>
      <c r="X2" s="206"/>
      <c r="Y2" s="204" t="s">
        <v>7</v>
      </c>
      <c r="Z2" s="205"/>
      <c r="AA2" s="206"/>
      <c r="AB2" s="37"/>
      <c r="AC2" s="37" t="s">
        <v>49</v>
      </c>
      <c r="AD2" s="37"/>
      <c r="AE2" s="110"/>
      <c r="AF2" s="37" t="s">
        <v>42</v>
      </c>
      <c r="AG2" s="38"/>
      <c r="AH2" s="204" t="s">
        <v>8</v>
      </c>
      <c r="AI2" s="205"/>
      <c r="AJ2" s="205"/>
      <c r="AK2" s="207"/>
      <c r="AL2" s="208"/>
      <c r="AM2" s="208"/>
    </row>
    <row r="3" spans="1:42" x14ac:dyDescent="0.2">
      <c r="A3" s="209" t="s">
        <v>9</v>
      </c>
      <c r="B3" s="209"/>
      <c r="C3" s="210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4" t="s">
        <v>8</v>
      </c>
      <c r="AK3" s="108"/>
      <c r="AL3" s="127"/>
      <c r="AM3" s="12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5"/>
      <c r="AK4" s="109"/>
      <c r="AL4" s="107"/>
      <c r="AM4" s="107"/>
    </row>
    <row r="5" spans="1:42" x14ac:dyDescent="0.2">
      <c r="A5" s="12">
        <v>49</v>
      </c>
      <c r="B5" s="83"/>
      <c r="C5" s="13">
        <v>1</v>
      </c>
      <c r="D5" s="70">
        <v>275</v>
      </c>
      <c r="E5" s="70">
        <v>232.5</v>
      </c>
      <c r="F5" s="70">
        <v>507.5</v>
      </c>
      <c r="G5" s="70">
        <v>82.5</v>
      </c>
      <c r="H5" s="70">
        <v>261</v>
      </c>
      <c r="I5" s="70">
        <v>343.5</v>
      </c>
      <c r="J5" s="70">
        <v>0</v>
      </c>
      <c r="K5" s="70">
        <v>269.61980000000005</v>
      </c>
      <c r="L5" s="70">
        <v>269.61980000000005</v>
      </c>
      <c r="M5" s="70"/>
      <c r="N5" s="70"/>
      <c r="O5" s="70">
        <v>0</v>
      </c>
      <c r="P5" s="70"/>
      <c r="Q5" s="70"/>
      <c r="R5" s="70">
        <v>0</v>
      </c>
      <c r="S5" s="70">
        <v>12.75</v>
      </c>
      <c r="T5" s="70">
        <v>0</v>
      </c>
      <c r="U5" s="70">
        <v>12.75</v>
      </c>
      <c r="V5" s="70">
        <v>0</v>
      </c>
      <c r="W5" s="70">
        <v>941.45675000000006</v>
      </c>
      <c r="X5" s="70">
        <v>941.45675000000006</v>
      </c>
      <c r="Y5" s="70"/>
      <c r="Z5" s="70"/>
      <c r="AA5" s="70">
        <v>0</v>
      </c>
      <c r="AB5" s="70">
        <v>0</v>
      </c>
      <c r="AC5" s="70">
        <v>187.75</v>
      </c>
      <c r="AD5" s="70">
        <v>187.75</v>
      </c>
      <c r="AE5" s="70"/>
      <c r="AF5" s="70"/>
      <c r="AG5" s="70">
        <v>0</v>
      </c>
      <c r="AH5" s="14">
        <f>D5+G5+J5+M5+P5+S5+V5+Y5+AB5+AE5</f>
        <v>370.25</v>
      </c>
      <c r="AI5" s="14">
        <f t="shared" ref="AI5" si="0">E5+H5+K5+N5+Q5+T5+W5+Z5+AC5+AF5</f>
        <v>1892.3265500000002</v>
      </c>
      <c r="AJ5" s="96">
        <f>SUM(AH5:AI5)</f>
        <v>2262.5765500000002</v>
      </c>
      <c r="AK5" s="128"/>
      <c r="AL5" s="106"/>
      <c r="AM5" s="106"/>
      <c r="AN5" s="76"/>
    </row>
    <row r="6" spans="1:42" x14ac:dyDescent="0.2">
      <c r="A6" s="13">
        <v>50</v>
      </c>
      <c r="B6" s="83"/>
      <c r="C6" s="13">
        <v>2</v>
      </c>
      <c r="D6" s="70">
        <v>267.5</v>
      </c>
      <c r="E6" s="70">
        <v>270</v>
      </c>
      <c r="F6" s="70">
        <v>537.5</v>
      </c>
      <c r="G6" s="70">
        <v>81</v>
      </c>
      <c r="H6" s="70">
        <v>215.25</v>
      </c>
      <c r="I6" s="70">
        <v>296.25</v>
      </c>
      <c r="J6" s="70">
        <v>0</v>
      </c>
      <c r="K6" s="70">
        <v>431.76374999999979</v>
      </c>
      <c r="L6" s="70">
        <v>431.76374999999979</v>
      </c>
      <c r="M6" s="70"/>
      <c r="N6" s="70"/>
      <c r="O6" s="70">
        <v>0</v>
      </c>
      <c r="P6" s="70"/>
      <c r="Q6" s="70"/>
      <c r="R6" s="70">
        <v>0</v>
      </c>
      <c r="S6" s="70">
        <v>31.75</v>
      </c>
      <c r="T6" s="70">
        <v>1.5</v>
      </c>
      <c r="U6" s="70">
        <v>33.25</v>
      </c>
      <c r="V6" s="70">
        <v>0</v>
      </c>
      <c r="W6" s="70">
        <v>945.83849999999984</v>
      </c>
      <c r="X6" s="70">
        <v>945.83849999999984</v>
      </c>
      <c r="Y6" s="70"/>
      <c r="Z6" s="70"/>
      <c r="AA6" s="70">
        <v>0</v>
      </c>
      <c r="AB6" s="70">
        <v>0</v>
      </c>
      <c r="AC6" s="70">
        <v>217.75</v>
      </c>
      <c r="AD6" s="70">
        <v>217.75</v>
      </c>
      <c r="AE6" s="70"/>
      <c r="AF6" s="70"/>
      <c r="AG6" s="70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6">
        <f t="shared" ref="AJ6:AJ56" si="3">SUM(AH6:AI6)</f>
        <v>2462.3522499999999</v>
      </c>
      <c r="AK6" s="128"/>
      <c r="AL6" s="106"/>
      <c r="AM6" s="106"/>
    </row>
    <row r="7" spans="1:42" x14ac:dyDescent="0.2">
      <c r="A7" s="13">
        <v>51</v>
      </c>
      <c r="B7" s="83"/>
      <c r="C7" s="13">
        <v>3</v>
      </c>
      <c r="D7" s="70">
        <v>277.5</v>
      </c>
      <c r="E7" s="70">
        <v>330</v>
      </c>
      <c r="F7" s="70">
        <v>607.5</v>
      </c>
      <c r="G7" s="70">
        <v>74.25</v>
      </c>
      <c r="H7" s="70">
        <v>375</v>
      </c>
      <c r="I7" s="70">
        <v>449.25</v>
      </c>
      <c r="J7" s="70">
        <v>0</v>
      </c>
      <c r="K7" s="70">
        <v>603.94964999999979</v>
      </c>
      <c r="L7" s="70">
        <v>603.94964999999979</v>
      </c>
      <c r="M7" s="70"/>
      <c r="N7" s="70"/>
      <c r="O7" s="70">
        <v>0</v>
      </c>
      <c r="P7" s="70"/>
      <c r="Q7" s="70"/>
      <c r="R7" s="70">
        <v>0</v>
      </c>
      <c r="S7" s="70">
        <v>14.5</v>
      </c>
      <c r="T7" s="70">
        <v>0</v>
      </c>
      <c r="U7" s="70">
        <v>14.5</v>
      </c>
      <c r="V7" s="70">
        <v>0</v>
      </c>
      <c r="W7" s="70">
        <v>763.31374999999991</v>
      </c>
      <c r="X7" s="70">
        <v>763.31374999999991</v>
      </c>
      <c r="Y7" s="70"/>
      <c r="Z7" s="70"/>
      <c r="AA7" s="70">
        <v>0</v>
      </c>
      <c r="AB7" s="70">
        <v>0</v>
      </c>
      <c r="AC7" s="70">
        <v>108.25</v>
      </c>
      <c r="AD7" s="70">
        <v>108.25</v>
      </c>
      <c r="AE7" s="70"/>
      <c r="AF7" s="70"/>
      <c r="AG7" s="70">
        <v>0</v>
      </c>
      <c r="AH7" s="14">
        <f t="shared" si="1"/>
        <v>366.25</v>
      </c>
      <c r="AI7" s="14">
        <f t="shared" si="2"/>
        <v>2180.5133999999998</v>
      </c>
      <c r="AJ7" s="96">
        <f t="shared" si="3"/>
        <v>2546.7633999999998</v>
      </c>
      <c r="AK7" s="128"/>
      <c r="AL7" s="106"/>
      <c r="AM7" s="106"/>
    </row>
    <row r="8" spans="1:42" x14ac:dyDescent="0.2">
      <c r="A8" s="13">
        <v>52</v>
      </c>
      <c r="B8" s="83"/>
      <c r="C8" s="13">
        <v>4</v>
      </c>
      <c r="D8" s="70">
        <v>336.25</v>
      </c>
      <c r="E8" s="70">
        <v>491.25</v>
      </c>
      <c r="F8" s="70">
        <v>827.5</v>
      </c>
      <c r="G8" s="70">
        <v>136.5</v>
      </c>
      <c r="H8" s="70">
        <v>442.5</v>
      </c>
      <c r="I8" s="70">
        <v>579</v>
      </c>
      <c r="J8" s="70">
        <v>0</v>
      </c>
      <c r="K8" s="70">
        <v>326.78609999999998</v>
      </c>
      <c r="L8" s="70">
        <v>326.78609999999998</v>
      </c>
      <c r="M8" s="70"/>
      <c r="N8" s="70"/>
      <c r="O8" s="70">
        <v>0</v>
      </c>
      <c r="P8" s="70"/>
      <c r="Q8" s="70"/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908.75349999999992</v>
      </c>
      <c r="X8" s="70">
        <v>908.75349999999992</v>
      </c>
      <c r="Y8" s="70"/>
      <c r="Z8" s="70"/>
      <c r="AA8" s="70">
        <v>0</v>
      </c>
      <c r="AB8" s="70">
        <v>0</v>
      </c>
      <c r="AC8" s="70">
        <v>102.25</v>
      </c>
      <c r="AD8" s="70">
        <v>102.25</v>
      </c>
      <c r="AE8" s="70"/>
      <c r="AF8" s="70"/>
      <c r="AG8" s="70">
        <v>0</v>
      </c>
      <c r="AH8" s="14">
        <f t="shared" si="1"/>
        <v>472.75</v>
      </c>
      <c r="AI8" s="14">
        <f t="shared" si="2"/>
        <v>2271.5396000000001</v>
      </c>
      <c r="AJ8" s="96">
        <f t="shared" si="3"/>
        <v>2744.2896000000001</v>
      </c>
      <c r="AK8" s="128"/>
      <c r="AL8" s="106"/>
      <c r="AM8" s="106"/>
    </row>
    <row r="9" spans="1:42" x14ac:dyDescent="0.2">
      <c r="A9" s="13">
        <v>1</v>
      </c>
      <c r="B9" s="83"/>
      <c r="C9" s="13">
        <v>5</v>
      </c>
      <c r="D9" s="70">
        <v>382.5</v>
      </c>
      <c r="E9" s="70">
        <v>405</v>
      </c>
      <c r="F9" s="70">
        <v>787.5</v>
      </c>
      <c r="G9" s="70">
        <v>123.75</v>
      </c>
      <c r="H9" s="70">
        <v>529.5</v>
      </c>
      <c r="I9" s="70">
        <v>653.25</v>
      </c>
      <c r="J9" s="70">
        <v>0</v>
      </c>
      <c r="K9" s="70">
        <v>315.70659999999992</v>
      </c>
      <c r="L9" s="70">
        <v>315.70659999999992</v>
      </c>
      <c r="M9" s="70"/>
      <c r="N9" s="70"/>
      <c r="O9" s="70">
        <v>0</v>
      </c>
      <c r="P9" s="70"/>
      <c r="Q9" s="70"/>
      <c r="R9" s="70">
        <v>0</v>
      </c>
      <c r="S9" s="70">
        <v>26.5</v>
      </c>
      <c r="T9" s="70">
        <v>5.28</v>
      </c>
      <c r="U9" s="70">
        <v>31.78</v>
      </c>
      <c r="V9" s="70">
        <v>0</v>
      </c>
      <c r="W9" s="70">
        <v>677.62225000000001</v>
      </c>
      <c r="X9" s="70">
        <v>677.62225000000001</v>
      </c>
      <c r="Y9" s="70"/>
      <c r="Z9" s="70"/>
      <c r="AA9" s="70">
        <v>0</v>
      </c>
      <c r="AB9" s="70">
        <v>0</v>
      </c>
      <c r="AC9" s="70">
        <v>215.75</v>
      </c>
      <c r="AD9" s="70">
        <v>215.75</v>
      </c>
      <c r="AE9" s="70"/>
      <c r="AF9" s="70"/>
      <c r="AG9" s="70">
        <v>0</v>
      </c>
      <c r="AH9" s="14">
        <f t="shared" si="1"/>
        <v>532.75</v>
      </c>
      <c r="AI9" s="14">
        <f t="shared" si="2"/>
        <v>2148.8588500000001</v>
      </c>
      <c r="AJ9" s="96">
        <f t="shared" si="3"/>
        <v>2681.6088500000001</v>
      </c>
      <c r="AK9" s="128"/>
      <c r="AL9" s="106"/>
      <c r="AM9" s="106"/>
      <c r="AN9" s="76"/>
    </row>
    <row r="10" spans="1:42" x14ac:dyDescent="0.2">
      <c r="A10" s="13">
        <v>2</v>
      </c>
      <c r="B10" s="83"/>
      <c r="C10" s="13">
        <v>6</v>
      </c>
      <c r="D10" s="70">
        <v>345</v>
      </c>
      <c r="E10" s="70">
        <v>460</v>
      </c>
      <c r="F10" s="70">
        <v>805</v>
      </c>
      <c r="G10" s="70">
        <v>65.25</v>
      </c>
      <c r="H10" s="70">
        <v>358.5</v>
      </c>
      <c r="I10" s="70">
        <v>423.75</v>
      </c>
      <c r="J10" s="70">
        <v>0</v>
      </c>
      <c r="K10" s="70">
        <v>344.46759999999989</v>
      </c>
      <c r="L10" s="70">
        <v>344.46759999999989</v>
      </c>
      <c r="M10" s="70"/>
      <c r="N10" s="70"/>
      <c r="O10" s="70">
        <v>0</v>
      </c>
      <c r="P10" s="70"/>
      <c r="Q10" s="70"/>
      <c r="R10" s="70">
        <v>0</v>
      </c>
      <c r="S10" s="70">
        <v>31.75</v>
      </c>
      <c r="T10" s="70">
        <v>0</v>
      </c>
      <c r="U10" s="70">
        <v>31.75</v>
      </c>
      <c r="V10" s="70">
        <v>0</v>
      </c>
      <c r="W10" s="70">
        <v>765.55549999999994</v>
      </c>
      <c r="X10" s="70">
        <v>765.55549999999994</v>
      </c>
      <c r="Y10" s="70"/>
      <c r="Z10" s="70"/>
      <c r="AA10" s="70">
        <v>0</v>
      </c>
      <c r="AB10" s="70">
        <v>0</v>
      </c>
      <c r="AC10" s="70">
        <v>243.25</v>
      </c>
      <c r="AD10" s="70">
        <v>243.25</v>
      </c>
      <c r="AE10" s="70"/>
      <c r="AF10" s="70"/>
      <c r="AG10" s="70">
        <v>0</v>
      </c>
      <c r="AH10" s="14">
        <f t="shared" si="1"/>
        <v>442</v>
      </c>
      <c r="AI10" s="14">
        <f t="shared" si="2"/>
        <v>2171.7730999999999</v>
      </c>
      <c r="AJ10" s="96">
        <f t="shared" si="3"/>
        <v>2613.7730999999999</v>
      </c>
      <c r="AK10" s="128"/>
      <c r="AL10" s="106"/>
      <c r="AM10" s="106"/>
      <c r="AN10" s="76"/>
    </row>
    <row r="11" spans="1:42" x14ac:dyDescent="0.2">
      <c r="A11" s="13">
        <v>3</v>
      </c>
      <c r="B11" s="83"/>
      <c r="C11" s="13">
        <v>7</v>
      </c>
      <c r="D11" s="70">
        <v>440</v>
      </c>
      <c r="E11" s="70">
        <v>482.5</v>
      </c>
      <c r="F11" s="70">
        <v>922.5</v>
      </c>
      <c r="G11" s="70">
        <v>32.25</v>
      </c>
      <c r="H11" s="70">
        <v>345.75</v>
      </c>
      <c r="I11" s="70">
        <v>378</v>
      </c>
      <c r="J11" s="70">
        <v>0</v>
      </c>
      <c r="K11" s="70">
        <v>355.32879999999983</v>
      </c>
      <c r="L11" s="70">
        <v>355.32879999999983</v>
      </c>
      <c r="M11" s="70"/>
      <c r="N11" s="70"/>
      <c r="O11" s="70">
        <v>0</v>
      </c>
      <c r="P11" s="70"/>
      <c r="Q11" s="70"/>
      <c r="R11" s="70">
        <v>0</v>
      </c>
      <c r="S11" s="70">
        <v>42.25</v>
      </c>
      <c r="T11" s="70">
        <v>10.56</v>
      </c>
      <c r="U11" s="70">
        <v>52.81</v>
      </c>
      <c r="V11" s="70">
        <v>0</v>
      </c>
      <c r="W11" s="70">
        <v>751.94575000000009</v>
      </c>
      <c r="X11" s="70">
        <v>751.94575000000009</v>
      </c>
      <c r="Y11" s="70"/>
      <c r="Z11" s="70"/>
      <c r="AA11" s="70">
        <v>0</v>
      </c>
      <c r="AB11" s="70">
        <v>0</v>
      </c>
      <c r="AC11" s="70">
        <v>283.5</v>
      </c>
      <c r="AD11" s="70">
        <v>283.5</v>
      </c>
      <c r="AE11" s="70"/>
      <c r="AF11" s="70"/>
      <c r="AG11" s="70">
        <v>0</v>
      </c>
      <c r="AH11" s="14">
        <f t="shared" si="1"/>
        <v>514.5</v>
      </c>
      <c r="AI11" s="14">
        <f t="shared" si="2"/>
        <v>2229.5845499999996</v>
      </c>
      <c r="AJ11" s="96">
        <f t="shared" si="3"/>
        <v>2744.0845499999996</v>
      </c>
      <c r="AK11" s="128"/>
      <c r="AL11" s="106"/>
      <c r="AM11" s="106"/>
      <c r="AN11" s="76"/>
      <c r="AO11" s="76"/>
      <c r="AP11" s="76"/>
    </row>
    <row r="12" spans="1:42" x14ac:dyDescent="0.2">
      <c r="A12" s="13">
        <v>4</v>
      </c>
      <c r="B12" s="83"/>
      <c r="C12" s="13">
        <v>8</v>
      </c>
      <c r="D12" s="70">
        <v>547.5</v>
      </c>
      <c r="E12" s="70">
        <v>290</v>
      </c>
      <c r="F12" s="70">
        <v>837.5</v>
      </c>
      <c r="G12" s="70">
        <v>21.75</v>
      </c>
      <c r="H12" s="70">
        <v>481.5</v>
      </c>
      <c r="I12" s="70">
        <v>503.25</v>
      </c>
      <c r="J12" s="70">
        <v>0</v>
      </c>
      <c r="K12" s="70">
        <v>287.48009999999988</v>
      </c>
      <c r="L12" s="70">
        <v>287.48009999999988</v>
      </c>
      <c r="M12" s="70"/>
      <c r="N12" s="70"/>
      <c r="O12" s="70">
        <v>0</v>
      </c>
      <c r="P12" s="70"/>
      <c r="Q12" s="70"/>
      <c r="R12" s="70">
        <v>0</v>
      </c>
      <c r="S12" s="70">
        <v>68.75</v>
      </c>
      <c r="T12" s="70">
        <v>15.84</v>
      </c>
      <c r="U12" s="70">
        <v>84.59</v>
      </c>
      <c r="V12" s="70">
        <v>0</v>
      </c>
      <c r="W12" s="70">
        <v>615.73250000000007</v>
      </c>
      <c r="X12" s="70">
        <v>615.73250000000007</v>
      </c>
      <c r="Y12" s="70"/>
      <c r="Z12" s="70"/>
      <c r="AA12" s="70">
        <v>0</v>
      </c>
      <c r="AB12" s="70">
        <v>0</v>
      </c>
      <c r="AC12" s="70">
        <v>271.25</v>
      </c>
      <c r="AD12" s="70">
        <v>271.25</v>
      </c>
      <c r="AE12" s="70"/>
      <c r="AF12" s="70"/>
      <c r="AG12" s="70">
        <v>0</v>
      </c>
      <c r="AH12" s="14">
        <f t="shared" si="1"/>
        <v>638</v>
      </c>
      <c r="AI12" s="14">
        <f t="shared" si="2"/>
        <v>1961.8025999999998</v>
      </c>
      <c r="AJ12" s="96">
        <f t="shared" si="3"/>
        <v>2599.8026</v>
      </c>
      <c r="AK12" s="128"/>
      <c r="AL12" s="106"/>
      <c r="AM12" s="106"/>
      <c r="AN12" s="76"/>
      <c r="AO12" s="76"/>
      <c r="AP12" s="76"/>
    </row>
    <row r="13" spans="1:42" x14ac:dyDescent="0.2">
      <c r="A13" s="13">
        <v>5</v>
      </c>
      <c r="B13" s="83"/>
      <c r="C13" s="13">
        <v>9</v>
      </c>
      <c r="D13" s="70">
        <v>245</v>
      </c>
      <c r="E13" s="70">
        <v>510</v>
      </c>
      <c r="F13" s="70">
        <v>755</v>
      </c>
      <c r="G13" s="70">
        <v>10.5</v>
      </c>
      <c r="H13" s="70">
        <v>515.25</v>
      </c>
      <c r="I13" s="70">
        <v>525.75</v>
      </c>
      <c r="J13" s="70">
        <v>0</v>
      </c>
      <c r="K13" s="70">
        <v>440.68399999999963</v>
      </c>
      <c r="L13" s="70">
        <v>440.68399999999963</v>
      </c>
      <c r="M13" s="70"/>
      <c r="N13" s="70"/>
      <c r="O13" s="70">
        <v>0</v>
      </c>
      <c r="P13" s="70"/>
      <c r="Q13" s="70"/>
      <c r="R13" s="70">
        <v>0</v>
      </c>
      <c r="S13" s="70">
        <v>84.75</v>
      </c>
      <c r="T13" s="70">
        <v>15.84</v>
      </c>
      <c r="U13" s="70">
        <v>100.59</v>
      </c>
      <c r="V13" s="70">
        <v>0</v>
      </c>
      <c r="W13" s="70">
        <v>416.15724999999998</v>
      </c>
      <c r="X13" s="70">
        <v>416.15724999999998</v>
      </c>
      <c r="Y13" s="70"/>
      <c r="Z13" s="70"/>
      <c r="AA13" s="70">
        <v>0</v>
      </c>
      <c r="AB13" s="70">
        <v>0</v>
      </c>
      <c r="AC13" s="70">
        <v>286</v>
      </c>
      <c r="AD13" s="70">
        <v>286</v>
      </c>
      <c r="AE13" s="70"/>
      <c r="AF13" s="70"/>
      <c r="AG13" s="70">
        <v>0</v>
      </c>
      <c r="AH13" s="14">
        <f t="shared" si="1"/>
        <v>340.25</v>
      </c>
      <c r="AI13" s="14">
        <f t="shared" si="2"/>
        <v>2183.9312499999996</v>
      </c>
      <c r="AJ13" s="96">
        <f t="shared" si="3"/>
        <v>2524.1812499999996</v>
      </c>
      <c r="AK13" s="128"/>
      <c r="AL13" s="106"/>
      <c r="AM13" s="106"/>
      <c r="AN13" s="76"/>
      <c r="AO13" s="76"/>
      <c r="AP13" s="76"/>
    </row>
    <row r="14" spans="1:42" x14ac:dyDescent="0.2">
      <c r="A14" s="13">
        <v>6</v>
      </c>
      <c r="B14" s="83"/>
      <c r="C14" s="13">
        <v>10</v>
      </c>
      <c r="D14" s="70">
        <v>300</v>
      </c>
      <c r="E14" s="70">
        <v>575</v>
      </c>
      <c r="F14" s="70">
        <v>875</v>
      </c>
      <c r="G14" s="70">
        <v>22.5</v>
      </c>
      <c r="H14" s="70">
        <v>504.75</v>
      </c>
      <c r="I14" s="70">
        <v>527.25</v>
      </c>
      <c r="J14" s="70">
        <v>0</v>
      </c>
      <c r="K14" s="70">
        <v>273.3565999999999</v>
      </c>
      <c r="L14" s="70">
        <v>273.3565999999999</v>
      </c>
      <c r="M14" s="70"/>
      <c r="N14" s="70"/>
      <c r="O14" s="70">
        <v>0</v>
      </c>
      <c r="P14" s="70"/>
      <c r="Q14" s="70"/>
      <c r="R14" s="70">
        <v>0</v>
      </c>
      <c r="S14" s="70">
        <v>105.5</v>
      </c>
      <c r="T14" s="70">
        <v>10.56</v>
      </c>
      <c r="U14" s="70">
        <v>116.06</v>
      </c>
      <c r="V14" s="70">
        <v>0</v>
      </c>
      <c r="W14" s="70">
        <v>323.97949999999997</v>
      </c>
      <c r="X14" s="70">
        <v>323.97949999999997</v>
      </c>
      <c r="Y14" s="70"/>
      <c r="Z14" s="70"/>
      <c r="AA14" s="70">
        <v>0</v>
      </c>
      <c r="AB14" s="70">
        <v>0</v>
      </c>
      <c r="AC14" s="70">
        <v>407.75</v>
      </c>
      <c r="AD14" s="70">
        <v>407.75</v>
      </c>
      <c r="AE14" s="70"/>
      <c r="AF14" s="70"/>
      <c r="AG14" s="70">
        <v>0</v>
      </c>
      <c r="AH14" s="14">
        <f t="shared" si="1"/>
        <v>428</v>
      </c>
      <c r="AI14" s="14">
        <f t="shared" si="2"/>
        <v>2095.3960999999999</v>
      </c>
      <c r="AJ14" s="96">
        <f t="shared" si="3"/>
        <v>2523.3960999999999</v>
      </c>
      <c r="AK14" s="128"/>
      <c r="AL14" s="106"/>
      <c r="AM14" s="106"/>
      <c r="AN14" s="76"/>
      <c r="AO14" s="76"/>
      <c r="AP14" s="76"/>
    </row>
    <row r="15" spans="1:42" x14ac:dyDescent="0.2">
      <c r="A15" s="13">
        <v>7</v>
      </c>
      <c r="B15" s="83"/>
      <c r="C15" s="13">
        <v>11</v>
      </c>
      <c r="D15" s="70">
        <v>282.5</v>
      </c>
      <c r="E15" s="70">
        <v>453.75</v>
      </c>
      <c r="F15" s="70">
        <v>736.25</v>
      </c>
      <c r="G15" s="70">
        <v>38.25</v>
      </c>
      <c r="H15" s="70">
        <v>651.75</v>
      </c>
      <c r="I15" s="70">
        <v>690</v>
      </c>
      <c r="J15" s="70">
        <v>0</v>
      </c>
      <c r="K15" s="70">
        <v>420.78939999999989</v>
      </c>
      <c r="L15" s="70">
        <v>420.78939999999989</v>
      </c>
      <c r="M15" s="70"/>
      <c r="N15" s="70"/>
      <c r="O15" s="70">
        <v>0</v>
      </c>
      <c r="P15" s="70"/>
      <c r="Q15" s="70"/>
      <c r="R15" s="70">
        <v>0</v>
      </c>
      <c r="S15" s="70">
        <v>105.5</v>
      </c>
      <c r="T15" s="70">
        <v>52.800000000000004</v>
      </c>
      <c r="U15" s="70">
        <v>158.30000000000001</v>
      </c>
      <c r="V15" s="70">
        <v>0</v>
      </c>
      <c r="W15" s="70">
        <v>243.05</v>
      </c>
      <c r="X15" s="70">
        <v>243.05</v>
      </c>
      <c r="Y15" s="70">
        <v>0</v>
      </c>
      <c r="Z15" s="70">
        <v>0</v>
      </c>
      <c r="AA15" s="70">
        <v>0</v>
      </c>
      <c r="AB15" s="70">
        <v>0</v>
      </c>
      <c r="AC15" s="70">
        <v>410.5</v>
      </c>
      <c r="AD15" s="70">
        <v>410.5</v>
      </c>
      <c r="AE15" s="70"/>
      <c r="AF15" s="70"/>
      <c r="AG15" s="70">
        <v>0</v>
      </c>
      <c r="AH15" s="14">
        <f t="shared" si="1"/>
        <v>426.25</v>
      </c>
      <c r="AI15" s="14">
        <f t="shared" si="2"/>
        <v>2232.6394</v>
      </c>
      <c r="AJ15" s="96">
        <f t="shared" si="3"/>
        <v>2658.8894</v>
      </c>
      <c r="AK15" s="128"/>
      <c r="AL15" s="106"/>
      <c r="AM15" s="106"/>
      <c r="AN15" s="76"/>
      <c r="AO15" s="76"/>
      <c r="AP15" s="76"/>
    </row>
    <row r="16" spans="1:42" x14ac:dyDescent="0.2">
      <c r="A16" s="13">
        <v>8</v>
      </c>
      <c r="B16" s="83"/>
      <c r="C16" s="13">
        <v>12</v>
      </c>
      <c r="D16" s="70">
        <v>215</v>
      </c>
      <c r="E16" s="70">
        <v>561.25</v>
      </c>
      <c r="F16" s="70">
        <v>776.25</v>
      </c>
      <c r="G16" s="70">
        <v>44.25</v>
      </c>
      <c r="H16" s="70">
        <v>720</v>
      </c>
      <c r="I16" s="70">
        <v>764.25</v>
      </c>
      <c r="J16" s="70">
        <v>0</v>
      </c>
      <c r="K16" s="70">
        <v>352.45060000000007</v>
      </c>
      <c r="L16" s="70">
        <v>352.45060000000007</v>
      </c>
      <c r="M16" s="70">
        <v>33.072000000000003</v>
      </c>
      <c r="N16" s="70">
        <v>62.400000000000006</v>
      </c>
      <c r="O16" s="70">
        <v>95.472000000000008</v>
      </c>
      <c r="P16" s="70"/>
      <c r="Q16" s="70"/>
      <c r="R16" s="70">
        <v>0</v>
      </c>
      <c r="S16" s="70">
        <v>103</v>
      </c>
      <c r="T16" s="70">
        <v>95.04</v>
      </c>
      <c r="U16" s="70">
        <v>198.04000000000002</v>
      </c>
      <c r="V16" s="70">
        <v>0</v>
      </c>
      <c r="W16" s="70">
        <v>171.11550000000003</v>
      </c>
      <c r="X16" s="70">
        <v>171.11550000000003</v>
      </c>
      <c r="Y16" s="70">
        <v>30.096</v>
      </c>
      <c r="Z16" s="70">
        <v>50.16</v>
      </c>
      <c r="AA16" s="70">
        <v>80.256</v>
      </c>
      <c r="AB16" s="70">
        <v>0</v>
      </c>
      <c r="AC16" s="70">
        <v>399</v>
      </c>
      <c r="AD16" s="70">
        <v>399</v>
      </c>
      <c r="AE16" s="70">
        <v>0</v>
      </c>
      <c r="AF16" s="70">
        <v>0</v>
      </c>
      <c r="AG16" s="70">
        <v>0</v>
      </c>
      <c r="AH16" s="14">
        <f t="shared" si="1"/>
        <v>425.41800000000001</v>
      </c>
      <c r="AI16" s="14">
        <f t="shared" si="2"/>
        <v>2411.4161000000004</v>
      </c>
      <c r="AJ16" s="96">
        <f t="shared" si="3"/>
        <v>2836.8341000000005</v>
      </c>
      <c r="AK16" s="128"/>
      <c r="AL16" s="106"/>
      <c r="AM16" s="106"/>
      <c r="AN16" s="76"/>
      <c r="AO16" s="76"/>
      <c r="AP16" s="76"/>
    </row>
    <row r="17" spans="1:42" x14ac:dyDescent="0.2">
      <c r="A17" s="13">
        <v>9</v>
      </c>
      <c r="B17" s="83"/>
      <c r="C17" s="13">
        <v>13</v>
      </c>
      <c r="D17" s="70">
        <v>93.75</v>
      </c>
      <c r="E17" s="70">
        <v>566.25</v>
      </c>
      <c r="F17" s="70">
        <v>660</v>
      </c>
      <c r="G17" s="70">
        <v>63</v>
      </c>
      <c r="H17" s="70">
        <v>741</v>
      </c>
      <c r="I17" s="70">
        <v>804</v>
      </c>
      <c r="J17" s="70">
        <v>0</v>
      </c>
      <c r="K17" s="70">
        <v>199.73279999999997</v>
      </c>
      <c r="L17" s="70">
        <v>199.73279999999997</v>
      </c>
      <c r="M17" s="70">
        <v>33.072000000000003</v>
      </c>
      <c r="N17" s="70">
        <v>62.400000000000006</v>
      </c>
      <c r="O17" s="70">
        <v>95.472000000000008</v>
      </c>
      <c r="P17" s="70"/>
      <c r="Q17" s="70"/>
      <c r="R17" s="70">
        <v>0</v>
      </c>
      <c r="S17" s="70">
        <v>140</v>
      </c>
      <c r="T17" s="70">
        <v>110.88000000000001</v>
      </c>
      <c r="U17" s="70">
        <v>250.88</v>
      </c>
      <c r="V17" s="70">
        <v>0</v>
      </c>
      <c r="W17" s="70">
        <v>236.74124999999998</v>
      </c>
      <c r="X17" s="70">
        <v>236.74124999999998</v>
      </c>
      <c r="Y17" s="70">
        <v>75.504000000000005</v>
      </c>
      <c r="Z17" s="70">
        <v>40.92</v>
      </c>
      <c r="AA17" s="70">
        <v>116.42400000000001</v>
      </c>
      <c r="AB17" s="70">
        <v>0</v>
      </c>
      <c r="AC17" s="70">
        <v>397.75</v>
      </c>
      <c r="AD17" s="70">
        <v>397.75</v>
      </c>
      <c r="AE17" s="70">
        <v>0</v>
      </c>
      <c r="AF17" s="70">
        <v>5.28</v>
      </c>
      <c r="AG17" s="70">
        <v>5.28</v>
      </c>
      <c r="AH17" s="14">
        <f t="shared" si="1"/>
        <v>405.32600000000002</v>
      </c>
      <c r="AI17" s="14">
        <f t="shared" si="2"/>
        <v>2360.9540500000007</v>
      </c>
      <c r="AJ17" s="96">
        <f t="shared" si="3"/>
        <v>2766.2800500000008</v>
      </c>
      <c r="AK17" s="128"/>
      <c r="AL17" s="106"/>
      <c r="AM17" s="106"/>
      <c r="AN17" s="76"/>
      <c r="AO17" s="76"/>
      <c r="AP17" s="76"/>
    </row>
    <row r="18" spans="1:42" x14ac:dyDescent="0.2">
      <c r="A18" s="13">
        <v>10</v>
      </c>
      <c r="B18" s="83"/>
      <c r="C18" s="13">
        <v>14</v>
      </c>
      <c r="D18" s="70">
        <v>56.25</v>
      </c>
      <c r="E18" s="70">
        <v>613.75</v>
      </c>
      <c r="F18" s="70">
        <v>670</v>
      </c>
      <c r="G18" s="70">
        <v>43.5</v>
      </c>
      <c r="H18" s="70">
        <v>892.5</v>
      </c>
      <c r="I18" s="70">
        <v>936</v>
      </c>
      <c r="J18" s="70">
        <v>0</v>
      </c>
      <c r="K18" s="70">
        <v>286.87279999999981</v>
      </c>
      <c r="L18" s="70">
        <v>286.87279999999981</v>
      </c>
      <c r="M18" s="70">
        <v>33.072000000000003</v>
      </c>
      <c r="N18" s="70">
        <v>62.400000000000006</v>
      </c>
      <c r="O18" s="70">
        <v>95.472000000000008</v>
      </c>
      <c r="P18" s="70"/>
      <c r="Q18" s="70"/>
      <c r="R18" s="70">
        <v>0</v>
      </c>
      <c r="S18" s="70">
        <v>153</v>
      </c>
      <c r="T18" s="70">
        <v>279.84000000000003</v>
      </c>
      <c r="U18" s="70">
        <v>432.84000000000003</v>
      </c>
      <c r="V18" s="70">
        <v>0</v>
      </c>
      <c r="W18" s="70">
        <v>153.39999999999998</v>
      </c>
      <c r="X18" s="70">
        <v>153.39999999999998</v>
      </c>
      <c r="Y18" s="70">
        <v>150.744</v>
      </c>
      <c r="Z18" s="70">
        <v>144.93600000000001</v>
      </c>
      <c r="AA18" s="70">
        <v>295.68</v>
      </c>
      <c r="AB18" s="70">
        <v>0</v>
      </c>
      <c r="AC18" s="70">
        <v>317.25</v>
      </c>
      <c r="AD18" s="70">
        <v>317.25</v>
      </c>
      <c r="AE18" s="70">
        <v>0</v>
      </c>
      <c r="AF18" s="70">
        <v>58.080000000000005</v>
      </c>
      <c r="AG18" s="70">
        <v>58.080000000000005</v>
      </c>
      <c r="AH18" s="14">
        <f t="shared" si="1"/>
        <v>436.56600000000003</v>
      </c>
      <c r="AI18" s="14">
        <f t="shared" si="2"/>
        <v>2809.0288</v>
      </c>
      <c r="AJ18" s="96">
        <f t="shared" si="3"/>
        <v>3245.5947999999999</v>
      </c>
      <c r="AK18" s="128"/>
      <c r="AL18" s="106"/>
      <c r="AM18" s="106"/>
      <c r="AN18" s="76"/>
      <c r="AO18" s="76"/>
      <c r="AP18" s="76"/>
    </row>
    <row r="19" spans="1:42" x14ac:dyDescent="0.2">
      <c r="A19" s="13">
        <v>11</v>
      </c>
      <c r="B19" s="83"/>
      <c r="C19" s="13">
        <v>15</v>
      </c>
      <c r="D19" s="70">
        <v>7.5</v>
      </c>
      <c r="E19" s="70">
        <v>315</v>
      </c>
      <c r="F19" s="70">
        <v>322.5</v>
      </c>
      <c r="G19" s="70">
        <v>75</v>
      </c>
      <c r="H19" s="70">
        <v>462.5</v>
      </c>
      <c r="I19" s="70">
        <v>537.5</v>
      </c>
      <c r="J19" s="70">
        <v>0</v>
      </c>
      <c r="K19" s="70">
        <v>347.51679999999982</v>
      </c>
      <c r="L19" s="70">
        <v>347.51679999999982</v>
      </c>
      <c r="M19" s="70">
        <v>41.34</v>
      </c>
      <c r="N19" s="70">
        <v>78</v>
      </c>
      <c r="O19" s="70">
        <v>119.34</v>
      </c>
      <c r="P19" s="70"/>
      <c r="Q19" s="70"/>
      <c r="R19" s="70">
        <v>0</v>
      </c>
      <c r="S19" s="70">
        <v>192.75</v>
      </c>
      <c r="T19" s="70">
        <v>271.92</v>
      </c>
      <c r="U19" s="70">
        <v>464.67</v>
      </c>
      <c r="V19" s="70">
        <v>0</v>
      </c>
      <c r="W19" s="70">
        <v>112.5</v>
      </c>
      <c r="X19" s="70">
        <v>112.5</v>
      </c>
      <c r="Y19" s="70">
        <v>262.15199999999999</v>
      </c>
      <c r="Z19" s="70">
        <v>179.52</v>
      </c>
      <c r="AA19" s="70">
        <v>441.67200000000003</v>
      </c>
      <c r="AB19" s="70">
        <v>0</v>
      </c>
      <c r="AC19" s="70">
        <v>0</v>
      </c>
      <c r="AD19" s="70">
        <v>0</v>
      </c>
      <c r="AE19" s="70">
        <v>0</v>
      </c>
      <c r="AF19" s="70">
        <v>184.8</v>
      </c>
      <c r="AG19" s="70">
        <v>184.8</v>
      </c>
      <c r="AH19" s="14">
        <f t="shared" si="1"/>
        <v>578.74199999999996</v>
      </c>
      <c r="AI19" s="14">
        <f t="shared" si="2"/>
        <v>1951.7567999999999</v>
      </c>
      <c r="AJ19" s="96">
        <f t="shared" si="3"/>
        <v>2530.4987999999998</v>
      </c>
      <c r="AK19" s="128"/>
      <c r="AL19" s="106"/>
      <c r="AM19" s="106"/>
      <c r="AN19" s="76"/>
      <c r="AO19" s="76"/>
      <c r="AP19" s="76"/>
    </row>
    <row r="20" spans="1:42" x14ac:dyDescent="0.2">
      <c r="A20" s="13">
        <v>12</v>
      </c>
      <c r="B20" s="83"/>
      <c r="C20" s="13">
        <v>16</v>
      </c>
      <c r="D20" s="70">
        <v>0</v>
      </c>
      <c r="E20" s="70">
        <v>207.5</v>
      </c>
      <c r="F20" s="70">
        <v>207.5</v>
      </c>
      <c r="G20" s="70">
        <v>26.88</v>
      </c>
      <c r="H20" s="70">
        <v>556.25</v>
      </c>
      <c r="I20" s="70">
        <v>583.13</v>
      </c>
      <c r="J20" s="70">
        <v>0</v>
      </c>
      <c r="K20" s="70">
        <v>182.53509999999997</v>
      </c>
      <c r="L20" s="70">
        <v>182.53509999999997</v>
      </c>
      <c r="M20" s="70">
        <v>50</v>
      </c>
      <c r="N20" s="70">
        <v>39</v>
      </c>
      <c r="O20" s="70">
        <v>89</v>
      </c>
      <c r="P20" s="70"/>
      <c r="Q20" s="70"/>
      <c r="R20" s="70">
        <v>0</v>
      </c>
      <c r="S20" s="70">
        <v>221.75</v>
      </c>
      <c r="T20" s="70">
        <v>776.95200000000011</v>
      </c>
      <c r="U20" s="70">
        <v>998.70200000000011</v>
      </c>
      <c r="V20" s="70">
        <v>0</v>
      </c>
      <c r="W20" s="70">
        <v>27.52</v>
      </c>
      <c r="X20" s="70">
        <v>27.52</v>
      </c>
      <c r="Y20" s="70">
        <v>279.048</v>
      </c>
      <c r="Z20" s="70">
        <v>245.256</v>
      </c>
      <c r="AA20" s="70">
        <v>524.30399999999997</v>
      </c>
      <c r="AB20" s="70">
        <v>0</v>
      </c>
      <c r="AC20" s="70">
        <v>267</v>
      </c>
      <c r="AD20" s="70">
        <v>267</v>
      </c>
      <c r="AE20" s="70">
        <v>0</v>
      </c>
      <c r="AF20" s="70">
        <v>211.20000000000002</v>
      </c>
      <c r="AG20" s="70">
        <v>211.20000000000002</v>
      </c>
      <c r="AH20" s="14">
        <f t="shared" si="1"/>
        <v>577.678</v>
      </c>
      <c r="AI20" s="14">
        <f t="shared" si="2"/>
        <v>2513.2130999999999</v>
      </c>
      <c r="AJ20" s="96">
        <f t="shared" si="3"/>
        <v>3090.8910999999998</v>
      </c>
      <c r="AK20" s="128"/>
      <c r="AL20" s="106"/>
      <c r="AM20" s="106"/>
      <c r="AN20" s="76"/>
      <c r="AO20" s="76"/>
      <c r="AP20" s="76"/>
    </row>
    <row r="21" spans="1:42" x14ac:dyDescent="0.2">
      <c r="A21" s="13">
        <v>13</v>
      </c>
      <c r="B21" s="83"/>
      <c r="C21" s="13">
        <v>17</v>
      </c>
      <c r="D21" s="70">
        <v>0</v>
      </c>
      <c r="E21" s="70">
        <v>70</v>
      </c>
      <c r="F21" s="70">
        <v>70</v>
      </c>
      <c r="G21" s="70">
        <v>23.625</v>
      </c>
      <c r="H21" s="70">
        <v>781.125</v>
      </c>
      <c r="I21" s="70">
        <v>804.75</v>
      </c>
      <c r="J21" s="70">
        <v>0</v>
      </c>
      <c r="K21" s="70">
        <v>90.960699999999974</v>
      </c>
      <c r="L21" s="70">
        <v>90.960699999999974</v>
      </c>
      <c r="M21" s="70">
        <v>60</v>
      </c>
      <c r="N21" s="70">
        <v>39</v>
      </c>
      <c r="O21" s="70">
        <v>99</v>
      </c>
      <c r="P21" s="70"/>
      <c r="Q21" s="70"/>
      <c r="R21" s="70">
        <v>0</v>
      </c>
      <c r="S21" s="70">
        <v>345.75</v>
      </c>
      <c r="T21" s="70">
        <v>1140.8999999999999</v>
      </c>
      <c r="U21" s="70">
        <v>1486.6499999999999</v>
      </c>
      <c r="V21" s="70">
        <v>0</v>
      </c>
      <c r="W21" s="70">
        <v>165</v>
      </c>
      <c r="X21" s="70">
        <v>165</v>
      </c>
      <c r="Y21" s="70">
        <v>251.328</v>
      </c>
      <c r="Z21" s="70">
        <v>183.744</v>
      </c>
      <c r="AA21" s="70">
        <v>435.072</v>
      </c>
      <c r="AB21" s="70">
        <v>0</v>
      </c>
      <c r="AC21" s="70">
        <v>305.5</v>
      </c>
      <c r="AD21" s="70">
        <v>305.5</v>
      </c>
      <c r="AE21" s="70">
        <v>0</v>
      </c>
      <c r="AF21" s="70">
        <v>211.20000000000002</v>
      </c>
      <c r="AG21" s="70">
        <v>211.20000000000002</v>
      </c>
      <c r="AH21" s="14">
        <f t="shared" si="1"/>
        <v>680.70299999999997</v>
      </c>
      <c r="AI21" s="14">
        <f t="shared" si="2"/>
        <v>2987.4296999999997</v>
      </c>
      <c r="AJ21" s="96">
        <f t="shared" si="3"/>
        <v>3668.1326999999997</v>
      </c>
      <c r="AK21" s="128"/>
      <c r="AL21" s="106"/>
      <c r="AM21" s="106"/>
      <c r="AN21" s="76"/>
      <c r="AO21" s="76"/>
      <c r="AP21" s="76"/>
    </row>
    <row r="22" spans="1:42" x14ac:dyDescent="0.2">
      <c r="A22" s="13">
        <v>14</v>
      </c>
      <c r="B22" s="83"/>
      <c r="C22" s="13">
        <v>18</v>
      </c>
      <c r="D22" s="70">
        <v>0</v>
      </c>
      <c r="E22" s="70">
        <v>10</v>
      </c>
      <c r="F22" s="70">
        <v>10</v>
      </c>
      <c r="G22" s="70">
        <v>1.5</v>
      </c>
      <c r="H22" s="70">
        <v>613.125</v>
      </c>
      <c r="I22" s="70">
        <v>614.625</v>
      </c>
      <c r="J22" s="70">
        <v>0</v>
      </c>
      <c r="K22" s="70">
        <v>32.050800000000002</v>
      </c>
      <c r="L22" s="70">
        <v>32.050800000000002</v>
      </c>
      <c r="M22" s="70">
        <v>79.868880000000004</v>
      </c>
      <c r="N22" s="70">
        <v>150.696</v>
      </c>
      <c r="O22" s="70">
        <v>230.56488000000002</v>
      </c>
      <c r="P22" s="70"/>
      <c r="Q22" s="70"/>
      <c r="R22" s="70">
        <v>0</v>
      </c>
      <c r="S22" s="70">
        <v>353.75</v>
      </c>
      <c r="T22" s="70">
        <v>1703.6940000000004</v>
      </c>
      <c r="U22" s="70">
        <v>2057.4440000000004</v>
      </c>
      <c r="V22" s="70">
        <v>0</v>
      </c>
      <c r="W22" s="70">
        <v>49.68</v>
      </c>
      <c r="X22" s="70">
        <v>49.68</v>
      </c>
      <c r="Y22" s="70">
        <v>294.88799999999998</v>
      </c>
      <c r="Z22" s="70">
        <v>207.24</v>
      </c>
      <c r="AA22" s="70">
        <v>502.12799999999999</v>
      </c>
      <c r="AB22" s="70">
        <v>0</v>
      </c>
      <c r="AC22" s="70">
        <v>288.75</v>
      </c>
      <c r="AD22" s="70">
        <v>288.75</v>
      </c>
      <c r="AE22" s="70">
        <v>0</v>
      </c>
      <c r="AF22" s="70">
        <v>211.20000000000002</v>
      </c>
      <c r="AG22" s="70">
        <v>211.20000000000002</v>
      </c>
      <c r="AH22" s="14">
        <f t="shared" si="1"/>
        <v>730.00687999999991</v>
      </c>
      <c r="AI22" s="14">
        <f t="shared" si="2"/>
        <v>3266.4358000000002</v>
      </c>
      <c r="AJ22" s="96">
        <f t="shared" si="3"/>
        <v>3996.4426800000001</v>
      </c>
      <c r="AK22" s="128"/>
      <c r="AL22" s="106"/>
      <c r="AM22" s="106"/>
      <c r="AN22" s="76"/>
      <c r="AO22" s="76"/>
      <c r="AP22" s="76"/>
    </row>
    <row r="23" spans="1:42" x14ac:dyDescent="0.2">
      <c r="A23" s="13">
        <v>15</v>
      </c>
      <c r="B23" s="83"/>
      <c r="C23" s="13">
        <v>19</v>
      </c>
      <c r="D23" s="70"/>
      <c r="E23" s="70"/>
      <c r="F23" s="70">
        <v>0</v>
      </c>
      <c r="G23" s="70">
        <v>0.375</v>
      </c>
      <c r="H23" s="70">
        <v>175.125</v>
      </c>
      <c r="I23" s="70">
        <v>175.5</v>
      </c>
      <c r="J23" s="70">
        <v>0</v>
      </c>
      <c r="K23" s="70">
        <v>11.048400000000001</v>
      </c>
      <c r="L23" s="70">
        <v>11.048400000000001</v>
      </c>
      <c r="M23" s="70">
        <v>108.39348</v>
      </c>
      <c r="N23" s="70">
        <v>107.64</v>
      </c>
      <c r="O23" s="70">
        <v>216.03348</v>
      </c>
      <c r="P23" s="70"/>
      <c r="Q23" s="70"/>
      <c r="R23" s="70">
        <v>0</v>
      </c>
      <c r="S23" s="70">
        <v>316.75</v>
      </c>
      <c r="T23" s="70">
        <v>2084.4120000000007</v>
      </c>
      <c r="U23" s="70">
        <v>2401.1620000000007</v>
      </c>
      <c r="V23" s="70">
        <v>0</v>
      </c>
      <c r="W23" s="70">
        <v>16.567999999999998</v>
      </c>
      <c r="X23" s="70">
        <v>16.567999999999998</v>
      </c>
      <c r="Y23" s="70">
        <v>290.39999999999998</v>
      </c>
      <c r="Z23" s="70">
        <v>291.45600000000002</v>
      </c>
      <c r="AA23" s="70">
        <v>581.85599999999999</v>
      </c>
      <c r="AB23" s="70">
        <v>0</v>
      </c>
      <c r="AC23" s="70">
        <v>195.75</v>
      </c>
      <c r="AD23" s="70">
        <v>195.75</v>
      </c>
      <c r="AE23" s="70">
        <v>0</v>
      </c>
      <c r="AF23" s="70">
        <v>211.20000000000002</v>
      </c>
      <c r="AG23" s="70">
        <v>211.20000000000002</v>
      </c>
      <c r="AH23" s="14">
        <f t="shared" si="1"/>
        <v>715.91848000000005</v>
      </c>
      <c r="AI23" s="14">
        <f t="shared" si="2"/>
        <v>3093.1994000000009</v>
      </c>
      <c r="AJ23" s="96">
        <f t="shared" si="3"/>
        <v>3809.1178800000007</v>
      </c>
      <c r="AK23" s="128"/>
      <c r="AL23" s="106"/>
      <c r="AM23" s="106"/>
      <c r="AN23" s="76"/>
      <c r="AO23" s="76"/>
      <c r="AP23" s="76"/>
    </row>
    <row r="24" spans="1:42" x14ac:dyDescent="0.2">
      <c r="A24" s="13">
        <v>16</v>
      </c>
      <c r="B24" s="83"/>
      <c r="C24" s="13">
        <v>20</v>
      </c>
      <c r="D24" s="70"/>
      <c r="E24" s="70"/>
      <c r="F24" s="70">
        <v>0</v>
      </c>
      <c r="G24" s="70">
        <v>0</v>
      </c>
      <c r="H24" s="70">
        <v>127.68</v>
      </c>
      <c r="I24" s="70">
        <v>127.68</v>
      </c>
      <c r="J24" s="70">
        <v>0</v>
      </c>
      <c r="K24" s="70">
        <v>16.367999999999999</v>
      </c>
      <c r="L24" s="70">
        <v>16.367999999999999</v>
      </c>
      <c r="M24" s="70">
        <v>119.80331999999999</v>
      </c>
      <c r="N24" s="70">
        <v>86.111999999999995</v>
      </c>
      <c r="O24" s="70">
        <v>205.91531999999998</v>
      </c>
      <c r="P24" s="70"/>
      <c r="Q24" s="70"/>
      <c r="R24" s="70">
        <v>0</v>
      </c>
      <c r="S24" s="70">
        <v>269.25</v>
      </c>
      <c r="T24" s="70">
        <v>2307.36</v>
      </c>
      <c r="U24" s="70">
        <v>2576.61</v>
      </c>
      <c r="V24" s="70">
        <v>0</v>
      </c>
      <c r="W24" s="70">
        <v>16.567999999999998</v>
      </c>
      <c r="X24" s="70">
        <v>16.567999999999998</v>
      </c>
      <c r="Y24" s="70">
        <v>253.17599999999999</v>
      </c>
      <c r="Z24" s="70">
        <v>458.56799999999998</v>
      </c>
      <c r="AA24" s="70">
        <v>711.74399999999991</v>
      </c>
      <c r="AB24" s="70">
        <v>0</v>
      </c>
      <c r="AC24" s="70">
        <v>195.5</v>
      </c>
      <c r="AD24" s="70">
        <v>195.5</v>
      </c>
      <c r="AE24" s="70">
        <v>0</v>
      </c>
      <c r="AF24" s="70">
        <v>211.20000000000002</v>
      </c>
      <c r="AG24" s="70">
        <v>211.20000000000002</v>
      </c>
      <c r="AH24" s="14">
        <f t="shared" si="1"/>
        <v>642.22931999999992</v>
      </c>
      <c r="AI24" s="14">
        <f t="shared" si="2"/>
        <v>3419.3559999999998</v>
      </c>
      <c r="AJ24" s="96">
        <f t="shared" si="3"/>
        <v>4061.5853199999997</v>
      </c>
      <c r="AK24" s="128"/>
      <c r="AL24" s="106"/>
      <c r="AM24" s="106"/>
      <c r="AN24" s="76"/>
      <c r="AO24" s="76"/>
      <c r="AP24" s="76"/>
    </row>
    <row r="25" spans="1:42" x14ac:dyDescent="0.2">
      <c r="A25" s="13">
        <v>17</v>
      </c>
      <c r="B25" s="83"/>
      <c r="C25" s="13">
        <v>21</v>
      </c>
      <c r="D25" s="70"/>
      <c r="E25" s="70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125.50823999999999</v>
      </c>
      <c r="N25" s="70">
        <v>64.584000000000003</v>
      </c>
      <c r="O25" s="70">
        <v>190.09224</v>
      </c>
      <c r="P25" s="70"/>
      <c r="Q25" s="70"/>
      <c r="R25" s="70">
        <v>0</v>
      </c>
      <c r="S25" s="70">
        <v>206</v>
      </c>
      <c r="T25" s="70">
        <v>2075.04</v>
      </c>
      <c r="U25" s="70">
        <v>2281.04</v>
      </c>
      <c r="V25" s="70">
        <v>0</v>
      </c>
      <c r="W25" s="70">
        <v>11</v>
      </c>
      <c r="X25" s="70">
        <v>11</v>
      </c>
      <c r="Y25" s="70">
        <v>170.28</v>
      </c>
      <c r="Z25" s="70">
        <v>466.488</v>
      </c>
      <c r="AA25" s="70">
        <v>636.76800000000003</v>
      </c>
      <c r="AB25" s="70">
        <v>0</v>
      </c>
      <c r="AC25" s="70">
        <v>251</v>
      </c>
      <c r="AD25" s="70">
        <v>221.75</v>
      </c>
      <c r="AE25" s="70">
        <v>0</v>
      </c>
      <c r="AF25" s="70">
        <v>184.8</v>
      </c>
      <c r="AG25" s="70">
        <v>184.8</v>
      </c>
      <c r="AH25" s="14">
        <f t="shared" si="1"/>
        <v>501.78823999999997</v>
      </c>
      <c r="AI25" s="14">
        <f t="shared" si="2"/>
        <v>3052.9119999999998</v>
      </c>
      <c r="AJ25" s="96">
        <f t="shared" si="3"/>
        <v>3554.7002399999997</v>
      </c>
      <c r="AK25" s="128"/>
      <c r="AL25" s="106"/>
      <c r="AM25" s="106"/>
      <c r="AN25" s="76"/>
      <c r="AO25" s="76"/>
      <c r="AP25" s="76"/>
    </row>
    <row r="26" spans="1:42" x14ac:dyDescent="0.2">
      <c r="A26" s="13">
        <v>18</v>
      </c>
      <c r="B26" s="83"/>
      <c r="C26" s="13">
        <v>22</v>
      </c>
      <c r="D26" s="70"/>
      <c r="E26" s="70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148.32792000000001</v>
      </c>
      <c r="N26" s="70">
        <v>96.876000000000005</v>
      </c>
      <c r="O26" s="70">
        <v>245.20392000000001</v>
      </c>
      <c r="P26" s="70"/>
      <c r="Q26" s="70"/>
      <c r="R26" s="70">
        <v>0</v>
      </c>
      <c r="S26" s="70">
        <v>116.25</v>
      </c>
      <c r="T26" s="70">
        <v>2415.6</v>
      </c>
      <c r="U26" s="70">
        <v>2531.85</v>
      </c>
      <c r="V26" s="70">
        <v>0</v>
      </c>
      <c r="W26" s="70">
        <v>0</v>
      </c>
      <c r="X26" s="70">
        <v>0</v>
      </c>
      <c r="Y26" s="70">
        <v>220.17599999999999</v>
      </c>
      <c r="Z26" s="70">
        <v>415.536</v>
      </c>
      <c r="AA26" s="70">
        <v>635.71199999999999</v>
      </c>
      <c r="AB26" s="70">
        <v>0</v>
      </c>
      <c r="AC26" s="70">
        <v>216.5</v>
      </c>
      <c r="AD26" s="70">
        <v>216.5</v>
      </c>
      <c r="AE26" s="70">
        <v>0</v>
      </c>
      <c r="AF26" s="70">
        <v>184.8</v>
      </c>
      <c r="AG26" s="70">
        <v>184.8</v>
      </c>
      <c r="AH26" s="14">
        <f t="shared" si="1"/>
        <v>484.75391999999999</v>
      </c>
      <c r="AI26" s="14">
        <f t="shared" si="2"/>
        <v>3329.3120000000004</v>
      </c>
      <c r="AJ26" s="96">
        <f t="shared" si="3"/>
        <v>3814.0659200000005</v>
      </c>
      <c r="AK26" s="128"/>
      <c r="AL26" s="106"/>
      <c r="AM26" s="106"/>
      <c r="AN26" s="76"/>
      <c r="AO26" s="76"/>
      <c r="AP26" s="76"/>
    </row>
    <row r="27" spans="1:42" x14ac:dyDescent="0.2">
      <c r="A27" s="13">
        <v>19</v>
      </c>
      <c r="B27" s="83"/>
      <c r="C27" s="13">
        <v>23</v>
      </c>
      <c r="D27" s="70"/>
      <c r="E27" s="70"/>
      <c r="F27" s="70">
        <v>0</v>
      </c>
      <c r="G27" s="70"/>
      <c r="H27" s="70"/>
      <c r="I27" s="70">
        <v>0</v>
      </c>
      <c r="J27" s="70">
        <v>0</v>
      </c>
      <c r="K27" s="70">
        <v>0</v>
      </c>
      <c r="L27" s="70">
        <v>0</v>
      </c>
      <c r="M27" s="70">
        <v>142.62300000000002</v>
      </c>
      <c r="N27" s="70">
        <v>43.055999999999997</v>
      </c>
      <c r="O27" s="70">
        <v>185.67900000000003</v>
      </c>
      <c r="P27" s="70"/>
      <c r="Q27" s="70"/>
      <c r="R27" s="70">
        <v>0</v>
      </c>
      <c r="S27" s="70">
        <v>132</v>
      </c>
      <c r="T27" s="70">
        <v>2125.2000000000003</v>
      </c>
      <c r="U27" s="70">
        <v>2257.2000000000003</v>
      </c>
      <c r="V27" s="70">
        <v>0</v>
      </c>
      <c r="W27" s="70">
        <v>0</v>
      </c>
      <c r="X27" s="70">
        <v>0</v>
      </c>
      <c r="Y27" s="70">
        <v>246.57599999999999</v>
      </c>
      <c r="Z27" s="70">
        <v>506.35199999999998</v>
      </c>
      <c r="AA27" s="70">
        <v>752.928</v>
      </c>
      <c r="AB27" s="70">
        <v>0</v>
      </c>
      <c r="AC27" s="70">
        <v>169</v>
      </c>
      <c r="AD27" s="70">
        <v>169</v>
      </c>
      <c r="AE27" s="70">
        <v>0</v>
      </c>
      <c r="AF27" s="70">
        <v>184.8</v>
      </c>
      <c r="AG27" s="70">
        <v>184.8</v>
      </c>
      <c r="AH27" s="14">
        <f t="shared" si="1"/>
        <v>521.19900000000007</v>
      </c>
      <c r="AI27" s="14">
        <f t="shared" si="2"/>
        <v>3028.4080000000004</v>
      </c>
      <c r="AJ27" s="96">
        <f t="shared" si="3"/>
        <v>3549.6070000000004</v>
      </c>
      <c r="AK27" s="128"/>
      <c r="AL27" s="106"/>
      <c r="AM27" s="106"/>
      <c r="AN27" s="76"/>
      <c r="AO27" s="76"/>
      <c r="AP27" s="76"/>
    </row>
    <row r="28" spans="1:42" x14ac:dyDescent="0.2">
      <c r="A28" s="13">
        <v>20</v>
      </c>
      <c r="B28" s="83"/>
      <c r="C28" s="13">
        <v>24</v>
      </c>
      <c r="D28" s="70"/>
      <c r="E28" s="70"/>
      <c r="F28" s="70">
        <v>0</v>
      </c>
      <c r="G28" s="70"/>
      <c r="H28" s="70"/>
      <c r="I28" s="70">
        <v>0</v>
      </c>
      <c r="J28" s="70">
        <v>0</v>
      </c>
      <c r="K28" s="70">
        <v>0</v>
      </c>
      <c r="L28" s="70">
        <v>0</v>
      </c>
      <c r="M28" s="70">
        <v>125.50823999999999</v>
      </c>
      <c r="N28" s="70">
        <v>53.82</v>
      </c>
      <c r="O28" s="70">
        <v>179.32823999999999</v>
      </c>
      <c r="P28" s="70"/>
      <c r="Q28" s="70"/>
      <c r="R28" s="70">
        <v>0</v>
      </c>
      <c r="S28" s="70">
        <v>63.25</v>
      </c>
      <c r="T28" s="70">
        <v>2035.5</v>
      </c>
      <c r="U28" s="70">
        <v>2098.75</v>
      </c>
      <c r="V28" s="70">
        <v>0</v>
      </c>
      <c r="W28" s="70">
        <v>0</v>
      </c>
      <c r="X28" s="70">
        <v>0</v>
      </c>
      <c r="Y28" s="70">
        <v>235.75200000000001</v>
      </c>
      <c r="Z28" s="70">
        <v>498.43200000000002</v>
      </c>
      <c r="AA28" s="70">
        <v>734.18399999999997</v>
      </c>
      <c r="AB28" s="70">
        <v>0</v>
      </c>
      <c r="AC28" s="70">
        <v>79</v>
      </c>
      <c r="AD28" s="70">
        <v>79</v>
      </c>
      <c r="AE28" s="70">
        <v>0</v>
      </c>
      <c r="AF28" s="70">
        <v>26.400000000000002</v>
      </c>
      <c r="AG28" s="70">
        <v>26.400000000000002</v>
      </c>
      <c r="AH28" s="14">
        <f t="shared" si="1"/>
        <v>424.51024000000001</v>
      </c>
      <c r="AI28" s="14">
        <f t="shared" si="2"/>
        <v>2693.1520000000005</v>
      </c>
      <c r="AJ28" s="96">
        <f t="shared" si="3"/>
        <v>3117.6622400000006</v>
      </c>
      <c r="AK28" s="128"/>
      <c r="AL28" s="106"/>
      <c r="AM28" s="106"/>
      <c r="AN28" s="76"/>
      <c r="AO28" s="76"/>
      <c r="AP28" s="76"/>
    </row>
    <row r="29" spans="1:42" x14ac:dyDescent="0.2">
      <c r="A29" s="13">
        <v>21</v>
      </c>
      <c r="B29" s="83"/>
      <c r="C29" s="13">
        <v>25</v>
      </c>
      <c r="D29" s="70"/>
      <c r="E29" s="70"/>
      <c r="F29" s="70">
        <v>0</v>
      </c>
      <c r="G29" s="70"/>
      <c r="H29" s="70"/>
      <c r="I29" s="70">
        <v>0</v>
      </c>
      <c r="J29" s="70">
        <v>0</v>
      </c>
      <c r="K29" s="70">
        <v>0</v>
      </c>
      <c r="L29" s="70">
        <v>0</v>
      </c>
      <c r="M29" s="70">
        <v>136.91808</v>
      </c>
      <c r="N29" s="70">
        <v>129.16800000000001</v>
      </c>
      <c r="O29" s="70">
        <v>266.08608000000004</v>
      </c>
      <c r="P29" s="70"/>
      <c r="Q29" s="70"/>
      <c r="R29" s="70">
        <v>0</v>
      </c>
      <c r="S29" s="70">
        <v>121.5</v>
      </c>
      <c r="T29" s="70">
        <v>1752.96</v>
      </c>
      <c r="U29" s="70">
        <v>1874.46</v>
      </c>
      <c r="V29" s="70"/>
      <c r="W29" s="70"/>
      <c r="X29" s="70">
        <v>0</v>
      </c>
      <c r="Y29" s="70">
        <v>171.864</v>
      </c>
      <c r="Z29" s="70">
        <v>467.28</v>
      </c>
      <c r="AA29" s="70">
        <v>639.14400000000001</v>
      </c>
      <c r="AB29" s="70">
        <v>0</v>
      </c>
      <c r="AC29" s="70">
        <v>187.25</v>
      </c>
      <c r="AD29" s="70">
        <v>187.25</v>
      </c>
      <c r="AE29" s="70">
        <v>0</v>
      </c>
      <c r="AF29" s="70">
        <v>26.400000000000002</v>
      </c>
      <c r="AG29" s="70">
        <v>26.400000000000002</v>
      </c>
      <c r="AH29" s="14">
        <f t="shared" si="1"/>
        <v>430.28208000000006</v>
      </c>
      <c r="AI29" s="14">
        <f t="shared" si="2"/>
        <v>2563.0580000000004</v>
      </c>
      <c r="AJ29" s="96">
        <f t="shared" si="3"/>
        <v>2993.3400800000004</v>
      </c>
      <c r="AK29" s="128"/>
      <c r="AL29" s="106"/>
      <c r="AM29" s="106"/>
      <c r="AN29" s="76"/>
      <c r="AO29" s="76"/>
      <c r="AP29" s="76"/>
    </row>
    <row r="30" spans="1:42" x14ac:dyDescent="0.2">
      <c r="A30" s="13">
        <v>22</v>
      </c>
      <c r="B30" s="83"/>
      <c r="C30" s="13">
        <v>26</v>
      </c>
      <c r="D30" s="70"/>
      <c r="E30" s="70"/>
      <c r="F30" s="70">
        <v>0</v>
      </c>
      <c r="G30" s="70"/>
      <c r="H30" s="70"/>
      <c r="I30" s="70">
        <v>0</v>
      </c>
      <c r="J30" s="70">
        <v>0</v>
      </c>
      <c r="K30" s="70">
        <v>0</v>
      </c>
      <c r="L30" s="70">
        <v>0</v>
      </c>
      <c r="M30" s="70">
        <v>136.91808</v>
      </c>
      <c r="N30" s="70">
        <v>129.16800000000001</v>
      </c>
      <c r="O30" s="70">
        <v>266.08608000000004</v>
      </c>
      <c r="P30" s="70"/>
      <c r="Q30" s="70"/>
      <c r="R30" s="70">
        <v>0</v>
      </c>
      <c r="S30" s="70">
        <v>63.25</v>
      </c>
      <c r="T30" s="70">
        <v>1536.48</v>
      </c>
      <c r="U30" s="70">
        <v>1599.73</v>
      </c>
      <c r="V30" s="70"/>
      <c r="W30" s="70"/>
      <c r="X30" s="70">
        <v>0</v>
      </c>
      <c r="Y30" s="70">
        <v>243.672</v>
      </c>
      <c r="Z30" s="70">
        <v>442.2</v>
      </c>
      <c r="AA30" s="70">
        <v>685.87199999999996</v>
      </c>
      <c r="AB30" s="70">
        <v>0</v>
      </c>
      <c r="AC30" s="70">
        <v>252.25</v>
      </c>
      <c r="AD30" s="70">
        <v>252.25</v>
      </c>
      <c r="AE30" s="70">
        <v>0</v>
      </c>
      <c r="AF30" s="70">
        <v>26.400000000000002</v>
      </c>
      <c r="AG30" s="70">
        <v>26.400000000000002</v>
      </c>
      <c r="AH30" s="14">
        <f t="shared" si="1"/>
        <v>443.84008</v>
      </c>
      <c r="AI30" s="14">
        <f t="shared" si="2"/>
        <v>2386.498</v>
      </c>
      <c r="AJ30" s="96">
        <f t="shared" si="3"/>
        <v>2830.33808</v>
      </c>
      <c r="AK30" s="128"/>
      <c r="AL30" s="106"/>
      <c r="AM30" s="106"/>
      <c r="AN30" s="76"/>
      <c r="AO30" s="76"/>
      <c r="AP30" s="76"/>
    </row>
    <row r="31" spans="1:42" x14ac:dyDescent="0.2">
      <c r="A31" s="13">
        <v>23</v>
      </c>
      <c r="B31" s="83"/>
      <c r="C31" s="13">
        <v>27</v>
      </c>
      <c r="D31" s="70"/>
      <c r="E31" s="70"/>
      <c r="F31" s="70">
        <v>0</v>
      </c>
      <c r="G31" s="70"/>
      <c r="H31" s="70"/>
      <c r="I31" s="70">
        <v>0</v>
      </c>
      <c r="J31" s="70">
        <v>0</v>
      </c>
      <c r="K31" s="70">
        <v>0</v>
      </c>
      <c r="L31" s="70">
        <v>0</v>
      </c>
      <c r="M31" s="70">
        <v>119.80331999999999</v>
      </c>
      <c r="N31" s="70">
        <v>150.696</v>
      </c>
      <c r="O31" s="70">
        <v>270.49932000000001</v>
      </c>
      <c r="P31" s="70"/>
      <c r="Q31" s="70"/>
      <c r="R31" s="70">
        <v>0</v>
      </c>
      <c r="S31" s="70">
        <v>52.75</v>
      </c>
      <c r="T31" s="70">
        <v>1502.1002173913043</v>
      </c>
      <c r="U31" s="70">
        <v>1554.8502173913043</v>
      </c>
      <c r="V31" s="70"/>
      <c r="W31" s="70"/>
      <c r="X31" s="70">
        <v>0</v>
      </c>
      <c r="Y31" s="70">
        <v>204.6</v>
      </c>
      <c r="Z31" s="70">
        <v>432.43200000000002</v>
      </c>
      <c r="AA31" s="70">
        <v>637.03200000000004</v>
      </c>
      <c r="AB31" s="70">
        <v>0</v>
      </c>
      <c r="AC31" s="70">
        <v>432.75</v>
      </c>
      <c r="AD31" s="70">
        <v>432.75</v>
      </c>
      <c r="AE31" s="70">
        <v>0</v>
      </c>
      <c r="AF31" s="70">
        <v>26.400000000000002</v>
      </c>
      <c r="AG31" s="70">
        <v>26.400000000000002</v>
      </c>
      <c r="AH31" s="14">
        <f t="shared" si="1"/>
        <v>377.15332000000001</v>
      </c>
      <c r="AI31" s="14">
        <f t="shared" si="2"/>
        <v>2544.3782173913046</v>
      </c>
      <c r="AJ31" s="96">
        <f t="shared" si="3"/>
        <v>2921.5315373913045</v>
      </c>
      <c r="AK31" s="128"/>
      <c r="AL31" s="106"/>
      <c r="AM31" s="106"/>
      <c r="AN31" s="76"/>
      <c r="AO31" s="76"/>
      <c r="AP31" s="76"/>
    </row>
    <row r="32" spans="1:42" x14ac:dyDescent="0.2">
      <c r="A32" s="13">
        <v>24</v>
      </c>
      <c r="B32" s="83"/>
      <c r="C32" s="13">
        <v>28</v>
      </c>
      <c r="D32" s="70"/>
      <c r="E32" s="70"/>
      <c r="F32" s="70">
        <v>0</v>
      </c>
      <c r="G32" s="70"/>
      <c r="H32" s="70"/>
      <c r="I32" s="70">
        <v>0</v>
      </c>
      <c r="J32" s="70">
        <v>0</v>
      </c>
      <c r="K32" s="70">
        <v>0</v>
      </c>
      <c r="L32" s="70">
        <v>0</v>
      </c>
      <c r="M32" s="70">
        <v>102.68856000000001</v>
      </c>
      <c r="N32" s="70">
        <v>161.45999999999998</v>
      </c>
      <c r="O32" s="70">
        <v>264.14855999999997</v>
      </c>
      <c r="P32" s="70"/>
      <c r="Q32" s="70"/>
      <c r="R32" s="70">
        <v>0</v>
      </c>
      <c r="S32" s="70">
        <v>68.5</v>
      </c>
      <c r="T32" s="70">
        <v>1547.04</v>
      </c>
      <c r="U32" s="70">
        <v>1615.54</v>
      </c>
      <c r="V32" s="70"/>
      <c r="W32" s="70"/>
      <c r="X32" s="70">
        <v>0</v>
      </c>
      <c r="Y32" s="70">
        <v>239.184</v>
      </c>
      <c r="Z32" s="70">
        <v>420.55200000000002</v>
      </c>
      <c r="AA32" s="70">
        <v>659.73599999999999</v>
      </c>
      <c r="AB32" s="70">
        <v>0</v>
      </c>
      <c r="AC32" s="70">
        <v>547.5</v>
      </c>
      <c r="AD32" s="70">
        <v>547.5</v>
      </c>
      <c r="AE32" s="70">
        <v>0</v>
      </c>
      <c r="AF32" s="70">
        <v>26.400000000000002</v>
      </c>
      <c r="AG32" s="70">
        <v>26.400000000000002</v>
      </c>
      <c r="AH32" s="14">
        <f t="shared" si="1"/>
        <v>410.37256000000002</v>
      </c>
      <c r="AI32" s="14">
        <f t="shared" si="2"/>
        <v>2702.9520000000002</v>
      </c>
      <c r="AJ32" s="96">
        <f t="shared" si="3"/>
        <v>3113.32456</v>
      </c>
      <c r="AK32" s="128"/>
      <c r="AL32" s="106"/>
      <c r="AM32" s="106"/>
      <c r="AN32" s="76"/>
      <c r="AO32" s="76"/>
      <c r="AP32" s="76"/>
    </row>
    <row r="33" spans="1:49" x14ac:dyDescent="0.2">
      <c r="A33" s="13">
        <v>25</v>
      </c>
      <c r="B33" s="83"/>
      <c r="C33" s="13">
        <v>29</v>
      </c>
      <c r="D33" s="70"/>
      <c r="E33" s="70"/>
      <c r="F33" s="70">
        <v>0</v>
      </c>
      <c r="G33" s="70"/>
      <c r="H33" s="70"/>
      <c r="I33" s="70">
        <v>0</v>
      </c>
      <c r="J33" s="70">
        <v>0</v>
      </c>
      <c r="K33" s="70">
        <v>32.64</v>
      </c>
      <c r="L33" s="70">
        <v>32.64</v>
      </c>
      <c r="M33" s="70">
        <v>74.163960000000003</v>
      </c>
      <c r="N33" s="70">
        <v>204.51599999999999</v>
      </c>
      <c r="O33" s="70">
        <v>278.67995999999999</v>
      </c>
      <c r="P33" s="70"/>
      <c r="Q33" s="70"/>
      <c r="R33" s="70">
        <v>0</v>
      </c>
      <c r="S33" s="70">
        <v>68.75</v>
      </c>
      <c r="T33" s="70">
        <v>1692.24</v>
      </c>
      <c r="U33" s="70">
        <v>1760.99</v>
      </c>
      <c r="V33" s="70"/>
      <c r="W33" s="70"/>
      <c r="X33" s="70">
        <v>0</v>
      </c>
      <c r="Y33" s="70">
        <v>158.4</v>
      </c>
      <c r="Z33" s="70">
        <v>261.096</v>
      </c>
      <c r="AA33" s="70">
        <v>419.49599999999998</v>
      </c>
      <c r="AB33" s="70">
        <v>0</v>
      </c>
      <c r="AC33" s="70">
        <v>168.75</v>
      </c>
      <c r="AD33" s="70">
        <v>168.75</v>
      </c>
      <c r="AE33" s="70">
        <v>0</v>
      </c>
      <c r="AF33" s="70">
        <v>26.400000000000002</v>
      </c>
      <c r="AG33" s="70">
        <v>26.400000000000002</v>
      </c>
      <c r="AH33" s="14">
        <f t="shared" si="1"/>
        <v>301.31396000000001</v>
      </c>
      <c r="AI33" s="14">
        <f t="shared" si="2"/>
        <v>2385.6420000000003</v>
      </c>
      <c r="AJ33" s="96">
        <f t="shared" si="3"/>
        <v>2686.9559600000002</v>
      </c>
      <c r="AK33" s="128"/>
      <c r="AL33" s="106"/>
      <c r="AM33" s="106"/>
      <c r="AN33" s="76"/>
      <c r="AO33" s="76"/>
      <c r="AP33" s="76"/>
    </row>
    <row r="34" spans="1:49" x14ac:dyDescent="0.2">
      <c r="A34" s="13">
        <v>26</v>
      </c>
      <c r="B34" s="83"/>
      <c r="C34" s="13">
        <v>30</v>
      </c>
      <c r="D34" s="70"/>
      <c r="E34" s="70"/>
      <c r="F34" s="70">
        <v>0</v>
      </c>
      <c r="G34" s="70"/>
      <c r="H34" s="70"/>
      <c r="I34" s="70">
        <v>0</v>
      </c>
      <c r="J34" s="70">
        <v>0</v>
      </c>
      <c r="K34" s="70">
        <v>64.88</v>
      </c>
      <c r="L34" s="70">
        <v>64.88</v>
      </c>
      <c r="M34" s="70">
        <v>57.049200000000006</v>
      </c>
      <c r="N34" s="70">
        <v>226.04399999999995</v>
      </c>
      <c r="O34" s="70">
        <v>283.09319999999997</v>
      </c>
      <c r="P34" s="70"/>
      <c r="Q34" s="70"/>
      <c r="R34" s="70">
        <v>0</v>
      </c>
      <c r="S34" s="70">
        <v>52.75</v>
      </c>
      <c r="T34" s="70">
        <v>1694.88</v>
      </c>
      <c r="U34" s="70">
        <v>1747.63</v>
      </c>
      <c r="V34" s="70"/>
      <c r="W34" s="70"/>
      <c r="X34" s="70">
        <v>0</v>
      </c>
      <c r="Y34" s="70">
        <v>177.40799999999999</v>
      </c>
      <c r="Z34" s="70">
        <v>411.84</v>
      </c>
      <c r="AA34" s="70">
        <v>589.24799999999993</v>
      </c>
      <c r="AB34" s="70">
        <v>0</v>
      </c>
      <c r="AC34" s="70">
        <v>66.5</v>
      </c>
      <c r="AD34" s="70">
        <v>66.5</v>
      </c>
      <c r="AE34" s="70">
        <v>0</v>
      </c>
      <c r="AF34" s="70">
        <v>26.400000000000002</v>
      </c>
      <c r="AG34" s="70">
        <v>26.400000000000002</v>
      </c>
      <c r="AH34" s="14">
        <f t="shared" si="1"/>
        <v>287.2072</v>
      </c>
      <c r="AI34" s="14">
        <f t="shared" si="2"/>
        <v>2490.5440000000003</v>
      </c>
      <c r="AJ34" s="96">
        <f t="shared" si="3"/>
        <v>2777.7512000000002</v>
      </c>
      <c r="AK34" s="128"/>
      <c r="AL34" s="106"/>
      <c r="AM34" s="106"/>
      <c r="AN34" s="76"/>
      <c r="AO34" s="76"/>
      <c r="AP34" s="76"/>
      <c r="AQ34" s="34"/>
    </row>
    <row r="35" spans="1:49" x14ac:dyDescent="0.2">
      <c r="A35" s="13">
        <v>27</v>
      </c>
      <c r="B35" s="83"/>
      <c r="C35" s="13">
        <v>31</v>
      </c>
      <c r="D35" s="70"/>
      <c r="E35" s="70"/>
      <c r="F35" s="70">
        <v>0</v>
      </c>
      <c r="G35" s="70"/>
      <c r="H35" s="70"/>
      <c r="I35" s="70">
        <v>0</v>
      </c>
      <c r="J35" s="70">
        <v>0</v>
      </c>
      <c r="K35" s="70">
        <v>92.251599999999996</v>
      </c>
      <c r="L35" s="70">
        <v>92.251599999999996</v>
      </c>
      <c r="M35" s="70">
        <v>75</v>
      </c>
      <c r="N35" s="70">
        <v>236.80799999999996</v>
      </c>
      <c r="O35" s="70">
        <v>311.80799999999999</v>
      </c>
      <c r="P35" s="70"/>
      <c r="Q35" s="70"/>
      <c r="R35" s="70">
        <v>0</v>
      </c>
      <c r="S35" s="70">
        <v>100.25</v>
      </c>
      <c r="T35" s="70">
        <v>1861.3377391304348</v>
      </c>
      <c r="U35" s="70">
        <v>1961.5877391304348</v>
      </c>
      <c r="V35" s="70"/>
      <c r="W35" s="70"/>
      <c r="X35" s="70">
        <v>0</v>
      </c>
      <c r="Y35" s="70">
        <v>261.36</v>
      </c>
      <c r="Z35" s="70">
        <v>501.33600000000001</v>
      </c>
      <c r="AA35" s="70">
        <v>762.69600000000003</v>
      </c>
      <c r="AB35" s="70">
        <v>0</v>
      </c>
      <c r="AC35" s="70">
        <v>109.25</v>
      </c>
      <c r="AD35" s="70">
        <v>109.25</v>
      </c>
      <c r="AE35" s="70">
        <v>0</v>
      </c>
      <c r="AF35" s="70">
        <v>26.400000000000002</v>
      </c>
      <c r="AG35" s="70">
        <v>26.400000000000002</v>
      </c>
      <c r="AH35" s="14">
        <f t="shared" si="1"/>
        <v>436.61</v>
      </c>
      <c r="AI35" s="14">
        <f t="shared" si="2"/>
        <v>2827.3833391304347</v>
      </c>
      <c r="AJ35" s="96">
        <f t="shared" si="3"/>
        <v>3263.9933391304348</v>
      </c>
      <c r="AK35" s="128"/>
      <c r="AL35" s="106"/>
      <c r="AM35" s="106"/>
      <c r="AN35" s="76"/>
      <c r="AO35" s="76"/>
      <c r="AP35" s="76"/>
      <c r="AQ35" s="34"/>
    </row>
    <row r="36" spans="1:49" x14ac:dyDescent="0.2">
      <c r="A36" s="13">
        <v>28</v>
      </c>
      <c r="B36" s="83"/>
      <c r="C36" s="13">
        <v>32</v>
      </c>
      <c r="D36" s="70"/>
      <c r="E36" s="70"/>
      <c r="F36" s="70">
        <v>0</v>
      </c>
      <c r="G36" s="70"/>
      <c r="H36" s="70"/>
      <c r="I36" s="70">
        <v>0</v>
      </c>
      <c r="J36" s="70">
        <v>0</v>
      </c>
      <c r="K36" s="70">
        <v>119.50279999999998</v>
      </c>
      <c r="L36" s="70">
        <v>119.50279999999998</v>
      </c>
      <c r="M36" s="70">
        <v>34.229520000000001</v>
      </c>
      <c r="N36" s="70">
        <v>279.86399999999998</v>
      </c>
      <c r="O36" s="70">
        <v>314.09351999999996</v>
      </c>
      <c r="P36" s="70"/>
      <c r="Q36" s="70"/>
      <c r="R36" s="70">
        <v>0</v>
      </c>
      <c r="S36" s="70">
        <v>97.75</v>
      </c>
      <c r="T36" s="70">
        <v>2091.8900869565218</v>
      </c>
      <c r="U36" s="70">
        <v>2189.6400869565218</v>
      </c>
      <c r="V36" s="70"/>
      <c r="W36" s="70"/>
      <c r="X36" s="70">
        <v>0</v>
      </c>
      <c r="Y36" s="70">
        <v>178.72800000000001</v>
      </c>
      <c r="Z36" s="70">
        <v>333.16800000000001</v>
      </c>
      <c r="AA36" s="70">
        <v>511.89600000000002</v>
      </c>
      <c r="AB36" s="70">
        <v>0</v>
      </c>
      <c r="AC36" s="70">
        <v>54.25</v>
      </c>
      <c r="AD36" s="70">
        <v>54.25</v>
      </c>
      <c r="AE36" s="70">
        <v>0</v>
      </c>
      <c r="AF36" s="70">
        <v>26.400000000000002</v>
      </c>
      <c r="AG36" s="70">
        <v>26.400000000000002</v>
      </c>
      <c r="AH36" s="14">
        <f t="shared" si="1"/>
        <v>310.70752000000005</v>
      </c>
      <c r="AI36" s="14">
        <f t="shared" si="2"/>
        <v>2905.0748869565218</v>
      </c>
      <c r="AJ36" s="96">
        <f t="shared" si="3"/>
        <v>3215.7824069565218</v>
      </c>
      <c r="AK36" s="128"/>
      <c r="AL36" s="106"/>
      <c r="AM36" s="106"/>
      <c r="AN36" s="76"/>
      <c r="AO36" s="76"/>
      <c r="AP36" s="76"/>
      <c r="AQ36" s="34"/>
    </row>
    <row r="37" spans="1:49" x14ac:dyDescent="0.2">
      <c r="A37" s="13">
        <v>29</v>
      </c>
      <c r="B37" s="83"/>
      <c r="C37" s="13">
        <v>33</v>
      </c>
      <c r="D37" s="70"/>
      <c r="E37" s="70"/>
      <c r="F37" s="70">
        <v>0</v>
      </c>
      <c r="G37" s="70"/>
      <c r="H37" s="70"/>
      <c r="I37" s="70">
        <v>0</v>
      </c>
      <c r="J37" s="70">
        <v>0</v>
      </c>
      <c r="K37" s="70">
        <v>220.0191999999999</v>
      </c>
      <c r="L37" s="70">
        <v>220.0191999999999</v>
      </c>
      <c r="M37" s="70">
        <v>51.344280000000005</v>
      </c>
      <c r="N37" s="70">
        <v>269.10000000000002</v>
      </c>
      <c r="O37" s="70">
        <v>320.44428000000005</v>
      </c>
      <c r="P37" s="70"/>
      <c r="Q37" s="70"/>
      <c r="R37" s="70">
        <v>0</v>
      </c>
      <c r="S37" s="70">
        <v>113.5</v>
      </c>
      <c r="T37" s="70">
        <v>2046.424695652174</v>
      </c>
      <c r="U37" s="70">
        <v>2159.9246956521738</v>
      </c>
      <c r="V37" s="70">
        <v>0</v>
      </c>
      <c r="W37" s="70">
        <v>6.0305</v>
      </c>
      <c r="X37" s="70">
        <v>6.0305</v>
      </c>
      <c r="Y37" s="70">
        <v>110.08799999999999</v>
      </c>
      <c r="Z37" s="70">
        <v>224.66399999999999</v>
      </c>
      <c r="AA37" s="70">
        <v>334.75199999999995</v>
      </c>
      <c r="AB37" s="70">
        <v>0</v>
      </c>
      <c r="AC37" s="70">
        <v>107.5</v>
      </c>
      <c r="AD37" s="70">
        <v>107.5</v>
      </c>
      <c r="AE37" s="70">
        <v>0</v>
      </c>
      <c r="AF37" s="70">
        <v>26.400000000000002</v>
      </c>
      <c r="AG37" s="70">
        <v>26.400000000000002</v>
      </c>
      <c r="AH37" s="14">
        <f t="shared" si="1"/>
        <v>274.93227999999999</v>
      </c>
      <c r="AI37" s="14">
        <f t="shared" si="2"/>
        <v>2900.1383956521736</v>
      </c>
      <c r="AJ37" s="96">
        <f t="shared" si="3"/>
        <v>3175.0706756521736</v>
      </c>
      <c r="AK37" s="128"/>
      <c r="AL37" s="106"/>
      <c r="AM37" s="106"/>
      <c r="AN37" s="76"/>
      <c r="AO37" s="76"/>
      <c r="AP37" s="76"/>
      <c r="AQ37" s="34"/>
    </row>
    <row r="38" spans="1:49" x14ac:dyDescent="0.2">
      <c r="A38" s="13">
        <v>30</v>
      </c>
      <c r="B38" s="83"/>
      <c r="C38" s="13">
        <v>34</v>
      </c>
      <c r="D38" s="70"/>
      <c r="E38" s="70"/>
      <c r="F38" s="70">
        <v>0</v>
      </c>
      <c r="G38" s="70"/>
      <c r="H38" s="70"/>
      <c r="I38" s="70">
        <v>0</v>
      </c>
      <c r="J38" s="70">
        <v>0</v>
      </c>
      <c r="K38" s="70">
        <v>298.22144999999983</v>
      </c>
      <c r="L38" s="70">
        <v>298.22144999999983</v>
      </c>
      <c r="M38" s="70">
        <v>50</v>
      </c>
      <c r="N38" s="70">
        <v>236.80799999999996</v>
      </c>
      <c r="O38" s="70">
        <v>286.80799999999999</v>
      </c>
      <c r="P38" s="70"/>
      <c r="Q38" s="70"/>
      <c r="R38" s="70">
        <v>0</v>
      </c>
      <c r="S38" s="70">
        <v>100.25</v>
      </c>
      <c r="T38" s="70">
        <v>1555.5568695652175</v>
      </c>
      <c r="U38" s="70">
        <v>1655.8068695652175</v>
      </c>
      <c r="V38" s="70">
        <v>0</v>
      </c>
      <c r="W38" s="70">
        <v>64.163250000000005</v>
      </c>
      <c r="X38" s="70">
        <v>64.163250000000005</v>
      </c>
      <c r="Y38" s="70">
        <v>161.83199999999999</v>
      </c>
      <c r="Z38" s="70">
        <v>326.04000000000002</v>
      </c>
      <c r="AA38" s="70">
        <v>487.87200000000001</v>
      </c>
      <c r="AB38" s="70">
        <v>0</v>
      </c>
      <c r="AC38" s="70">
        <v>76</v>
      </c>
      <c r="AD38" s="70">
        <v>76</v>
      </c>
      <c r="AE38" s="70">
        <v>0</v>
      </c>
      <c r="AF38" s="70">
        <v>26.400000000000002</v>
      </c>
      <c r="AG38" s="70">
        <v>26.400000000000002</v>
      </c>
      <c r="AH38" s="14">
        <f t="shared" si="1"/>
        <v>312.08199999999999</v>
      </c>
      <c r="AI38" s="14">
        <f t="shared" si="2"/>
        <v>2583.1895695652174</v>
      </c>
      <c r="AJ38" s="96">
        <f t="shared" si="3"/>
        <v>2895.2715695652173</v>
      </c>
      <c r="AK38" s="128"/>
      <c r="AL38" s="106"/>
      <c r="AM38" s="106"/>
      <c r="AN38" s="76"/>
      <c r="AO38" s="76"/>
      <c r="AP38" s="76"/>
      <c r="AQ38" s="34"/>
    </row>
    <row r="39" spans="1:49" x14ac:dyDescent="0.2">
      <c r="A39" s="13">
        <v>31</v>
      </c>
      <c r="B39" s="83"/>
      <c r="C39" s="13">
        <v>35</v>
      </c>
      <c r="D39" s="70"/>
      <c r="E39" s="70"/>
      <c r="F39" s="70">
        <v>0</v>
      </c>
      <c r="G39" s="70"/>
      <c r="H39" s="70"/>
      <c r="I39" s="70">
        <v>0</v>
      </c>
      <c r="J39" s="70">
        <v>0</v>
      </c>
      <c r="K39" s="70">
        <v>357.46199999999982</v>
      </c>
      <c r="L39" s="70">
        <v>357.46199999999982</v>
      </c>
      <c r="M39" s="70">
        <v>50</v>
      </c>
      <c r="N39" s="70">
        <v>258.33600000000001</v>
      </c>
      <c r="O39" s="70">
        <v>308.33600000000001</v>
      </c>
      <c r="P39" s="70"/>
      <c r="Q39" s="70"/>
      <c r="R39" s="70">
        <v>0</v>
      </c>
      <c r="S39" s="70">
        <v>79.25</v>
      </c>
      <c r="T39" s="70">
        <v>1262.3561739130434</v>
      </c>
      <c r="U39" s="70">
        <v>1341.6061739130434</v>
      </c>
      <c r="V39" s="70">
        <v>0</v>
      </c>
      <c r="W39" s="70">
        <v>167.76574999999997</v>
      </c>
      <c r="X39" s="70">
        <v>167.76574999999997</v>
      </c>
      <c r="Y39" s="70">
        <v>152.85599999999999</v>
      </c>
      <c r="Z39" s="70">
        <v>342.14400000000001</v>
      </c>
      <c r="AA39" s="70">
        <v>495</v>
      </c>
      <c r="AB39" s="70">
        <v>0</v>
      </c>
      <c r="AC39" s="70">
        <v>184</v>
      </c>
      <c r="AD39" s="70">
        <v>184</v>
      </c>
      <c r="AE39" s="70">
        <v>0</v>
      </c>
      <c r="AF39" s="70">
        <v>26.400000000000002</v>
      </c>
      <c r="AG39" s="70">
        <v>26.400000000000002</v>
      </c>
      <c r="AH39" s="14">
        <f t="shared" si="1"/>
        <v>282.10599999999999</v>
      </c>
      <c r="AI39" s="14">
        <f t="shared" si="2"/>
        <v>2598.4639239130433</v>
      </c>
      <c r="AJ39" s="96">
        <f t="shared" si="3"/>
        <v>2880.5699239130436</v>
      </c>
      <c r="AK39" s="128"/>
      <c r="AL39" s="106"/>
      <c r="AM39" s="106"/>
      <c r="AN39" s="76"/>
      <c r="AO39" s="76"/>
      <c r="AP39" s="76"/>
      <c r="AQ39" s="34"/>
    </row>
    <row r="40" spans="1:49" x14ac:dyDescent="0.2">
      <c r="A40" s="13">
        <v>32</v>
      </c>
      <c r="B40" s="83"/>
      <c r="C40" s="13">
        <v>36</v>
      </c>
      <c r="D40" s="70">
        <v>70</v>
      </c>
      <c r="E40" s="70">
        <v>0</v>
      </c>
      <c r="F40" s="70">
        <v>70</v>
      </c>
      <c r="G40" s="70"/>
      <c r="H40" s="70"/>
      <c r="I40" s="70">
        <v>0</v>
      </c>
      <c r="J40" s="70">
        <v>0</v>
      </c>
      <c r="K40" s="70">
        <v>502.44559999999979</v>
      </c>
      <c r="L40" s="70">
        <v>502.44559999999979</v>
      </c>
      <c r="M40" s="70">
        <v>25</v>
      </c>
      <c r="N40" s="70">
        <v>258.33600000000001</v>
      </c>
      <c r="O40" s="70">
        <v>283.33600000000001</v>
      </c>
      <c r="P40" s="70"/>
      <c r="Q40" s="70"/>
      <c r="R40" s="70">
        <v>0</v>
      </c>
      <c r="S40" s="70">
        <v>55.5</v>
      </c>
      <c r="T40" s="70">
        <v>1311.2994782608696</v>
      </c>
      <c r="U40" s="70">
        <v>1366.7994782608696</v>
      </c>
      <c r="V40" s="70">
        <v>0</v>
      </c>
      <c r="W40" s="70">
        <v>383.40824999999995</v>
      </c>
      <c r="X40" s="70">
        <v>383.40824999999995</v>
      </c>
      <c r="Y40" s="70">
        <v>131.73599999999999</v>
      </c>
      <c r="Z40" s="70">
        <v>279.31200000000001</v>
      </c>
      <c r="AA40" s="70">
        <v>411.048</v>
      </c>
      <c r="AB40" s="70">
        <v>0</v>
      </c>
      <c r="AC40" s="70">
        <v>133.25</v>
      </c>
      <c r="AD40" s="70">
        <v>133.25</v>
      </c>
      <c r="AE40" s="70">
        <v>0</v>
      </c>
      <c r="AF40" s="70">
        <v>26.400000000000002</v>
      </c>
      <c r="AG40" s="70">
        <v>26.400000000000002</v>
      </c>
      <c r="AH40" s="14">
        <f t="shared" si="1"/>
        <v>282.23599999999999</v>
      </c>
      <c r="AI40" s="14">
        <f t="shared" si="2"/>
        <v>2894.4513282608696</v>
      </c>
      <c r="AJ40" s="96">
        <f t="shared" si="3"/>
        <v>3176.6873282608694</v>
      </c>
      <c r="AK40" s="128"/>
      <c r="AL40" s="106"/>
      <c r="AM40" s="106"/>
      <c r="AN40" s="76"/>
      <c r="AO40" s="76"/>
      <c r="AP40" s="76"/>
      <c r="AQ40" s="34"/>
      <c r="AR40" s="34"/>
    </row>
    <row r="41" spans="1:49" x14ac:dyDescent="0.2">
      <c r="A41" s="13">
        <v>33</v>
      </c>
      <c r="B41" s="83"/>
      <c r="C41" s="13">
        <v>37</v>
      </c>
      <c r="D41" s="70">
        <v>80</v>
      </c>
      <c r="E41" s="70">
        <v>0</v>
      </c>
      <c r="F41" s="70">
        <v>80</v>
      </c>
      <c r="G41" s="70"/>
      <c r="H41" s="70"/>
      <c r="I41" s="70">
        <v>0</v>
      </c>
      <c r="J41" s="70">
        <v>0</v>
      </c>
      <c r="K41" s="70">
        <v>445.49639999999988</v>
      </c>
      <c r="L41" s="70">
        <v>445.49639999999988</v>
      </c>
      <c r="M41" s="70">
        <v>25</v>
      </c>
      <c r="N41" s="70">
        <v>226.04399999999995</v>
      </c>
      <c r="O41" s="70">
        <v>251.04399999999995</v>
      </c>
      <c r="P41" s="70"/>
      <c r="Q41" s="70"/>
      <c r="R41" s="70">
        <v>0</v>
      </c>
      <c r="S41" s="70">
        <v>95</v>
      </c>
      <c r="T41" s="70">
        <v>1088.9655652173913</v>
      </c>
      <c r="U41" s="70">
        <v>1183.9655652173913</v>
      </c>
      <c r="V41" s="70">
        <v>0</v>
      </c>
      <c r="W41" s="70">
        <v>607.21375</v>
      </c>
      <c r="X41" s="70">
        <v>607.21375</v>
      </c>
      <c r="Y41" s="70">
        <v>78.671999999999997</v>
      </c>
      <c r="Z41" s="70">
        <v>256.08</v>
      </c>
      <c r="AA41" s="70">
        <v>334.75199999999995</v>
      </c>
      <c r="AB41" s="70">
        <v>0</v>
      </c>
      <c r="AC41" s="70">
        <v>271.25</v>
      </c>
      <c r="AD41" s="70">
        <v>271.25</v>
      </c>
      <c r="AE41" s="70">
        <v>0</v>
      </c>
      <c r="AF41" s="70">
        <v>26.400000000000002</v>
      </c>
      <c r="AG41" s="70">
        <v>26.400000000000002</v>
      </c>
      <c r="AH41" s="14">
        <f t="shared" si="1"/>
        <v>278.67200000000003</v>
      </c>
      <c r="AI41" s="14">
        <f t="shared" si="2"/>
        <v>2921.4497152173913</v>
      </c>
      <c r="AJ41" s="96">
        <f t="shared" si="3"/>
        <v>3200.1217152173913</v>
      </c>
      <c r="AK41" s="128"/>
      <c r="AL41" s="106"/>
      <c r="AM41" s="106"/>
      <c r="AN41" s="76"/>
      <c r="AO41" s="76"/>
      <c r="AP41" s="76"/>
      <c r="AQ41" s="34"/>
      <c r="AR41" s="34"/>
    </row>
    <row r="42" spans="1:49" x14ac:dyDescent="0.2">
      <c r="A42" s="13">
        <v>34</v>
      </c>
      <c r="B42" s="83"/>
      <c r="C42" s="13">
        <v>38</v>
      </c>
      <c r="D42" s="70">
        <v>87.5</v>
      </c>
      <c r="E42" s="70">
        <v>0</v>
      </c>
      <c r="F42" s="70">
        <v>87.5</v>
      </c>
      <c r="G42" s="70"/>
      <c r="H42" s="70"/>
      <c r="I42" s="70">
        <v>0</v>
      </c>
      <c r="J42" s="70">
        <v>0</v>
      </c>
      <c r="K42" s="70">
        <v>509.04399999999976</v>
      </c>
      <c r="L42" s="70">
        <v>509.04399999999976</v>
      </c>
      <c r="M42" s="70">
        <v>25</v>
      </c>
      <c r="N42" s="70">
        <v>193.75200000000001</v>
      </c>
      <c r="O42" s="70">
        <v>218.75200000000001</v>
      </c>
      <c r="P42" s="70"/>
      <c r="Q42" s="70"/>
      <c r="R42" s="70">
        <v>0</v>
      </c>
      <c r="S42" s="70">
        <v>68.75</v>
      </c>
      <c r="T42" s="70">
        <v>859.29608695652178</v>
      </c>
      <c r="U42" s="70">
        <v>928.04608695652178</v>
      </c>
      <c r="V42" s="70">
        <v>0</v>
      </c>
      <c r="W42" s="70">
        <v>840.88599999999997</v>
      </c>
      <c r="X42" s="70">
        <v>840.88599999999997</v>
      </c>
      <c r="Y42" s="70">
        <v>40.128</v>
      </c>
      <c r="Z42" s="70">
        <v>185.328</v>
      </c>
      <c r="AA42" s="70">
        <v>225.45600000000002</v>
      </c>
      <c r="AB42" s="70">
        <v>0</v>
      </c>
      <c r="AC42" s="70">
        <v>145</v>
      </c>
      <c r="AD42" s="70">
        <v>145</v>
      </c>
      <c r="AE42" s="70">
        <v>0</v>
      </c>
      <c r="AF42" s="70">
        <v>26.400000000000002</v>
      </c>
      <c r="AG42" s="70">
        <v>26.400000000000002</v>
      </c>
      <c r="AH42" s="14">
        <f t="shared" si="1"/>
        <v>221.37799999999999</v>
      </c>
      <c r="AI42" s="14">
        <f t="shared" si="2"/>
        <v>2759.7060869565216</v>
      </c>
      <c r="AJ42" s="96">
        <f t="shared" si="3"/>
        <v>2981.0840869565218</v>
      </c>
      <c r="AK42" s="128"/>
      <c r="AL42" s="106"/>
      <c r="AM42" s="106"/>
      <c r="AN42" s="76"/>
      <c r="AO42" s="76"/>
      <c r="AP42" s="76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3"/>
      <c r="C43" s="13">
        <v>39</v>
      </c>
      <c r="D43" s="70">
        <v>192.5</v>
      </c>
      <c r="E43" s="70">
        <v>0</v>
      </c>
      <c r="F43" s="70">
        <v>192.5</v>
      </c>
      <c r="G43" s="70"/>
      <c r="H43" s="70"/>
      <c r="I43" s="70">
        <v>0</v>
      </c>
      <c r="J43" s="70">
        <v>0</v>
      </c>
      <c r="K43" s="79">
        <v>453.61639999999977</v>
      </c>
      <c r="L43" s="70">
        <v>453.61639999999977</v>
      </c>
      <c r="M43" s="70">
        <v>25</v>
      </c>
      <c r="N43" s="70">
        <v>139.93199999999999</v>
      </c>
      <c r="O43" s="70">
        <v>164.93199999999999</v>
      </c>
      <c r="P43" s="70"/>
      <c r="Q43" s="70"/>
      <c r="R43" s="70">
        <v>0</v>
      </c>
      <c r="S43" s="70">
        <v>31.75</v>
      </c>
      <c r="T43" s="70">
        <v>464.64000000000004</v>
      </c>
      <c r="U43" s="70">
        <v>496.39000000000004</v>
      </c>
      <c r="V43" s="70">
        <v>0</v>
      </c>
      <c r="W43" s="70">
        <v>1137.6785</v>
      </c>
      <c r="X43" s="70">
        <v>1137.6785</v>
      </c>
      <c r="Y43" s="70">
        <v>31.943999999999999</v>
      </c>
      <c r="Z43" s="70">
        <v>143.08799999999999</v>
      </c>
      <c r="AA43" s="70">
        <v>175.03199999999998</v>
      </c>
      <c r="AB43" s="70">
        <v>0</v>
      </c>
      <c r="AC43" s="70">
        <v>177.5</v>
      </c>
      <c r="AD43" s="70">
        <v>177.5</v>
      </c>
      <c r="AE43" s="70"/>
      <c r="AF43" s="70"/>
      <c r="AG43" s="70">
        <v>0</v>
      </c>
      <c r="AH43" s="14">
        <f t="shared" si="1"/>
        <v>281.19400000000002</v>
      </c>
      <c r="AI43" s="14">
        <f t="shared" si="2"/>
        <v>2516.4549000000002</v>
      </c>
      <c r="AJ43" s="96">
        <f t="shared" si="3"/>
        <v>2797.6489000000001</v>
      </c>
      <c r="AK43" s="128"/>
      <c r="AL43" s="106"/>
      <c r="AM43" s="106"/>
      <c r="AN43" s="76"/>
      <c r="AO43" s="76"/>
      <c r="AP43" s="76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3"/>
      <c r="C44" s="13">
        <v>40</v>
      </c>
      <c r="D44" s="70">
        <v>287.5</v>
      </c>
      <c r="E44" s="70">
        <v>0</v>
      </c>
      <c r="F44" s="70">
        <v>287.5</v>
      </c>
      <c r="G44" s="70"/>
      <c r="H44" s="70"/>
      <c r="I44" s="70">
        <v>0</v>
      </c>
      <c r="J44" s="70">
        <v>0</v>
      </c>
      <c r="K44" s="70">
        <v>669.80694999999992</v>
      </c>
      <c r="L44" s="70">
        <v>669.80694999999992</v>
      </c>
      <c r="M44" s="70">
        <v>26.5</v>
      </c>
      <c r="N44" s="70">
        <v>50</v>
      </c>
      <c r="O44" s="70">
        <v>76.5</v>
      </c>
      <c r="P44" s="70"/>
      <c r="Q44" s="70"/>
      <c r="R44" s="70">
        <v>0</v>
      </c>
      <c r="S44" s="70">
        <v>42.25</v>
      </c>
      <c r="T44" s="70">
        <v>364.25</v>
      </c>
      <c r="U44" s="70">
        <v>406.5</v>
      </c>
      <c r="V44" s="70">
        <v>0</v>
      </c>
      <c r="W44" s="70">
        <v>1286.3862499999998</v>
      </c>
      <c r="X44" s="70">
        <v>1286.3862499999998</v>
      </c>
      <c r="Y44" s="70">
        <v>43.823999999999998</v>
      </c>
      <c r="Z44" s="70">
        <v>91.608000000000004</v>
      </c>
      <c r="AA44" s="70">
        <v>135.43200000000002</v>
      </c>
      <c r="AB44" s="70">
        <v>0</v>
      </c>
      <c r="AC44" s="70">
        <v>81</v>
      </c>
      <c r="AD44" s="70">
        <v>81</v>
      </c>
      <c r="AE44" s="70"/>
      <c r="AF44" s="70"/>
      <c r="AG44" s="70">
        <v>0</v>
      </c>
      <c r="AH44" s="14">
        <f t="shared" si="1"/>
        <v>400.07400000000001</v>
      </c>
      <c r="AI44" s="14">
        <f t="shared" si="2"/>
        <v>2543.0511999999999</v>
      </c>
      <c r="AJ44" s="96">
        <f t="shared" si="3"/>
        <v>2943.1251999999999</v>
      </c>
      <c r="AK44" s="128"/>
      <c r="AL44" s="106"/>
      <c r="AM44" s="106"/>
      <c r="AN44" s="76"/>
      <c r="AO44" s="76"/>
      <c r="AP44" s="76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3"/>
      <c r="C45" s="13">
        <v>41</v>
      </c>
      <c r="D45" s="70">
        <v>181.25</v>
      </c>
      <c r="E45" s="70">
        <v>0</v>
      </c>
      <c r="F45" s="70">
        <v>181.25</v>
      </c>
      <c r="G45" s="70"/>
      <c r="H45" s="70"/>
      <c r="I45" s="70">
        <v>0</v>
      </c>
      <c r="J45" s="70">
        <v>0</v>
      </c>
      <c r="K45" s="70">
        <v>414.30425000000002</v>
      </c>
      <c r="L45" s="70">
        <v>414.30425000000002</v>
      </c>
      <c r="M45" s="70">
        <v>0</v>
      </c>
      <c r="N45" s="70">
        <v>0</v>
      </c>
      <c r="O45" s="70">
        <v>0</v>
      </c>
      <c r="P45" s="70">
        <v>5</v>
      </c>
      <c r="Q45" s="70">
        <v>0</v>
      </c>
      <c r="R45" s="70">
        <v>5</v>
      </c>
      <c r="S45" s="70">
        <v>0</v>
      </c>
      <c r="T45" s="70">
        <v>311.5</v>
      </c>
      <c r="U45" s="70">
        <v>311.5</v>
      </c>
      <c r="V45" s="70">
        <v>0</v>
      </c>
      <c r="W45" s="70">
        <v>1490.4585</v>
      </c>
      <c r="X45" s="70">
        <v>1490.4585</v>
      </c>
      <c r="Y45" s="70">
        <v>19.007999999999999</v>
      </c>
      <c r="Z45" s="70">
        <v>118.27200000000001</v>
      </c>
      <c r="AA45" s="70">
        <v>137.28</v>
      </c>
      <c r="AB45" s="70">
        <v>0</v>
      </c>
      <c r="AC45" s="70">
        <v>149.25</v>
      </c>
      <c r="AD45" s="70">
        <v>149.25</v>
      </c>
      <c r="AE45" s="70"/>
      <c r="AF45" s="70"/>
      <c r="AG45" s="70">
        <v>0</v>
      </c>
      <c r="AH45" s="14">
        <f t="shared" si="1"/>
        <v>205.25800000000001</v>
      </c>
      <c r="AI45" s="14">
        <f t="shared" si="2"/>
        <v>2483.7847499999998</v>
      </c>
      <c r="AJ45" s="96">
        <f t="shared" si="3"/>
        <v>2689.0427499999996</v>
      </c>
      <c r="AK45" s="128"/>
      <c r="AL45" s="106"/>
      <c r="AM45" s="106"/>
      <c r="AN45" s="76"/>
      <c r="AO45" s="76"/>
      <c r="AP45" s="76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3"/>
      <c r="C46" s="13">
        <v>42</v>
      </c>
      <c r="D46" s="70">
        <v>272.5</v>
      </c>
      <c r="E46" s="70">
        <v>0</v>
      </c>
      <c r="F46" s="70">
        <v>272.5</v>
      </c>
      <c r="G46" s="70"/>
      <c r="H46" s="70"/>
      <c r="I46" s="70">
        <v>0</v>
      </c>
      <c r="J46" s="70">
        <v>0</v>
      </c>
      <c r="K46" s="70">
        <v>780.44414999999992</v>
      </c>
      <c r="L46" s="70">
        <v>780.44414999999992</v>
      </c>
      <c r="M46" s="70">
        <v>0</v>
      </c>
      <c r="N46" s="70">
        <v>0</v>
      </c>
      <c r="O46" s="70">
        <v>0</v>
      </c>
      <c r="P46" s="70">
        <v>5</v>
      </c>
      <c r="Q46" s="70">
        <v>0</v>
      </c>
      <c r="R46" s="70">
        <v>5</v>
      </c>
      <c r="S46" s="70">
        <v>0</v>
      </c>
      <c r="T46" s="70">
        <v>232.25</v>
      </c>
      <c r="U46" s="70">
        <v>232.25</v>
      </c>
      <c r="V46" s="70">
        <v>0</v>
      </c>
      <c r="W46" s="70">
        <v>1086.885</v>
      </c>
      <c r="X46" s="70">
        <v>1086.885</v>
      </c>
      <c r="Y46" s="70">
        <v>10.56</v>
      </c>
      <c r="Z46" s="70">
        <v>6.3360000000000003</v>
      </c>
      <c r="AA46" s="70">
        <v>16.896000000000001</v>
      </c>
      <c r="AB46" s="70">
        <v>0</v>
      </c>
      <c r="AC46" s="70">
        <v>117.75</v>
      </c>
      <c r="AD46" s="70">
        <v>117.75</v>
      </c>
      <c r="AE46" s="70"/>
      <c r="AF46" s="70"/>
      <c r="AG46" s="70">
        <v>0</v>
      </c>
      <c r="AH46" s="14">
        <f t="shared" si="1"/>
        <v>288.06</v>
      </c>
      <c r="AI46" s="14">
        <f t="shared" si="2"/>
        <v>2223.6651499999998</v>
      </c>
      <c r="AJ46" s="96">
        <f t="shared" si="3"/>
        <v>2511.7251499999998</v>
      </c>
      <c r="AK46" s="128"/>
      <c r="AL46" s="106"/>
      <c r="AM46" s="106"/>
      <c r="AN46" s="76"/>
      <c r="AO46" s="76"/>
      <c r="AP46" s="76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3"/>
      <c r="C47" s="13">
        <v>43</v>
      </c>
      <c r="D47" s="70">
        <v>222.5</v>
      </c>
      <c r="E47" s="70">
        <v>0</v>
      </c>
      <c r="F47" s="70">
        <v>222.5</v>
      </c>
      <c r="G47" s="70">
        <v>85.743749999999991</v>
      </c>
      <c r="H47" s="70">
        <v>0.31875000000000003</v>
      </c>
      <c r="I47" s="70">
        <v>86.062499999999986</v>
      </c>
      <c r="J47" s="70">
        <v>0</v>
      </c>
      <c r="K47" s="70">
        <v>304.19259999999991</v>
      </c>
      <c r="L47" s="70">
        <v>304.19259999999991</v>
      </c>
      <c r="M47" s="70"/>
      <c r="N47" s="70"/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52.75</v>
      </c>
      <c r="U47" s="70">
        <v>52.75</v>
      </c>
      <c r="V47" s="70">
        <v>0</v>
      </c>
      <c r="W47" s="70">
        <v>604.43849999999998</v>
      </c>
      <c r="X47" s="70">
        <v>604.43849999999998</v>
      </c>
      <c r="Y47" s="70">
        <v>15.84</v>
      </c>
      <c r="Z47" s="70">
        <v>124.08</v>
      </c>
      <c r="AA47" s="70">
        <v>139.91999999999999</v>
      </c>
      <c r="AB47" s="70">
        <v>0</v>
      </c>
      <c r="AC47" s="70">
        <v>171.75</v>
      </c>
      <c r="AD47" s="70">
        <v>171.75</v>
      </c>
      <c r="AE47" s="70"/>
      <c r="AF47" s="70"/>
      <c r="AG47" s="70">
        <v>0</v>
      </c>
      <c r="AH47" s="14">
        <f t="shared" si="1"/>
        <v>324.08374999999995</v>
      </c>
      <c r="AI47" s="14">
        <f t="shared" si="2"/>
        <v>1257.5298499999999</v>
      </c>
      <c r="AJ47" s="96">
        <f t="shared" si="3"/>
        <v>1581.6135999999999</v>
      </c>
      <c r="AK47" s="128"/>
      <c r="AL47" s="106"/>
      <c r="AM47" s="106"/>
      <c r="AN47" s="76"/>
      <c r="AO47" s="76"/>
      <c r="AP47" s="76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3"/>
      <c r="C48" s="13">
        <v>44</v>
      </c>
      <c r="D48" s="70">
        <v>207.5</v>
      </c>
      <c r="E48" s="70">
        <v>17.5</v>
      </c>
      <c r="F48" s="70">
        <v>225</v>
      </c>
      <c r="G48" s="70">
        <v>111.88124999999998</v>
      </c>
      <c r="H48" s="70">
        <v>2.8687499999999999</v>
      </c>
      <c r="I48" s="70">
        <v>114.74999999999999</v>
      </c>
      <c r="J48" s="70">
        <v>0</v>
      </c>
      <c r="K48" s="70">
        <v>202.09</v>
      </c>
      <c r="L48" s="70">
        <v>202.09</v>
      </c>
      <c r="M48" s="70"/>
      <c r="N48" s="70"/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15.75</v>
      </c>
      <c r="U48" s="70">
        <v>15.75</v>
      </c>
      <c r="V48" s="70">
        <v>0</v>
      </c>
      <c r="W48" s="70">
        <v>1285.2417499999997</v>
      </c>
      <c r="X48" s="70">
        <v>1285.2417499999997</v>
      </c>
      <c r="Y48" s="70">
        <v>0</v>
      </c>
      <c r="Z48" s="70">
        <v>10.56</v>
      </c>
      <c r="AA48" s="70">
        <v>10.56</v>
      </c>
      <c r="AB48" s="70">
        <v>0</v>
      </c>
      <c r="AC48" s="70">
        <v>106.5</v>
      </c>
      <c r="AD48" s="70">
        <v>106.5</v>
      </c>
      <c r="AE48" s="70"/>
      <c r="AF48" s="70"/>
      <c r="AG48" s="70">
        <v>0</v>
      </c>
      <c r="AH48" s="14">
        <f t="shared" si="1"/>
        <v>319.38124999999997</v>
      </c>
      <c r="AI48" s="14">
        <f t="shared" si="2"/>
        <v>1640.5104999999996</v>
      </c>
      <c r="AJ48" s="96">
        <f t="shared" si="3"/>
        <v>1959.8917499999995</v>
      </c>
      <c r="AK48" s="128"/>
      <c r="AL48" s="106"/>
      <c r="AM48" s="106"/>
      <c r="AN48" s="76"/>
      <c r="AO48" s="76"/>
      <c r="AP48" s="76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70">
        <v>260</v>
      </c>
      <c r="E49" s="70">
        <v>120</v>
      </c>
      <c r="F49" s="70">
        <v>380</v>
      </c>
      <c r="G49" s="70">
        <v>192.52499999999998</v>
      </c>
      <c r="H49" s="70">
        <v>23.587499999999995</v>
      </c>
      <c r="I49" s="70">
        <v>216.11249999999998</v>
      </c>
      <c r="J49" s="70">
        <v>0</v>
      </c>
      <c r="K49" s="70">
        <v>472.87</v>
      </c>
      <c r="L49" s="70">
        <v>472.87</v>
      </c>
      <c r="M49" s="70"/>
      <c r="N49" s="70"/>
      <c r="O49" s="70">
        <v>0</v>
      </c>
      <c r="P49" s="70">
        <v>5</v>
      </c>
      <c r="Q49" s="70">
        <v>0</v>
      </c>
      <c r="R49" s="70">
        <v>5</v>
      </c>
      <c r="S49" s="70">
        <v>0</v>
      </c>
      <c r="T49" s="70">
        <v>26.5</v>
      </c>
      <c r="U49" s="70">
        <v>26.5</v>
      </c>
      <c r="V49" s="70">
        <v>0</v>
      </c>
      <c r="W49" s="70">
        <v>1509</v>
      </c>
      <c r="X49" s="70">
        <v>1509</v>
      </c>
      <c r="Y49" s="70">
        <v>0</v>
      </c>
      <c r="Z49" s="70">
        <v>15.84</v>
      </c>
      <c r="AA49" s="70">
        <v>15.84</v>
      </c>
      <c r="AB49" s="70">
        <v>0</v>
      </c>
      <c r="AC49" s="70">
        <v>240.25</v>
      </c>
      <c r="AD49" s="70">
        <v>240.25</v>
      </c>
      <c r="AE49" s="70"/>
      <c r="AF49" s="70"/>
      <c r="AG49" s="70">
        <v>0</v>
      </c>
      <c r="AH49" s="14">
        <f t="shared" si="1"/>
        <v>457.52499999999998</v>
      </c>
      <c r="AI49" s="14">
        <f t="shared" si="2"/>
        <v>2408.0475000000001</v>
      </c>
      <c r="AJ49" s="96">
        <f t="shared" si="3"/>
        <v>2865.5725000000002</v>
      </c>
      <c r="AK49" s="128"/>
      <c r="AL49" s="106"/>
      <c r="AM49" s="106"/>
      <c r="AN49" s="132"/>
      <c r="AO49" s="76"/>
      <c r="AP49" s="76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70">
        <v>240</v>
      </c>
      <c r="E50" s="70">
        <v>131.25</v>
      </c>
      <c r="F50" s="70">
        <v>371.25</v>
      </c>
      <c r="G50" s="70">
        <v>169.57500000000002</v>
      </c>
      <c r="H50" s="70">
        <v>86.0625</v>
      </c>
      <c r="I50" s="70">
        <v>255.63750000000002</v>
      </c>
      <c r="J50" s="70">
        <v>0</v>
      </c>
      <c r="K50" s="70">
        <v>328.96</v>
      </c>
      <c r="L50" s="70">
        <v>328.96</v>
      </c>
      <c r="M50" s="70"/>
      <c r="N50" s="70"/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1523.75</v>
      </c>
      <c r="X50" s="70">
        <v>1523.75</v>
      </c>
      <c r="Y50" s="70">
        <v>0</v>
      </c>
      <c r="Z50" s="70">
        <v>15.84</v>
      </c>
      <c r="AA50" s="70">
        <v>15.84</v>
      </c>
      <c r="AB50" s="70">
        <v>0</v>
      </c>
      <c r="AC50" s="70">
        <v>96</v>
      </c>
      <c r="AD50" s="70">
        <v>96</v>
      </c>
      <c r="AE50" s="70"/>
      <c r="AF50" s="70"/>
      <c r="AG50" s="70">
        <v>0</v>
      </c>
      <c r="AH50" s="14">
        <f t="shared" si="1"/>
        <v>409.57500000000005</v>
      </c>
      <c r="AI50" s="14">
        <f t="shared" si="2"/>
        <v>2181.8625000000002</v>
      </c>
      <c r="AJ50" s="96">
        <f t="shared" si="3"/>
        <v>2591.4375</v>
      </c>
      <c r="AK50" s="128"/>
      <c r="AL50" s="106"/>
      <c r="AM50" s="106"/>
      <c r="AN50" s="132"/>
      <c r="AO50" s="76"/>
      <c r="AP50" s="76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70">
        <v>235</v>
      </c>
      <c r="E51" s="70">
        <v>117.5</v>
      </c>
      <c r="F51" s="70">
        <v>352.5</v>
      </c>
      <c r="G51" s="70">
        <v>233.64375000000001</v>
      </c>
      <c r="H51" s="70">
        <v>76.5</v>
      </c>
      <c r="I51" s="70">
        <v>310.14375000000001</v>
      </c>
      <c r="J51" s="70">
        <v>0</v>
      </c>
      <c r="K51" s="70">
        <v>353.01299999999998</v>
      </c>
      <c r="L51" s="70">
        <v>353.01299999999998</v>
      </c>
      <c r="M51" s="70"/>
      <c r="N51" s="70"/>
      <c r="O51" s="70">
        <v>0</v>
      </c>
      <c r="P51" s="70">
        <v>0</v>
      </c>
      <c r="Q51" s="70">
        <v>0</v>
      </c>
      <c r="R51" s="70">
        <v>0</v>
      </c>
      <c r="S51" s="70"/>
      <c r="T51" s="70">
        <v>0</v>
      </c>
      <c r="U51" s="70">
        <v>0</v>
      </c>
      <c r="V51" s="70">
        <v>0</v>
      </c>
      <c r="W51" s="70">
        <v>444.75</v>
      </c>
      <c r="X51" s="70">
        <v>444.75</v>
      </c>
      <c r="Y51" s="70">
        <v>0</v>
      </c>
      <c r="Z51" s="70">
        <v>15.84</v>
      </c>
      <c r="AA51" s="70">
        <v>15.84</v>
      </c>
      <c r="AB51" s="70">
        <v>0</v>
      </c>
      <c r="AC51" s="70">
        <v>168</v>
      </c>
      <c r="AD51" s="70">
        <v>168</v>
      </c>
      <c r="AE51" s="70"/>
      <c r="AF51" s="70"/>
      <c r="AG51" s="70">
        <v>0</v>
      </c>
      <c r="AH51" s="14">
        <f t="shared" si="1"/>
        <v>468.64375000000001</v>
      </c>
      <c r="AI51" s="14">
        <f t="shared" si="2"/>
        <v>1175.6030000000001</v>
      </c>
      <c r="AJ51" s="96">
        <f t="shared" si="3"/>
        <v>1644.24675</v>
      </c>
      <c r="AK51" s="128"/>
      <c r="AL51" s="106"/>
      <c r="AM51" s="106"/>
      <c r="AN51" s="132"/>
      <c r="AO51" s="132"/>
      <c r="AP51" s="76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70">
        <v>290</v>
      </c>
      <c r="E52" s="70">
        <v>130</v>
      </c>
      <c r="F52" s="70">
        <v>420</v>
      </c>
      <c r="G52" s="70">
        <v>155.23124999999999</v>
      </c>
      <c r="H52" s="70">
        <v>117.61874999999998</v>
      </c>
      <c r="I52" s="70">
        <v>272.84999999999997</v>
      </c>
      <c r="J52" s="70">
        <v>0</v>
      </c>
      <c r="K52" s="70">
        <v>444.35500000000002</v>
      </c>
      <c r="L52" s="70">
        <v>444.35500000000002</v>
      </c>
      <c r="M52" s="70"/>
      <c r="N52" s="70"/>
      <c r="O52" s="70">
        <v>0</v>
      </c>
      <c r="P52" s="70">
        <v>0</v>
      </c>
      <c r="Q52" s="70">
        <v>0</v>
      </c>
      <c r="R52" s="70">
        <v>0</v>
      </c>
      <c r="S52" s="70"/>
      <c r="T52" s="70">
        <v>0</v>
      </c>
      <c r="U52" s="70">
        <v>0</v>
      </c>
      <c r="V52" s="70">
        <v>0</v>
      </c>
      <c r="W52" s="70">
        <v>279</v>
      </c>
      <c r="X52" s="70">
        <v>279</v>
      </c>
      <c r="Y52" s="70">
        <v>0</v>
      </c>
      <c r="Z52" s="70">
        <v>5.28</v>
      </c>
      <c r="AA52" s="70">
        <v>5.28</v>
      </c>
      <c r="AB52" s="70">
        <v>0</v>
      </c>
      <c r="AC52" s="70">
        <v>221.5</v>
      </c>
      <c r="AD52" s="70">
        <v>221.5</v>
      </c>
      <c r="AE52" s="70"/>
      <c r="AF52" s="70"/>
      <c r="AG52" s="70">
        <v>0</v>
      </c>
      <c r="AH52" s="14">
        <f t="shared" si="1"/>
        <v>445.23124999999999</v>
      </c>
      <c r="AI52" s="14">
        <f t="shared" si="2"/>
        <v>1197.7537499999999</v>
      </c>
      <c r="AJ52" s="96">
        <f t="shared" si="3"/>
        <v>1642.9849999999999</v>
      </c>
      <c r="AK52" s="128"/>
      <c r="AL52" s="106"/>
      <c r="AM52" s="106"/>
      <c r="AN52" s="132"/>
      <c r="AO52" s="132"/>
      <c r="AP52" s="76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70">
        <v>315</v>
      </c>
      <c r="E53" s="70">
        <v>173.75</v>
      </c>
      <c r="F53" s="70">
        <v>488.75</v>
      </c>
      <c r="G53" s="70">
        <v>152.68124999999998</v>
      </c>
      <c r="H53" s="70">
        <v>223.125</v>
      </c>
      <c r="I53" s="70">
        <v>375.80624999999998</v>
      </c>
      <c r="J53" s="70">
        <v>0</v>
      </c>
      <c r="K53" s="70">
        <v>309.673</v>
      </c>
      <c r="L53" s="70">
        <v>309.673</v>
      </c>
      <c r="M53" s="70"/>
      <c r="N53" s="70"/>
      <c r="O53" s="70">
        <v>0</v>
      </c>
      <c r="P53" s="70"/>
      <c r="Q53" s="70"/>
      <c r="R53" s="70">
        <v>0</v>
      </c>
      <c r="S53" s="70"/>
      <c r="T53" s="70"/>
      <c r="U53" s="70">
        <v>0</v>
      </c>
      <c r="V53" s="70">
        <v>0</v>
      </c>
      <c r="W53" s="70">
        <v>799</v>
      </c>
      <c r="X53" s="70">
        <v>799</v>
      </c>
      <c r="Y53" s="70">
        <v>0</v>
      </c>
      <c r="Z53" s="70">
        <v>0</v>
      </c>
      <c r="AA53" s="70">
        <v>0</v>
      </c>
      <c r="AB53" s="70"/>
      <c r="AC53" s="70">
        <v>246.4</v>
      </c>
      <c r="AD53" s="70">
        <v>246.4</v>
      </c>
      <c r="AE53" s="70"/>
      <c r="AF53" s="70"/>
      <c r="AG53" s="70">
        <v>0</v>
      </c>
      <c r="AH53" s="14">
        <f t="shared" si="1"/>
        <v>467.68124999999998</v>
      </c>
      <c r="AI53" s="14">
        <f t="shared" si="2"/>
        <v>1751.9480000000001</v>
      </c>
      <c r="AJ53" s="96">
        <f t="shared" si="3"/>
        <v>2219.62925</v>
      </c>
      <c r="AK53" s="128"/>
      <c r="AL53" s="106"/>
      <c r="AM53" s="106"/>
      <c r="AN53" s="132"/>
      <c r="AO53" s="132"/>
      <c r="AP53" s="76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70">
        <v>246.25</v>
      </c>
      <c r="E54" s="70">
        <v>222.5</v>
      </c>
      <c r="F54" s="70">
        <v>468.75</v>
      </c>
      <c r="G54" s="70">
        <v>126.22499999999999</v>
      </c>
      <c r="H54" s="70">
        <v>282.73124999999999</v>
      </c>
      <c r="I54" s="70">
        <v>408.95624999999995</v>
      </c>
      <c r="J54" s="70">
        <v>0</v>
      </c>
      <c r="K54" s="70">
        <v>241.66</v>
      </c>
      <c r="L54" s="70">
        <v>241.66</v>
      </c>
      <c r="M54" s="70"/>
      <c r="N54" s="70"/>
      <c r="O54" s="70">
        <v>0</v>
      </c>
      <c r="P54" s="70"/>
      <c r="Q54" s="70"/>
      <c r="R54" s="70">
        <v>0</v>
      </c>
      <c r="S54" s="70"/>
      <c r="T54" s="70"/>
      <c r="U54" s="70">
        <v>0</v>
      </c>
      <c r="V54" s="70">
        <v>0</v>
      </c>
      <c r="W54" s="70">
        <v>1338</v>
      </c>
      <c r="X54" s="70">
        <v>1338</v>
      </c>
      <c r="Y54" s="70">
        <v>0</v>
      </c>
      <c r="Z54" s="70">
        <v>0</v>
      </c>
      <c r="AA54" s="70">
        <v>0</v>
      </c>
      <c r="AB54" s="70"/>
      <c r="AC54" s="70">
        <v>240.24</v>
      </c>
      <c r="AD54" s="70">
        <v>240.24</v>
      </c>
      <c r="AE54" s="70"/>
      <c r="AF54" s="70"/>
      <c r="AG54" s="70">
        <v>0</v>
      </c>
      <c r="AH54" s="14">
        <f t="shared" si="1"/>
        <v>372.47500000000002</v>
      </c>
      <c r="AI54" s="14">
        <f t="shared" si="2"/>
        <v>2325.1312500000004</v>
      </c>
      <c r="AJ54" s="96">
        <f t="shared" si="3"/>
        <v>2697.6062500000003</v>
      </c>
      <c r="AK54" s="128"/>
      <c r="AL54" s="106"/>
      <c r="AM54" s="106"/>
      <c r="AN54" s="132"/>
      <c r="AO54" s="132"/>
      <c r="AP54" s="76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70">
        <v>270</v>
      </c>
      <c r="E55" s="70">
        <v>112.5</v>
      </c>
      <c r="F55" s="70">
        <v>483.75</v>
      </c>
      <c r="G55" s="70">
        <v>171.16874999999999</v>
      </c>
      <c r="H55" s="70">
        <v>504.9</v>
      </c>
      <c r="I55" s="70">
        <v>676.06874999999991</v>
      </c>
      <c r="J55" s="70">
        <v>0</v>
      </c>
      <c r="K55" s="70">
        <v>200.31800000000001</v>
      </c>
      <c r="L55" s="70">
        <v>200.31800000000001</v>
      </c>
      <c r="M55" s="70"/>
      <c r="N55" s="70"/>
      <c r="O55" s="70">
        <v>0</v>
      </c>
      <c r="P55" s="70"/>
      <c r="Q55" s="70"/>
      <c r="R55" s="70">
        <v>0</v>
      </c>
      <c r="S55" s="70"/>
      <c r="T55" s="70"/>
      <c r="U55" s="70">
        <v>0</v>
      </c>
      <c r="V55" s="70">
        <v>0</v>
      </c>
      <c r="W55" s="70">
        <v>1205.25</v>
      </c>
      <c r="X55" s="70">
        <v>1205.25</v>
      </c>
      <c r="Y55" s="70">
        <v>0</v>
      </c>
      <c r="Z55" s="70">
        <v>0</v>
      </c>
      <c r="AA55" s="70">
        <v>0</v>
      </c>
      <c r="AB55" s="70"/>
      <c r="AC55" s="70">
        <v>234.08</v>
      </c>
      <c r="AD55" s="70">
        <v>234.08</v>
      </c>
      <c r="AE55" s="70"/>
      <c r="AF55" s="70"/>
      <c r="AG55" s="70">
        <v>0</v>
      </c>
      <c r="AH55" s="14">
        <f t="shared" si="1"/>
        <v>441.16874999999999</v>
      </c>
      <c r="AI55" s="14">
        <f t="shared" si="2"/>
        <v>2257.0479999999998</v>
      </c>
      <c r="AJ55" s="96">
        <f t="shared" si="3"/>
        <v>2698.2167499999996</v>
      </c>
      <c r="AK55" s="128"/>
      <c r="AL55" s="106"/>
      <c r="AM55" s="106"/>
      <c r="AN55" s="132"/>
      <c r="AO55" s="132"/>
      <c r="AP55" s="76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70">
        <v>295</v>
      </c>
      <c r="E56" s="70">
        <v>172.5</v>
      </c>
      <c r="F56" s="70">
        <v>531.25</v>
      </c>
      <c r="G56" s="70">
        <v>132.6</v>
      </c>
      <c r="H56" s="70">
        <v>657.30234374999986</v>
      </c>
      <c r="I56" s="70">
        <v>789.90234374999989</v>
      </c>
      <c r="J56" s="70">
        <v>0</v>
      </c>
      <c r="K56" s="70">
        <v>71.503</v>
      </c>
      <c r="L56" s="70">
        <v>71.503</v>
      </c>
      <c r="M56" s="70"/>
      <c r="N56" s="70"/>
      <c r="O56" s="70">
        <v>0</v>
      </c>
      <c r="P56" s="70"/>
      <c r="Q56" s="70"/>
      <c r="R56" s="70">
        <v>0</v>
      </c>
      <c r="S56" s="70"/>
      <c r="T56" s="70"/>
      <c r="U56" s="70">
        <v>0</v>
      </c>
      <c r="V56" s="70">
        <v>0</v>
      </c>
      <c r="W56" s="70">
        <v>630.5</v>
      </c>
      <c r="X56" s="70">
        <v>630.5</v>
      </c>
      <c r="Y56" s="70"/>
      <c r="Z56" s="70"/>
      <c r="AA56" s="70">
        <v>0</v>
      </c>
      <c r="AB56" s="70"/>
      <c r="AC56" s="70">
        <v>227.92000000000002</v>
      </c>
      <c r="AD56" s="70">
        <v>227.92000000000002</v>
      </c>
      <c r="AE56" s="70"/>
      <c r="AF56" s="70"/>
      <c r="AG56" s="70">
        <v>0</v>
      </c>
      <c r="AH56" s="14">
        <f t="shared" si="1"/>
        <v>427.6</v>
      </c>
      <c r="AI56" s="14">
        <f t="shared" si="2"/>
        <v>1759.7253437499999</v>
      </c>
      <c r="AJ56" s="96">
        <f t="shared" si="3"/>
        <v>2187.3253437499998</v>
      </c>
      <c r="AK56" s="128"/>
      <c r="AL56" s="106"/>
      <c r="AM56" s="106"/>
      <c r="AN56" s="132"/>
      <c r="AO56" s="132"/>
      <c r="AP56" s="76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2497.9049999999993</v>
      </c>
      <c r="H57" s="14">
        <f t="shared" si="4"/>
        <v>11725.06984375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4349.25</v>
      </c>
      <c r="T57" s="14">
        <f t="shared" si="4"/>
        <v>40805.184913043486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11029.64</v>
      </c>
      <c r="AD57" s="14">
        <f t="shared" si="4"/>
        <v>11000.39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21992.933080000006</v>
      </c>
      <c r="AI57" s="14">
        <f t="shared" si="4"/>
        <v>125552.08655679353</v>
      </c>
      <c r="AJ57" s="14">
        <f t="shared" si="4"/>
        <v>147545.01963679347</v>
      </c>
      <c r="AK57" s="129"/>
      <c r="AL57" s="28"/>
      <c r="AM57" s="28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8"/>
      <c r="AL58" s="106"/>
      <c r="AM58" s="106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9991.6199999999972</v>
      </c>
      <c r="H59" s="27">
        <f t="shared" si="5"/>
        <v>46900.279374999998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17397</v>
      </c>
      <c r="T59" s="28">
        <f t="shared" si="5"/>
        <v>163220.73965217394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44118.559999999998</v>
      </c>
      <c r="AD59" s="28">
        <f t="shared" si="5"/>
        <v>44001.56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87971.732320000025</v>
      </c>
      <c r="AI59" s="29">
        <f t="shared" si="5"/>
        <v>502208.3462271741</v>
      </c>
      <c r="AJ59" s="29">
        <f t="shared" si="5"/>
        <v>590180.07854717388</v>
      </c>
      <c r="AK59" s="129"/>
      <c r="AL59" s="28"/>
      <c r="AM59" s="28"/>
      <c r="AN59" s="82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1"/>
      <c r="G61" s="131"/>
      <c r="H61" s="131"/>
      <c r="I61" s="1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2"/>
      <c r="G65" s="18"/>
      <c r="H65" s="18"/>
      <c r="I65" s="13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6"/>
      <c r="AP73" s="76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6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Data 19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2020-01-07T11:17:49Z</dcterms:modified>
</cp:coreProperties>
</file>