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A1BDCAC1-5F82-491A-A4EF-87A50A171ACB}" xr6:coauthVersionLast="45" xr6:coauthVersionMax="45" xr10:uidLastSave="{00000000-0000-0000-0000-000000000000}"/>
  <bookViews>
    <workbookView xWindow="3120" yWindow="1500" windowWidth="21600" windowHeight="14700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J42" i="1" l="1"/>
  <c r="J41" i="1" l="1"/>
  <c r="J40" i="1" l="1"/>
  <c r="J39" i="1" l="1"/>
  <c r="Y38" i="1"/>
  <c r="S38" i="1" l="1"/>
  <c r="J38" i="1" l="1"/>
  <c r="J37" i="1" l="1"/>
  <c r="S36" i="1" l="1"/>
  <c r="J36" i="1" l="1"/>
  <c r="J35" i="1" l="1"/>
  <c r="S34" i="1" l="1"/>
  <c r="S33" i="1" l="1"/>
  <c r="J34" i="1" l="1"/>
  <c r="J33" i="1" l="1"/>
  <c r="J32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9" i="1" l="1"/>
  <c r="G28" i="1"/>
  <c r="G27" i="1"/>
  <c r="G26" i="1"/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B58" i="3"/>
  <c r="BA58" i="3"/>
  <c r="AZ58" i="3"/>
  <c r="AY58" i="3"/>
  <c r="AX58" i="3"/>
  <c r="AV58" i="3"/>
  <c r="AU58" i="3"/>
  <c r="AS58" i="3"/>
  <c r="AR58" i="3"/>
  <c r="AQ58" i="3"/>
  <c r="AP58" i="3"/>
  <c r="AO58" i="3"/>
  <c r="AN58" i="3"/>
  <c r="AM58" i="3"/>
  <c r="AL58" i="3"/>
  <c r="AJ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G58" i="3"/>
  <c r="F58" i="3"/>
  <c r="E58" i="3"/>
  <c r="D58" i="3"/>
  <c r="C58" i="3"/>
  <c r="B58" i="3"/>
  <c r="BL57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6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T55" i="3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K54" i="3"/>
  <c r="BJ54" i="3"/>
  <c r="BI54" i="3"/>
  <c r="BF54" i="3"/>
  <c r="BC54" i="3"/>
  <c r="AZ54" i="3"/>
  <c r="AW54" i="3"/>
  <c r="AT54" i="3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K53" i="3"/>
  <c r="BJ53" i="3"/>
  <c r="BI53" i="3"/>
  <c r="BF53" i="3"/>
  <c r="BC53" i="3"/>
  <c r="AZ53" i="3"/>
  <c r="AW53" i="3"/>
  <c r="AT53" i="3"/>
  <c r="BL53" i="3" s="1"/>
  <c r="AQ53" i="3"/>
  <c r="AN53" i="3"/>
  <c r="AK53" i="3"/>
  <c r="AE53" i="3"/>
  <c r="AB53" i="3"/>
  <c r="Y53" i="3"/>
  <c r="V53" i="3"/>
  <c r="S53" i="3"/>
  <c r="P53" i="3"/>
  <c r="M53" i="3"/>
  <c r="J53" i="3"/>
  <c r="G53" i="3"/>
  <c r="D53" i="3"/>
  <c r="BK52" i="3"/>
  <c r="BJ52" i="3"/>
  <c r="BI52" i="3"/>
  <c r="BF52" i="3"/>
  <c r="BC52" i="3"/>
  <c r="AZ52" i="3"/>
  <c r="AW52" i="3"/>
  <c r="AT52" i="3"/>
  <c r="BL52" i="3" s="1"/>
  <c r="AQ52" i="3"/>
  <c r="AN52" i="3"/>
  <c r="AK52" i="3"/>
  <c r="AE52" i="3"/>
  <c r="AB52" i="3"/>
  <c r="Y52" i="3"/>
  <c r="V52" i="3"/>
  <c r="S52" i="3"/>
  <c r="P52" i="3"/>
  <c r="M52" i="3"/>
  <c r="J52" i="3"/>
  <c r="G52" i="3"/>
  <c r="D52" i="3"/>
  <c r="BK51" i="3"/>
  <c r="BJ51" i="3"/>
  <c r="BI51" i="3"/>
  <c r="BF51" i="3"/>
  <c r="BC51" i="3"/>
  <c r="AZ51" i="3"/>
  <c r="AW51" i="3"/>
  <c r="AT51" i="3"/>
  <c r="BL51" i="3" s="1"/>
  <c r="AQ51" i="3"/>
  <c r="AN51" i="3"/>
  <c r="AK51" i="3"/>
  <c r="AE51" i="3"/>
  <c r="AB51" i="3"/>
  <c r="Y51" i="3"/>
  <c r="V51" i="3"/>
  <c r="S51" i="3"/>
  <c r="P51" i="3"/>
  <c r="M51" i="3"/>
  <c r="J51" i="3"/>
  <c r="G51" i="3"/>
  <c r="D51" i="3"/>
  <c r="BK50" i="3"/>
  <c r="BJ50" i="3"/>
  <c r="BI50" i="3"/>
  <c r="BF50" i="3"/>
  <c r="BC50" i="3"/>
  <c r="AZ50" i="3"/>
  <c r="AW50" i="3"/>
  <c r="AT50" i="3"/>
  <c r="BL50" i="3" s="1"/>
  <c r="AQ50" i="3"/>
  <c r="AN50" i="3"/>
  <c r="AK50" i="3"/>
  <c r="AE50" i="3"/>
  <c r="AB50" i="3"/>
  <c r="Y50" i="3"/>
  <c r="V50" i="3"/>
  <c r="S50" i="3"/>
  <c r="P50" i="3"/>
  <c r="M50" i="3"/>
  <c r="J50" i="3"/>
  <c r="G50" i="3"/>
  <c r="D50" i="3"/>
  <c r="BK49" i="3"/>
  <c r="BJ49" i="3"/>
  <c r="BI49" i="3"/>
  <c r="BF49" i="3"/>
  <c r="BC49" i="3"/>
  <c r="AZ49" i="3"/>
  <c r="AW49" i="3"/>
  <c r="AT49" i="3"/>
  <c r="BL49" i="3" s="1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BC48" i="3"/>
  <c r="AZ48" i="3"/>
  <c r="AW48" i="3"/>
  <c r="AT48" i="3"/>
  <c r="BL48" i="3" s="1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BC47" i="3"/>
  <c r="AZ47" i="3"/>
  <c r="AW47" i="3"/>
  <c r="AT47" i="3"/>
  <c r="BL47" i="3" s="1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BC46" i="3"/>
  <c r="AZ46" i="3"/>
  <c r="AW46" i="3"/>
  <c r="AT46" i="3"/>
  <c r="BL46" i="3" s="1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BC45" i="3"/>
  <c r="AZ45" i="3"/>
  <c r="AW45" i="3"/>
  <c r="AT45" i="3"/>
  <c r="BL45" i="3" s="1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BC44" i="3"/>
  <c r="AZ44" i="3"/>
  <c r="AW44" i="3"/>
  <c r="AT44" i="3"/>
  <c r="BL44" i="3" s="1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BC43" i="3"/>
  <c r="AZ43" i="3"/>
  <c r="AW43" i="3"/>
  <c r="AT43" i="3"/>
  <c r="BL43" i="3" s="1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BC42" i="3"/>
  <c r="AZ42" i="3"/>
  <c r="AW42" i="3"/>
  <c r="AT42" i="3"/>
  <c r="BL42" i="3" s="1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BC41" i="3"/>
  <c r="AZ41" i="3"/>
  <c r="AW41" i="3"/>
  <c r="AT41" i="3"/>
  <c r="BL41" i="3" s="1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BC40" i="3"/>
  <c r="AZ40" i="3"/>
  <c r="AW40" i="3"/>
  <c r="AT40" i="3"/>
  <c r="BL40" i="3" s="1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BC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BC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BC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BC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BC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BC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BC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BC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BC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BC30" i="3"/>
  <c r="AZ30" i="3"/>
  <c r="AW30" i="3"/>
  <c r="AT30" i="3"/>
  <c r="BL30" i="3" s="1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BC29" i="3"/>
  <c r="AZ29" i="3"/>
  <c r="AW29" i="3"/>
  <c r="AT29" i="3"/>
  <c r="BL29" i="3" s="1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BC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BC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BC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BL24" i="3"/>
  <c r="BK24" i="3"/>
  <c r="BJ24" i="3"/>
  <c r="BI24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BC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BC7" i="3"/>
  <c r="BC58" i="3" s="1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BC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C57" i="2"/>
  <c r="AC59" i="2" s="1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D55" i="2"/>
  <c r="AI54" i="2"/>
  <c r="AH54" i="2"/>
  <c r="AJ54" i="2" s="1"/>
  <c r="AD54" i="2"/>
  <c r="AI53" i="2"/>
  <c r="AH53" i="2"/>
  <c r="AD53" i="2"/>
  <c r="AI52" i="2"/>
  <c r="AH52" i="2"/>
  <c r="AJ52" i="2" s="1"/>
  <c r="AD52" i="2"/>
  <c r="AD57" i="2" s="1"/>
  <c r="AD59" i="2" s="1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V65" i="1"/>
  <c r="AL63" i="1"/>
  <c r="AK63" i="1"/>
  <c r="AJ63" i="1"/>
  <c r="AE63" i="1"/>
  <c r="AD63" i="1"/>
  <c r="AC63" i="1"/>
  <c r="Z63" i="1"/>
  <c r="V63" i="1"/>
  <c r="U63" i="1"/>
  <c r="T63" i="1"/>
  <c r="P63" i="1"/>
  <c r="O63" i="1"/>
  <c r="N63" i="1"/>
  <c r="H63" i="1"/>
  <c r="D63" i="1"/>
  <c r="C63" i="1"/>
  <c r="B63" i="1"/>
  <c r="AL61" i="1"/>
  <c r="AK61" i="1"/>
  <c r="AJ61" i="1"/>
  <c r="AE61" i="1"/>
  <c r="AD61" i="1"/>
  <c r="AC61" i="1"/>
  <c r="AA61" i="1"/>
  <c r="AA63" i="1" s="1"/>
  <c r="Z61" i="1"/>
  <c r="X61" i="1"/>
  <c r="X63" i="1" s="1"/>
  <c r="W61" i="1"/>
  <c r="W63" i="1" s="1"/>
  <c r="V61" i="1"/>
  <c r="U61" i="1"/>
  <c r="T61" i="1"/>
  <c r="R61" i="1"/>
  <c r="R63" i="1" s="1"/>
  <c r="Q61" i="1"/>
  <c r="Q63" i="1" s="1"/>
  <c r="P61" i="1"/>
  <c r="O61" i="1"/>
  <c r="N61" i="1"/>
  <c r="L61" i="1"/>
  <c r="L63" i="1" s="1"/>
  <c r="K61" i="1"/>
  <c r="K63" i="1" s="1"/>
  <c r="J61" i="1"/>
  <c r="J63" i="1" s="1"/>
  <c r="I61" i="1"/>
  <c r="I63" i="1" s="1"/>
  <c r="F61" i="1"/>
  <c r="F63" i="1" s="1"/>
  <c r="E61" i="1"/>
  <c r="E63" i="1" s="1"/>
  <c r="D61" i="1"/>
  <c r="C61" i="1"/>
  <c r="B61" i="1"/>
  <c r="AH60" i="1"/>
  <c r="AG60" i="1"/>
  <c r="AF60" i="1"/>
  <c r="AE60" i="1"/>
  <c r="AB60" i="1"/>
  <c r="Y60" i="1"/>
  <c r="V60" i="1"/>
  <c r="S60" i="1"/>
  <c r="P60" i="1"/>
  <c r="M60" i="1"/>
  <c r="J60" i="1"/>
  <c r="G60" i="1"/>
  <c r="D60" i="1"/>
  <c r="AH59" i="1"/>
  <c r="AG59" i="1"/>
  <c r="AF59" i="1"/>
  <c r="AE59" i="1"/>
  <c r="AB59" i="1"/>
  <c r="Y59" i="1"/>
  <c r="V59" i="1"/>
  <c r="S59" i="1"/>
  <c r="P59" i="1"/>
  <c r="M59" i="1"/>
  <c r="J59" i="1"/>
  <c r="G59" i="1"/>
  <c r="D59" i="1"/>
  <c r="AG58" i="1"/>
  <c r="AF58" i="1"/>
  <c r="AH58" i="1" s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F56" i="1"/>
  <c r="AE56" i="1"/>
  <c r="AB56" i="1"/>
  <c r="Y56" i="1"/>
  <c r="V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AB52" i="1"/>
  <c r="Y52" i="1"/>
  <c r="V52" i="1"/>
  <c r="S52" i="1"/>
  <c r="P52" i="1"/>
  <c r="M52" i="1"/>
  <c r="J52" i="1"/>
  <c r="G52" i="1"/>
  <c r="D52" i="1"/>
  <c r="AG51" i="1"/>
  <c r="AF51" i="1"/>
  <c r="AE51" i="1"/>
  <c r="AB51" i="1"/>
  <c r="Y51" i="1"/>
  <c r="V51" i="1"/>
  <c r="S51" i="1"/>
  <c r="P51" i="1"/>
  <c r="M51" i="1"/>
  <c r="J51" i="1"/>
  <c r="G51" i="1"/>
  <c r="D51" i="1"/>
  <c r="AG50" i="1"/>
  <c r="AF50" i="1"/>
  <c r="AE50" i="1"/>
  <c r="AB50" i="1"/>
  <c r="Y50" i="1"/>
  <c r="V50" i="1"/>
  <c r="S50" i="1"/>
  <c r="P50" i="1"/>
  <c r="M50" i="1"/>
  <c r="J50" i="1"/>
  <c r="G50" i="1"/>
  <c r="D50" i="1"/>
  <c r="AG49" i="1"/>
  <c r="AF49" i="1"/>
  <c r="AE49" i="1"/>
  <c r="AB49" i="1"/>
  <c r="Y49" i="1"/>
  <c r="V49" i="1"/>
  <c r="S49" i="1"/>
  <c r="P49" i="1"/>
  <c r="M49" i="1"/>
  <c r="J49" i="1"/>
  <c r="G49" i="1"/>
  <c r="D49" i="1"/>
  <c r="AG48" i="1"/>
  <c r="AF48" i="1"/>
  <c r="AE48" i="1"/>
  <c r="AB48" i="1"/>
  <c r="Y48" i="1"/>
  <c r="V48" i="1"/>
  <c r="S48" i="1"/>
  <c r="P48" i="1"/>
  <c r="M48" i="1"/>
  <c r="J48" i="1"/>
  <c r="G48" i="1"/>
  <c r="D48" i="1"/>
  <c r="AG47" i="1"/>
  <c r="AF47" i="1"/>
  <c r="AE47" i="1"/>
  <c r="AB47" i="1"/>
  <c r="Y47" i="1"/>
  <c r="V47" i="1"/>
  <c r="S47" i="1"/>
  <c r="P47" i="1"/>
  <c r="M47" i="1"/>
  <c r="J47" i="1"/>
  <c r="G47" i="1"/>
  <c r="D47" i="1"/>
  <c r="AG46" i="1"/>
  <c r="AF46" i="1"/>
  <c r="AE46" i="1"/>
  <c r="AB46" i="1"/>
  <c r="Y46" i="1"/>
  <c r="V46" i="1"/>
  <c r="S46" i="1"/>
  <c r="P46" i="1"/>
  <c r="M46" i="1"/>
  <c r="J46" i="1"/>
  <c r="G46" i="1"/>
  <c r="D46" i="1"/>
  <c r="AG45" i="1"/>
  <c r="AF45" i="1"/>
  <c r="AE45" i="1"/>
  <c r="AB45" i="1"/>
  <c r="Y45" i="1"/>
  <c r="V45" i="1"/>
  <c r="S45" i="1"/>
  <c r="P45" i="1"/>
  <c r="M45" i="1"/>
  <c r="J45" i="1"/>
  <c r="G45" i="1"/>
  <c r="D45" i="1"/>
  <c r="AG44" i="1"/>
  <c r="AF44" i="1"/>
  <c r="AE44" i="1"/>
  <c r="AB44" i="1"/>
  <c r="Y44" i="1"/>
  <c r="V44" i="1"/>
  <c r="S44" i="1"/>
  <c r="P44" i="1"/>
  <c r="M44" i="1"/>
  <c r="J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V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P36" i="1"/>
  <c r="M36" i="1"/>
  <c r="G36" i="1"/>
  <c r="D36" i="1"/>
  <c r="AG35" i="1"/>
  <c r="AF35" i="1"/>
  <c r="AE35" i="1"/>
  <c r="AB35" i="1"/>
  <c r="Y35" i="1"/>
  <c r="V35" i="1"/>
  <c r="S35" i="1"/>
  <c r="P35" i="1"/>
  <c r="M35" i="1"/>
  <c r="G35" i="1"/>
  <c r="D35" i="1"/>
  <c r="AG34" i="1"/>
  <c r="AF34" i="1"/>
  <c r="AE34" i="1"/>
  <c r="AB34" i="1"/>
  <c r="Y34" i="1"/>
  <c r="V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D29" i="1"/>
  <c r="AG28" i="1"/>
  <c r="AF28" i="1"/>
  <c r="AE28" i="1"/>
  <c r="AB28" i="1"/>
  <c r="Y28" i="1"/>
  <c r="V28" i="1"/>
  <c r="P28" i="1"/>
  <c r="M28" i="1"/>
  <c r="D28" i="1"/>
  <c r="AG27" i="1"/>
  <c r="AF27" i="1"/>
  <c r="AE27" i="1"/>
  <c r="AB27" i="1"/>
  <c r="Y27" i="1"/>
  <c r="V27" i="1"/>
  <c r="S27" i="1"/>
  <c r="P27" i="1"/>
  <c r="M27" i="1"/>
  <c r="J27" i="1"/>
  <c r="D27" i="1"/>
  <c r="AG26" i="1"/>
  <c r="AF26" i="1"/>
  <c r="AE26" i="1"/>
  <c r="AB26" i="1"/>
  <c r="Y26" i="1"/>
  <c r="V26" i="1"/>
  <c r="S26" i="1"/>
  <c r="P26" i="1"/>
  <c r="M26" i="1"/>
  <c r="J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G10" i="1"/>
  <c r="AH10" i="1" s="1"/>
  <c r="AF10" i="1"/>
  <c r="AE10" i="1"/>
  <c r="AB10" i="1"/>
  <c r="Y10" i="1"/>
  <c r="V10" i="1"/>
  <c r="S10" i="1"/>
  <c r="P10" i="1"/>
  <c r="M10" i="1"/>
  <c r="J10" i="1"/>
  <c r="G10" i="1"/>
  <c r="D10" i="1"/>
  <c r="AG9" i="1"/>
  <c r="AH9" i="1" s="1"/>
  <c r="AF9" i="1"/>
  <c r="AE9" i="1"/>
  <c r="AB9" i="1"/>
  <c r="Y9" i="1"/>
  <c r="V9" i="1"/>
  <c r="S9" i="1"/>
  <c r="P9" i="1"/>
  <c r="M9" i="1"/>
  <c r="J9" i="1"/>
  <c r="G9" i="1"/>
  <c r="D9" i="1"/>
  <c r="AJ53" i="2" l="1"/>
  <c r="AI57" i="2"/>
  <c r="AI59" i="2" s="1"/>
  <c r="AJ55" i="2"/>
  <c r="M61" i="1"/>
  <c r="M63" i="1" s="1"/>
  <c r="AH13" i="1"/>
  <c r="AH14" i="1"/>
  <c r="AH17" i="1"/>
  <c r="AH18" i="1"/>
  <c r="AH15" i="1"/>
  <c r="AH16" i="1"/>
  <c r="AH58" i="3"/>
  <c r="BL54" i="3"/>
  <c r="BL55" i="3"/>
  <c r="AB61" i="1"/>
  <c r="AB63" i="1" s="1"/>
  <c r="S58" i="3"/>
  <c r="AH35" i="1"/>
  <c r="AH55" i="1"/>
  <c r="AH56" i="1"/>
  <c r="AH39" i="1"/>
  <c r="AH45" i="1"/>
  <c r="AH46" i="1"/>
  <c r="AH47" i="1"/>
  <c r="AH51" i="1"/>
  <c r="AH12" i="1"/>
  <c r="AK58" i="3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AH24" i="1"/>
  <c r="M58" i="3"/>
  <c r="AH28" i="1"/>
  <c r="AF61" i="1"/>
  <c r="AF63" i="1" s="1"/>
  <c r="AJ57" i="2"/>
  <c r="AJ59" i="2" s="1"/>
  <c r="AH57" i="2"/>
  <c r="AH59" i="2" s="1"/>
  <c r="AG61" i="1"/>
  <c r="AG63" i="1" s="1"/>
  <c r="BL58" i="3" l="1"/>
  <c r="AH61" i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<sst xmlns="http://schemas.openxmlformats.org/spreadsheetml/2006/main" count="217" uniqueCount="71">
  <si>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</si>
  <si>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</si>
  <si>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</si>
  <si>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</si>
  <si>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</si>
  <si>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</si>
  <si>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</si>
  <si>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</si>
  <si>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</si>
  <si>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</si>
  <si>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</si>
  <si>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</si>
  <si>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</si>
  <si>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</si>
  <si>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</si>
  <si>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</si>
  <si>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</si>
  <si>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</si>
  <si>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</si>
  <si>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</si>
  <si>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</si>
  <si>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</si>
  <si>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</si>
  <si>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</si>
  <si>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</si>
  <si>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</si>
  <si>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</si>
  <si>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</si>
  <si>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</si>
  <si>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</si>
  <si>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</si>
  <si>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</si>
  <si>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</si>
  <si>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</si>
  <si>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</si>
  <si>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</si>
  <si>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</si>
  <si>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</si>
  <si>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</si>
  <si>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</si>
  <si>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</si>
  <si>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</si>
  <si>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</si>
  <si>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</si>
  <si>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</si>
  <si>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</si>
  <si>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</si>
  <si>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</si>
  <si>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</si>
  <si>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</si>
  <si>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</si>
  <si>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</si>
  <si>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</si>
  <si>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</si>
  <si>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</si>
  <si>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</si>
  <si>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</si>
  <si>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</si>
  <si>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</si>
  <si>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</si>
  <si>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</si>
  <si>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</si>
  <si>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</si>
  <si>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</si>
  <si>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</si>
  <si>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</si>
  <si>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</si>
  <si>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</si>
  <si>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</si>
  <si>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2020 Projected (in black) and actual supply (in colour) of avocados to the European market ('000 4 kg cartons) [updated 7/8/2020]</t>
  </si>
  <si>
    <t>Comparison of estimates and actual shipments to Europe in 2020 (Updated 7/8/2020)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</si>
</sst>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3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7/8/2020)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</c:v>
                </c:pt>
                <c:pt idx="34">
                  <c:v>79.2</c:v>
                </c:pt>
                <c:pt idx="35">
                  <c:v>55.44</c:v>
                </c:pt>
                <c:pt idx="36">
                  <c:v>95.04</c:v>
                </c:pt>
                <c:pt idx="37">
                  <c:v>68.64</c:v>
                </c:pt>
                <c:pt idx="38">
                  <c:v>31.68</c:v>
                </c:pt>
                <c:pt idx="39">
                  <c:v>42.24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215.68799999999999</c:v>
                </c:pt>
                <c:pt idx="24">
                  <c:v>397.84800000000001</c:v>
                </c:pt>
                <c:pt idx="25">
                  <c:v>238.92</c:v>
                </c:pt>
                <c:pt idx="26">
                  <c:v>175.56</c:v>
                </c:pt>
                <c:pt idx="27">
                  <c:v>229.15199999999999</c:v>
                </c:pt>
                <c:pt idx="28">
                  <c:v>232.84800000000001</c:v>
                </c:pt>
                <c:pt idx="29">
                  <c:v>188.232</c:v>
                </c:pt>
                <c:pt idx="30">
                  <c:v>291.98399999999998</c:v>
                </c:pt>
                <c:pt idx="31">
                  <c:v>300.69600000000003</c:v>
                </c:pt>
                <c:pt idx="32">
                  <c:v>189.55199999999999</c:v>
                </c:pt>
                <c:pt idx="33">
                  <c:v>117.48</c:v>
                </c:pt>
                <c:pt idx="34">
                  <c:v>129.624</c:v>
                </c:pt>
                <c:pt idx="35">
                  <c:v>126.72</c:v>
                </c:pt>
                <c:pt idx="36">
                  <c:v>116.16</c:v>
                </c:pt>
                <c:pt idx="37">
                  <c:v>134.63999999999999</c:v>
                </c:pt>
                <c:pt idx="38">
                  <c:v>139.91999999999999</c:v>
                </c:pt>
                <c:pt idx="39">
                  <c:v>47.52</c:v>
                </c:pt>
                <c:pt idx="40">
                  <c:v>31.68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463.32</c:v>
                </c:pt>
                <c:pt idx="20">
                  <c:v>443.52</c:v>
                </c:pt>
                <c:pt idx="21">
                  <c:v>425.30399999999997</c:v>
                </c:pt>
                <c:pt idx="22">
                  <c:v>450.91199999999998</c:v>
                </c:pt>
                <c:pt idx="23">
                  <c:v>299.904</c:v>
                </c:pt>
                <c:pt idx="24">
                  <c:v>305.976</c:v>
                </c:pt>
                <c:pt idx="25">
                  <c:v>273.50400000000002</c:v>
                </c:pt>
                <c:pt idx="26">
                  <c:v>232.32</c:v>
                </c:pt>
                <c:pt idx="27">
                  <c:v>224.136</c:v>
                </c:pt>
                <c:pt idx="28">
                  <c:v>268.488</c:v>
                </c:pt>
                <c:pt idx="29">
                  <c:v>287.76</c:v>
                </c:pt>
                <c:pt idx="30">
                  <c:v>379.10399999999998</c:v>
                </c:pt>
                <c:pt idx="31">
                  <c:v>390.72</c:v>
                </c:pt>
                <c:pt idx="32">
                  <c:v>322.08</c:v>
                </c:pt>
                <c:pt idx="33">
                  <c:v>293.04000000000002</c:v>
                </c:pt>
                <c:pt idx="34">
                  <c:v>300.95999999999998</c:v>
                </c:pt>
                <c:pt idx="35">
                  <c:v>324.72000000000003</c:v>
                </c:pt>
                <c:pt idx="36">
                  <c:v>274.56</c:v>
                </c:pt>
                <c:pt idx="37">
                  <c:v>100.32</c:v>
                </c:pt>
                <c:pt idx="38">
                  <c:v>72.335999999999999</c:v>
                </c:pt>
                <c:pt idx="39">
                  <c:v>68.64</c:v>
                </c:pt>
                <c:pt idx="40">
                  <c:v>47.52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222.024</c:v>
                </c:pt>
                <c:pt idx="11">
                  <c:v>485.49599999999998</c:v>
                </c:pt>
                <c:pt idx="12">
                  <c:v>467.28</c:v>
                </c:pt>
                <c:pt idx="13">
                  <c:v>404.18400000000003</c:v>
                </c:pt>
                <c:pt idx="14">
                  <c:v>368.54399999999998</c:v>
                </c:pt>
                <c:pt idx="15">
                  <c:v>426.36</c:v>
                </c:pt>
                <c:pt idx="16">
                  <c:v>368.01600000000002</c:v>
                </c:pt>
                <c:pt idx="17">
                  <c:v>380.68799999999999</c:v>
                </c:pt>
                <c:pt idx="18">
                  <c:v>374.61599999999999</c:v>
                </c:pt>
                <c:pt idx="19">
                  <c:v>490.512</c:v>
                </c:pt>
                <c:pt idx="20">
                  <c:v>375.67200000000003</c:v>
                </c:pt>
                <c:pt idx="21">
                  <c:v>290.13600000000002</c:v>
                </c:pt>
                <c:pt idx="22">
                  <c:v>307.29599999999999</c:v>
                </c:pt>
                <c:pt idx="23">
                  <c:v>312.31200000000001</c:v>
                </c:pt>
                <c:pt idx="24">
                  <c:v>329.20800000000003</c:v>
                </c:pt>
                <c:pt idx="25">
                  <c:v>269.80799999999999</c:v>
                </c:pt>
                <c:pt idx="26">
                  <c:v>233.11199999999999</c:v>
                </c:pt>
                <c:pt idx="27">
                  <c:v>259.77600000000001</c:v>
                </c:pt>
                <c:pt idx="28">
                  <c:v>313.36799999999999</c:v>
                </c:pt>
                <c:pt idx="29">
                  <c:v>308.88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2739</c:v>
                </c:pt>
                <c:pt idx="20">
                  <c:v>2460.7440000000001</c:v>
                </c:pt>
                <c:pt idx="21">
                  <c:v>2503.1416666571999</c:v>
                </c:pt>
                <c:pt idx="22">
                  <c:v>2512.5576666547004</c:v>
                </c:pt>
                <c:pt idx="23">
                  <c:v>2125.2000000000003</c:v>
                </c:pt>
                <c:pt idx="24">
                  <c:v>2307.096</c:v>
                </c:pt>
                <c:pt idx="25">
                  <c:v>1974.192</c:v>
                </c:pt>
                <c:pt idx="26">
                  <c:v>2347.752</c:v>
                </c:pt>
                <c:pt idx="27">
                  <c:v>2426.6880000000001</c:v>
                </c:pt>
                <c:pt idx="28">
                  <c:v>2296.2719999999999</c:v>
                </c:pt>
                <c:pt idx="29">
                  <c:v>2128</c:v>
                </c:pt>
                <c:pt idx="30">
                  <c:v>1784.64</c:v>
                </c:pt>
                <c:pt idx="31">
                  <c:v>1774.0800000000002</c:v>
                </c:pt>
                <c:pt idx="32">
                  <c:v>1840.0800000000002</c:v>
                </c:pt>
                <c:pt idx="33">
                  <c:v>1327.92</c:v>
                </c:pt>
                <c:pt idx="34">
                  <c:v>807.84</c:v>
                </c:pt>
                <c:pt idx="35">
                  <c:v>475.20000000000005</c:v>
                </c:pt>
                <c:pt idx="36">
                  <c:v>348.48</c:v>
                </c:pt>
                <c:pt idx="37">
                  <c:v>163.68</c:v>
                </c:pt>
                <c:pt idx="38">
                  <c:v>63.36</c:v>
                </c:pt>
                <c:pt idx="39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13.200000000000001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73.923273600000002</c:v>
                </c:pt>
                <c:pt idx="5">
                  <c:v>84.48</c:v>
                </c:pt>
                <c:pt idx="6">
                  <c:v>190.08</c:v>
                </c:pt>
                <c:pt idx="7">
                  <c:v>348.48</c:v>
                </c:pt>
                <c:pt idx="8">
                  <c:v>464.64000000000004</c:v>
                </c:pt>
                <c:pt idx="9">
                  <c:v>567.54720000000009</c:v>
                </c:pt>
                <c:pt idx="10">
                  <c:v>810.48</c:v>
                </c:pt>
                <c:pt idx="11">
                  <c:v>1039.3679999999999</c:v>
                </c:pt>
                <c:pt idx="12">
                  <c:v>1422.96</c:v>
                </c:pt>
                <c:pt idx="13">
                  <c:v>1459.3799999999999</c:v>
                </c:pt>
                <c:pt idx="14">
                  <c:v>1463.3999999999999</c:v>
                </c:pt>
                <c:pt idx="15">
                  <c:v>2241.9011999999998</c:v>
                </c:pt>
                <c:pt idx="16">
                  <c:v>2365.3974816</c:v>
                </c:pt>
                <c:pt idx="17">
                  <c:v>3275.5529999999999</c:v>
                </c:pt>
                <c:pt idx="18">
                  <c:v>3211.0530000000003</c:v>
                </c:pt>
                <c:pt idx="19">
                  <c:v>3790.6471739130438</c:v>
                </c:pt>
                <c:pt idx="20">
                  <c:v>3215.7177391304344</c:v>
                </c:pt>
                <c:pt idx="21">
                  <c:v>2700.8577391304348</c:v>
                </c:pt>
                <c:pt idx="22">
                  <c:v>2935.5193043478262</c:v>
                </c:pt>
                <c:pt idx="23">
                  <c:v>1984.0655999999999</c:v>
                </c:pt>
                <c:pt idx="24">
                  <c:v>1795.3147826086956</c:v>
                </c:pt>
                <c:pt idx="25">
                  <c:v>1731.8400000000001</c:v>
                </c:pt>
                <c:pt idx="26">
                  <c:v>1946.0496000000001</c:v>
                </c:pt>
                <c:pt idx="27">
                  <c:v>2209.7328000000002</c:v>
                </c:pt>
                <c:pt idx="28">
                  <c:v>2388.0383999999999</c:v>
                </c:pt>
                <c:pt idx="29">
                  <c:v>2147.5871999999999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723.36</c:v>
                </c:pt>
                <c:pt idx="20">
                  <c:v>696.69599999999991</c:v>
                </c:pt>
                <c:pt idx="21">
                  <c:v>716.76</c:v>
                </c:pt>
                <c:pt idx="22">
                  <c:v>611.16</c:v>
                </c:pt>
                <c:pt idx="23">
                  <c:v>575.25599999999997</c:v>
                </c:pt>
                <c:pt idx="24">
                  <c:v>569.976</c:v>
                </c:pt>
                <c:pt idx="25">
                  <c:v>498.69600000000003</c:v>
                </c:pt>
                <c:pt idx="26">
                  <c:v>512.16</c:v>
                </c:pt>
                <c:pt idx="27">
                  <c:v>434.01599999999996</c:v>
                </c:pt>
                <c:pt idx="28">
                  <c:v>461.20799999999997</c:v>
                </c:pt>
                <c:pt idx="29">
                  <c:v>471.50400000000002</c:v>
                </c:pt>
                <c:pt idx="30">
                  <c:v>508.72799999999995</c:v>
                </c:pt>
                <c:pt idx="31">
                  <c:v>517.44000000000005</c:v>
                </c:pt>
                <c:pt idx="32">
                  <c:v>438.24</c:v>
                </c:pt>
                <c:pt idx="33">
                  <c:v>427.68</c:v>
                </c:pt>
                <c:pt idx="34">
                  <c:v>440.88</c:v>
                </c:pt>
                <c:pt idx="35">
                  <c:v>372.24</c:v>
                </c:pt>
                <c:pt idx="36">
                  <c:v>306.24</c:v>
                </c:pt>
                <c:pt idx="37">
                  <c:v>116.16</c:v>
                </c:pt>
                <c:pt idx="38">
                  <c:v>82.896000000000001</c:v>
                </c:pt>
                <c:pt idx="39">
                  <c:v>68.64</c:v>
                </c:pt>
                <c:pt idx="40">
                  <c:v>47.52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521.928</c:v>
                </c:pt>
                <c:pt idx="10">
                  <c:v>560.20800000000008</c:v>
                </c:pt>
                <c:pt idx="11">
                  <c:v>746.06399999999996</c:v>
                </c:pt>
                <c:pt idx="12">
                  <c:v>726.2639999999999</c:v>
                </c:pt>
                <c:pt idx="13">
                  <c:v>591.88800000000003</c:v>
                </c:pt>
                <c:pt idx="14">
                  <c:v>595.84799999999996</c:v>
                </c:pt>
                <c:pt idx="15">
                  <c:v>695.64</c:v>
                </c:pt>
                <c:pt idx="16">
                  <c:v>595.58400000000006</c:v>
                </c:pt>
                <c:pt idx="17">
                  <c:v>562.84799999999996</c:v>
                </c:pt>
                <c:pt idx="18">
                  <c:v>601.65599999999995</c:v>
                </c:pt>
                <c:pt idx="19">
                  <c:v>706.2</c:v>
                </c:pt>
                <c:pt idx="20">
                  <c:v>773.52</c:v>
                </c:pt>
                <c:pt idx="21">
                  <c:v>529.05600000000004</c:v>
                </c:pt>
                <c:pt idx="22">
                  <c:v>482.85599999999999</c:v>
                </c:pt>
                <c:pt idx="23">
                  <c:v>541.46399999999994</c:v>
                </c:pt>
                <c:pt idx="24">
                  <c:v>562.05600000000004</c:v>
                </c:pt>
                <c:pt idx="25">
                  <c:v>458.03999999999996</c:v>
                </c:pt>
                <c:pt idx="26">
                  <c:v>525.096</c:v>
                </c:pt>
                <c:pt idx="27">
                  <c:v>560.47199999999998</c:v>
                </c:pt>
                <c:pt idx="28">
                  <c:v>502.91999999999996</c:v>
                </c:pt>
                <c:pt idx="29">
                  <c:v>426.36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68.75</c:v>
                </c:pt>
                <c:pt idx="34">
                  <c:v>31.75</c:v>
                </c:pt>
                <c:pt idx="35">
                  <c:v>42.25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200.64</c:v>
                </c:pt>
                <c:pt idx="15">
                  <c:v>314.16000000000003</c:v>
                </c:pt>
                <c:pt idx="16">
                  <c:v>232.32</c:v>
                </c:pt>
                <c:pt idx="17">
                  <c:v>327.36</c:v>
                </c:pt>
                <c:pt idx="18">
                  <c:v>224.4</c:v>
                </c:pt>
                <c:pt idx="19">
                  <c:v>184.8</c:v>
                </c:pt>
                <c:pt idx="20">
                  <c:v>126.72</c:v>
                </c:pt>
                <c:pt idx="21">
                  <c:v>95.04</c:v>
                </c:pt>
                <c:pt idx="22">
                  <c:v>306.24</c:v>
                </c:pt>
                <c:pt idx="23">
                  <c:v>205.92</c:v>
                </c:pt>
                <c:pt idx="24">
                  <c:v>184.8</c:v>
                </c:pt>
                <c:pt idx="25">
                  <c:v>121.44</c:v>
                </c:pt>
                <c:pt idx="26">
                  <c:v>137.28</c:v>
                </c:pt>
                <c:pt idx="27">
                  <c:v>110.88</c:v>
                </c:pt>
                <c:pt idx="28">
                  <c:v>121.44</c:v>
                </c:pt>
                <c:pt idx="29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2802.25</c:v>
                </c:pt>
                <c:pt idx="20">
                  <c:v>2582.2440000000001</c:v>
                </c:pt>
                <c:pt idx="21">
                  <c:v>2566.3916666571999</c:v>
                </c:pt>
                <c:pt idx="22">
                  <c:v>2565.3076666547004</c:v>
                </c:pt>
                <c:pt idx="23">
                  <c:v>2193.7000000000003</c:v>
                </c:pt>
                <c:pt idx="24">
                  <c:v>2375.846</c:v>
                </c:pt>
                <c:pt idx="25">
                  <c:v>2026.942</c:v>
                </c:pt>
                <c:pt idx="26">
                  <c:v>2448.002</c:v>
                </c:pt>
                <c:pt idx="27">
                  <c:v>2524.4380000000001</c:v>
                </c:pt>
                <c:pt idx="28">
                  <c:v>2409.7719999999999</c:v>
                </c:pt>
                <c:pt idx="29">
                  <c:v>2228.25</c:v>
                </c:pt>
                <c:pt idx="30">
                  <c:v>1863.89</c:v>
                </c:pt>
                <c:pt idx="31">
                  <c:v>1829.5800000000002</c:v>
                </c:pt>
                <c:pt idx="32">
                  <c:v>1935.0800000000002</c:v>
                </c:pt>
                <c:pt idx="33">
                  <c:v>1396.67</c:v>
                </c:pt>
                <c:pt idx="34">
                  <c:v>839.59</c:v>
                </c:pt>
                <c:pt idx="35">
                  <c:v>517.45000000000005</c:v>
                </c:pt>
                <c:pt idx="36">
                  <c:v>348.48</c:v>
                </c:pt>
                <c:pt idx="37">
                  <c:v>163.68</c:v>
                </c:pt>
                <c:pt idx="38">
                  <c:v>63.36</c:v>
                </c:pt>
                <c:pt idx="39">
                  <c:v>79.2</c:v>
                </c:pt>
                <c:pt idx="40">
                  <c:v>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282.48327360000002</c:v>
                </c:pt>
                <c:pt idx="5">
                  <c:v>319.44</c:v>
                </c:pt>
                <c:pt idx="6">
                  <c:v>456.72</c:v>
                </c:pt>
                <c:pt idx="7">
                  <c:v>633.6</c:v>
                </c:pt>
                <c:pt idx="8">
                  <c:v>712.80000000000007</c:v>
                </c:pt>
                <c:pt idx="9">
                  <c:v>791.94720000000007</c:v>
                </c:pt>
                <c:pt idx="10">
                  <c:v>979.44</c:v>
                </c:pt>
                <c:pt idx="11">
                  <c:v>1298.088</c:v>
                </c:pt>
                <c:pt idx="12">
                  <c:v>1713.3600000000001</c:v>
                </c:pt>
                <c:pt idx="13">
                  <c:v>1731.3</c:v>
                </c:pt>
                <c:pt idx="14">
                  <c:v>1664.04</c:v>
                </c:pt>
                <c:pt idx="15">
                  <c:v>2556.0611999999996</c:v>
                </c:pt>
                <c:pt idx="16">
                  <c:v>2597.7174816000002</c:v>
                </c:pt>
                <c:pt idx="17">
                  <c:v>3602.913</c:v>
                </c:pt>
                <c:pt idx="18">
                  <c:v>3435.4530000000004</c:v>
                </c:pt>
                <c:pt idx="19">
                  <c:v>3975.447173913044</c:v>
                </c:pt>
                <c:pt idx="20">
                  <c:v>3342.4377391304342</c:v>
                </c:pt>
                <c:pt idx="21">
                  <c:v>2795.8977391304347</c:v>
                </c:pt>
                <c:pt idx="22">
                  <c:v>3241.7593043478264</c:v>
                </c:pt>
                <c:pt idx="23">
                  <c:v>2189.9856</c:v>
                </c:pt>
                <c:pt idx="24">
                  <c:v>1980.1147826086956</c:v>
                </c:pt>
                <c:pt idx="25">
                  <c:v>1853.2800000000002</c:v>
                </c:pt>
                <c:pt idx="26">
                  <c:v>2083.3296</c:v>
                </c:pt>
                <c:pt idx="27">
                  <c:v>2320.6128000000003</c:v>
                </c:pt>
                <c:pt idx="28">
                  <c:v>2509.4784</c:v>
                </c:pt>
                <c:pt idx="29">
                  <c:v>2210.5871999999999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7/8/2020)</a:t>
            </a:r>
          </a:p>
        </c:rich>
      </c:tx>
      <c:layout>
        <c:manualLayout>
          <c:xMode val="edge"/>
          <c:yMode val="edge"/>
          <c:x val="0.32443499978407636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3.613</c:v>
                </c:pt>
                <c:pt idx="24">
                  <c:v>0</c:v>
                </c:pt>
                <c:pt idx="25">
                  <c:v>1.7500000000000002E-2</c:v>
                </c:pt>
                <c:pt idx="26">
                  <c:v>10.57</c:v>
                </c:pt>
                <c:pt idx="27">
                  <c:v>12.018000000000001</c:v>
                </c:pt>
                <c:pt idx="28">
                  <c:v>0.125</c:v>
                </c:pt>
                <c:pt idx="29">
                  <c:v>5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36.552999999999997</c:v>
                </c:pt>
                <c:pt idx="34">
                  <c:v>53.228000000000002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348.48</c:v>
                </c:pt>
                <c:pt idx="12">
                  <c:v>464.64000000000004</c:v>
                </c:pt>
                <c:pt idx="13">
                  <c:v>567.54720000000009</c:v>
                </c:pt>
                <c:pt idx="14">
                  <c:v>810.48</c:v>
                </c:pt>
                <c:pt idx="15">
                  <c:v>1039.3679999999999</c:v>
                </c:pt>
                <c:pt idx="16">
                  <c:v>1422.96</c:v>
                </c:pt>
                <c:pt idx="17">
                  <c:v>1459.3799999999999</c:v>
                </c:pt>
                <c:pt idx="18">
                  <c:v>1463.3999999999999</c:v>
                </c:pt>
                <c:pt idx="19">
                  <c:v>2241.9011999999998</c:v>
                </c:pt>
                <c:pt idx="20">
                  <c:v>2365.3974816</c:v>
                </c:pt>
                <c:pt idx="21">
                  <c:v>3275.5529999999999</c:v>
                </c:pt>
                <c:pt idx="22">
                  <c:v>3211.0530000000003</c:v>
                </c:pt>
                <c:pt idx="23">
                  <c:v>3790.6471739130438</c:v>
                </c:pt>
                <c:pt idx="24">
                  <c:v>3215.7177391304344</c:v>
                </c:pt>
                <c:pt idx="25">
                  <c:v>2700.8577391304348</c:v>
                </c:pt>
                <c:pt idx="26">
                  <c:v>2935.5193043478262</c:v>
                </c:pt>
                <c:pt idx="27">
                  <c:v>1984.0655999999999</c:v>
                </c:pt>
                <c:pt idx="28">
                  <c:v>1795.3147826086956</c:v>
                </c:pt>
                <c:pt idx="29">
                  <c:v>1731.8400000000001</c:v>
                </c:pt>
                <c:pt idx="30">
                  <c:v>1946.0496000000001</c:v>
                </c:pt>
                <c:pt idx="31">
                  <c:v>2209.7328000000002</c:v>
                </c:pt>
                <c:pt idx="32">
                  <c:v>2388.0383999999999</c:v>
                </c:pt>
                <c:pt idx="33">
                  <c:v>2147.5871999999999</c:v>
                </c:pt>
                <c:pt idx="34">
                  <c:v>1784.64</c:v>
                </c:pt>
                <c:pt idx="35">
                  <c:v>1774.0800000000002</c:v>
                </c:pt>
                <c:pt idx="36">
                  <c:v>1840.0800000000002</c:v>
                </c:pt>
                <c:pt idx="37">
                  <c:v>1327.92</c:v>
                </c:pt>
                <c:pt idx="38">
                  <c:v>807.84</c:v>
                </c:pt>
                <c:pt idx="39">
                  <c:v>475.20000000000005</c:v>
                </c:pt>
                <c:pt idx="40">
                  <c:v>348.48</c:v>
                </c:pt>
                <c:pt idx="41">
                  <c:v>163.68</c:v>
                </c:pt>
                <c:pt idx="42">
                  <c:v>63.36</c:v>
                </c:pt>
                <c:pt idx="43">
                  <c:v>79.2</c:v>
                </c:pt>
                <c:pt idx="44">
                  <c:v>36.96</c:v>
                </c:pt>
                <c:pt idx="45">
                  <c:v>36.96</c:v>
                </c:pt>
                <c:pt idx="46">
                  <c:v>31.68</c:v>
                </c:pt>
                <c:pt idx="47">
                  <c:v>26.400000000000002</c:v>
                </c:pt>
                <c:pt idx="48">
                  <c:v>5.28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375.67200000000003</c:v>
                </c:pt>
                <c:pt idx="25">
                  <c:v>290.13600000000002</c:v>
                </c:pt>
                <c:pt idx="26">
                  <c:v>307.29599999999999</c:v>
                </c:pt>
                <c:pt idx="27">
                  <c:v>312.31200000000001</c:v>
                </c:pt>
                <c:pt idx="28">
                  <c:v>329.20800000000003</c:v>
                </c:pt>
                <c:pt idx="29">
                  <c:v>269.80799999999999</c:v>
                </c:pt>
                <c:pt idx="30">
                  <c:v>233.11199999999999</c:v>
                </c:pt>
                <c:pt idx="31">
                  <c:v>259.77600000000001</c:v>
                </c:pt>
                <c:pt idx="32">
                  <c:v>313.36799999999999</c:v>
                </c:pt>
                <c:pt idx="33">
                  <c:v>308.88</c:v>
                </c:pt>
                <c:pt idx="34">
                  <c:v>379.10399999999998</c:v>
                </c:pt>
                <c:pt idx="35">
                  <c:v>390.72</c:v>
                </c:pt>
                <c:pt idx="36">
                  <c:v>322.08</c:v>
                </c:pt>
                <c:pt idx="37">
                  <c:v>293.04000000000002</c:v>
                </c:pt>
                <c:pt idx="38">
                  <c:v>300.95999999999998</c:v>
                </c:pt>
                <c:pt idx="39">
                  <c:v>324.72000000000003</c:v>
                </c:pt>
                <c:pt idx="40">
                  <c:v>274.56</c:v>
                </c:pt>
                <c:pt idx="41">
                  <c:v>100.32</c:v>
                </c:pt>
                <c:pt idx="42">
                  <c:v>72.335999999999999</c:v>
                </c:pt>
                <c:pt idx="43">
                  <c:v>68.64</c:v>
                </c:pt>
                <c:pt idx="44">
                  <c:v>47.52</c:v>
                </c:pt>
                <c:pt idx="45">
                  <c:v>36.96</c:v>
                </c:pt>
                <c:pt idx="46">
                  <c:v>26.4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117.5</c:v>
                </c:pt>
                <c:pt idx="5">
                  <c:v>71.25</c:v>
                </c:pt>
                <c:pt idx="6">
                  <c:v>106</c:v>
                </c:pt>
                <c:pt idx="7">
                  <c:v>229.5</c:v>
                </c:pt>
                <c:pt idx="8">
                  <c:v>494.75</c:v>
                </c:pt>
                <c:pt idx="9">
                  <c:v>215.5</c:v>
                </c:pt>
                <c:pt idx="10">
                  <c:v>483.25</c:v>
                </c:pt>
                <c:pt idx="11">
                  <c:v>378</c:v>
                </c:pt>
                <c:pt idx="12">
                  <c:v>594.25</c:v>
                </c:pt>
                <c:pt idx="13">
                  <c:v>454.5</c:v>
                </c:pt>
                <c:pt idx="14">
                  <c:v>285.75</c:v>
                </c:pt>
                <c:pt idx="15">
                  <c:v>395.25</c:v>
                </c:pt>
                <c:pt idx="16">
                  <c:v>110.5</c:v>
                </c:pt>
                <c:pt idx="17">
                  <c:v>346</c:v>
                </c:pt>
                <c:pt idx="18">
                  <c:v>455</c:v>
                </c:pt>
                <c:pt idx="19">
                  <c:v>491.75</c:v>
                </c:pt>
                <c:pt idx="20">
                  <c:v>764.5</c:v>
                </c:pt>
                <c:pt idx="21">
                  <c:v>601.75</c:v>
                </c:pt>
                <c:pt idx="22">
                  <c:v>180</c:v>
                </c:pt>
                <c:pt idx="23">
                  <c:v>654.75</c:v>
                </c:pt>
                <c:pt idx="24">
                  <c:v>413.25</c:v>
                </c:pt>
                <c:pt idx="25">
                  <c:v>699.25</c:v>
                </c:pt>
                <c:pt idx="26">
                  <c:v>656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7/8/2020)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83929080689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641.14522079999995</c:v>
                </c:pt>
                <c:pt idx="19">
                  <c:v>819.00450720000003</c:v>
                </c:pt>
                <c:pt idx="20">
                  <c:v>706.63415039999995</c:v>
                </c:pt>
                <c:pt idx="21">
                  <c:v>759.52</c:v>
                </c:pt>
                <c:pt idx="22">
                  <c:v>601.43999999999994</c:v>
                </c:pt>
                <c:pt idx="23">
                  <c:v>520.48800000000006</c:v>
                </c:pt>
                <c:pt idx="24">
                  <c:v>624.56799999999998</c:v>
                </c:pt>
                <c:pt idx="25">
                  <c:v>423.96000000000004</c:v>
                </c:pt>
                <c:pt idx="26">
                  <c:v>556.79999999999995</c:v>
                </c:pt>
                <c:pt idx="27">
                  <c:v>445.072</c:v>
                </c:pt>
                <c:pt idx="28">
                  <c:v>422.64800000000002</c:v>
                </c:pt>
                <c:pt idx="29">
                  <c:v>314.67200000000003</c:v>
                </c:pt>
                <c:pt idx="30">
                  <c:v>434.26400000000001</c:v>
                </c:pt>
                <c:pt idx="31">
                  <c:v>416.57600000000002</c:v>
                </c:pt>
                <c:pt idx="32">
                  <c:v>315.99199999999996</c:v>
                </c:pt>
                <c:pt idx="33">
                  <c:v>185.48000000000002</c:v>
                </c:pt>
                <c:pt idx="34">
                  <c:v>213.82400000000001</c:v>
                </c:pt>
                <c:pt idx="35">
                  <c:v>267.65999999999997</c:v>
                </c:pt>
                <c:pt idx="36">
                  <c:v>308.20000000000005</c:v>
                </c:pt>
                <c:pt idx="37">
                  <c:v>308.90499999999997</c:v>
                </c:pt>
                <c:pt idx="38">
                  <c:v>397.97499999999991</c:v>
                </c:pt>
                <c:pt idx="39">
                  <c:v>425.38499999999999</c:v>
                </c:pt>
                <c:pt idx="40">
                  <c:v>245.11749999999998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1814.9043999999999</c:v>
                </c:pt>
                <c:pt idx="5">
                  <c:v>2225.9292</c:v>
                </c:pt>
                <c:pt idx="6">
                  <c:v>2172.5100000000002</c:v>
                </c:pt>
                <c:pt idx="7">
                  <c:v>2310.7020000000002</c:v>
                </c:pt>
                <c:pt idx="8">
                  <c:v>2237.4698736</c:v>
                </c:pt>
                <c:pt idx="9">
                  <c:v>2160.0424000000003</c:v>
                </c:pt>
                <c:pt idx="10">
                  <c:v>2948.7662</c:v>
                </c:pt>
                <c:pt idx="11">
                  <c:v>2947.2442000000001</c:v>
                </c:pt>
                <c:pt idx="12">
                  <c:v>3198.5897</c:v>
                </c:pt>
                <c:pt idx="13">
                  <c:v>2752.5315999999998</c:v>
                </c:pt>
                <c:pt idx="14">
                  <c:v>2585.4594000000002</c:v>
                </c:pt>
                <c:pt idx="15">
                  <c:v>3048.9301999999998</c:v>
                </c:pt>
                <c:pt idx="16">
                  <c:v>3214.9694</c:v>
                </c:pt>
                <c:pt idx="17">
                  <c:v>3606.87156</c:v>
                </c:pt>
                <c:pt idx="18">
                  <c:v>3449.7129999999997</c:v>
                </c:pt>
                <c:pt idx="19">
                  <c:v>3751.5563200000001</c:v>
                </c:pt>
                <c:pt idx="20">
                  <c:v>3862.1615216</c:v>
                </c:pt>
                <c:pt idx="21">
                  <c:v>4510.3193599999995</c:v>
                </c:pt>
                <c:pt idx="22">
                  <c:v>3910.33716</c:v>
                </c:pt>
                <c:pt idx="23">
                  <c:v>5096.6477739130432</c:v>
                </c:pt>
                <c:pt idx="24">
                  <c:v>4257.8090191304345</c:v>
                </c:pt>
                <c:pt idx="25">
                  <c:v>3943.4305191304347</c:v>
                </c:pt>
                <c:pt idx="26">
                  <c:v>4204.7494643478258</c:v>
                </c:pt>
                <c:pt idx="27">
                  <c:v>3172.3571999999999</c:v>
                </c:pt>
                <c:pt idx="28">
                  <c:v>2694.2491426086958</c:v>
                </c:pt>
                <c:pt idx="29">
                  <c:v>2516.1942399999998</c:v>
                </c:pt>
                <c:pt idx="30">
                  <c:v>2775.30528</c:v>
                </c:pt>
                <c:pt idx="31">
                  <c:v>3105.0422399999998</c:v>
                </c:pt>
                <c:pt idx="32">
                  <c:v>3449.1228999999998</c:v>
                </c:pt>
                <c:pt idx="33">
                  <c:v>3124.5771300000001</c:v>
                </c:pt>
                <c:pt idx="34">
                  <c:v>3029.5763099999999</c:v>
                </c:pt>
                <c:pt idx="35">
                  <c:v>3752.7369699999999</c:v>
                </c:pt>
                <c:pt idx="36">
                  <c:v>3981.2160299999996</c:v>
                </c:pt>
                <c:pt idx="37">
                  <c:v>3551.5483199999999</c:v>
                </c:pt>
                <c:pt idx="38">
                  <c:v>3208.4732599999998</c:v>
                </c:pt>
                <c:pt idx="39">
                  <c:v>3002.093895</c:v>
                </c:pt>
                <c:pt idx="40">
                  <c:v>2673.9531749999996</c:v>
                </c:pt>
                <c:pt idx="41">
                  <c:v>2349.9735650000002</c:v>
                </c:pt>
                <c:pt idx="42">
                  <c:v>1246.4651099999999</c:v>
                </c:pt>
                <c:pt idx="43">
                  <c:v>1855.9344999999998</c:v>
                </c:pt>
                <c:pt idx="44">
                  <c:v>2477.4245000000001</c:v>
                </c:pt>
                <c:pt idx="45">
                  <c:v>2417.2060000000001</c:v>
                </c:pt>
                <c:pt idx="46">
                  <c:v>1335.7693000000002</c:v>
                </c:pt>
                <c:pt idx="47">
                  <c:v>1306.6292500000002</c:v>
                </c:pt>
                <c:pt idx="48">
                  <c:v>1814.2578000000001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7/8/2020)</a:t>
            </a:r>
          </a:p>
        </c:rich>
      </c:tx>
      <c:layout>
        <c:manualLayout>
          <c:xMode val="edge"/>
          <c:yMode val="edge"/>
          <c:x val="0.3679381613172793"/>
          <c:y val="2.0303596488035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916.5</c:v>
                </c:pt>
                <c:pt idx="18">
                  <c:v>843.75</c:v>
                </c:pt>
                <c:pt idx="19">
                  <c:v>352.5</c:v>
                </c:pt>
                <c:pt idx="20">
                  <c:v>175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3.613</c:v>
                </c:pt>
                <c:pt idx="24">
                  <c:v>0</c:v>
                </c:pt>
                <c:pt idx="25">
                  <c:v>1.7500000000000002E-2</c:v>
                </c:pt>
                <c:pt idx="26">
                  <c:v>10.57</c:v>
                </c:pt>
                <c:pt idx="27">
                  <c:v>12.018000000000001</c:v>
                </c:pt>
                <c:pt idx="28">
                  <c:v>0.125</c:v>
                </c:pt>
                <c:pt idx="29">
                  <c:v>5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36.552999999999997</c:v>
                </c:pt>
                <c:pt idx="34">
                  <c:v>53.228000000000002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250</c:v>
                </c:pt>
                <c:pt idx="22">
                  <c:v>150</c:v>
                </c:pt>
                <c:pt idx="23">
                  <c:v>120</c:v>
                </c:pt>
                <c:pt idx="24">
                  <c:v>100</c:v>
                </c:pt>
                <c:pt idx="25">
                  <c:v>90</c:v>
                </c:pt>
                <c:pt idx="26">
                  <c:v>75</c:v>
                </c:pt>
                <c:pt idx="27">
                  <c:v>10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200.64</c:v>
                </c:pt>
                <c:pt idx="19">
                  <c:v>314.16000000000003</c:v>
                </c:pt>
                <c:pt idx="20">
                  <c:v>232.32</c:v>
                </c:pt>
                <c:pt idx="21">
                  <c:v>327.36</c:v>
                </c:pt>
                <c:pt idx="22">
                  <c:v>224.4</c:v>
                </c:pt>
                <c:pt idx="23">
                  <c:v>184.8</c:v>
                </c:pt>
                <c:pt idx="24">
                  <c:v>126.72</c:v>
                </c:pt>
                <c:pt idx="25">
                  <c:v>95.04</c:v>
                </c:pt>
                <c:pt idx="26">
                  <c:v>306.24</c:v>
                </c:pt>
                <c:pt idx="27">
                  <c:v>205.92</c:v>
                </c:pt>
                <c:pt idx="28">
                  <c:v>184.8</c:v>
                </c:pt>
                <c:pt idx="29">
                  <c:v>121.44</c:v>
                </c:pt>
                <c:pt idx="30">
                  <c:v>137.28</c:v>
                </c:pt>
                <c:pt idx="31">
                  <c:v>110.88</c:v>
                </c:pt>
                <c:pt idx="32">
                  <c:v>121.44</c:v>
                </c:pt>
                <c:pt idx="33">
                  <c:v>63</c:v>
                </c:pt>
                <c:pt idx="34">
                  <c:v>79.2</c:v>
                </c:pt>
                <c:pt idx="35">
                  <c:v>55.44</c:v>
                </c:pt>
                <c:pt idx="36">
                  <c:v>95.04</c:v>
                </c:pt>
                <c:pt idx="37">
                  <c:v>68.64</c:v>
                </c:pt>
                <c:pt idx="38">
                  <c:v>31.68</c:v>
                </c:pt>
                <c:pt idx="39">
                  <c:v>42.24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13.200000000000001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73.923273600000002</c:v>
                </c:pt>
                <c:pt idx="9">
                  <c:v>84.48</c:v>
                </c:pt>
                <c:pt idx="10">
                  <c:v>190.08</c:v>
                </c:pt>
                <c:pt idx="11">
                  <c:v>348.48</c:v>
                </c:pt>
                <c:pt idx="12">
                  <c:v>464.64000000000004</c:v>
                </c:pt>
                <c:pt idx="13">
                  <c:v>567.54720000000009</c:v>
                </c:pt>
                <c:pt idx="14">
                  <c:v>810.48</c:v>
                </c:pt>
                <c:pt idx="15">
                  <c:v>1039.3679999999999</c:v>
                </c:pt>
                <c:pt idx="16">
                  <c:v>1422.96</c:v>
                </c:pt>
                <c:pt idx="17">
                  <c:v>1459.3799999999999</c:v>
                </c:pt>
                <c:pt idx="18">
                  <c:v>1463.3999999999999</c:v>
                </c:pt>
                <c:pt idx="19">
                  <c:v>2241.9011999999998</c:v>
                </c:pt>
                <c:pt idx="20">
                  <c:v>2365.3974816</c:v>
                </c:pt>
                <c:pt idx="21">
                  <c:v>3275.5529999999999</c:v>
                </c:pt>
                <c:pt idx="22">
                  <c:v>3211.0530000000003</c:v>
                </c:pt>
                <c:pt idx="23">
                  <c:v>3790.6471739130438</c:v>
                </c:pt>
                <c:pt idx="24">
                  <c:v>3215.7177391304344</c:v>
                </c:pt>
                <c:pt idx="25">
                  <c:v>2700.8577391304348</c:v>
                </c:pt>
                <c:pt idx="26">
                  <c:v>2935.5193043478262</c:v>
                </c:pt>
                <c:pt idx="27">
                  <c:v>1984.0655999999999</c:v>
                </c:pt>
                <c:pt idx="28">
                  <c:v>1795.3147826086956</c:v>
                </c:pt>
                <c:pt idx="29">
                  <c:v>1731.8400000000001</c:v>
                </c:pt>
                <c:pt idx="30">
                  <c:v>1946.0496000000001</c:v>
                </c:pt>
                <c:pt idx="31">
                  <c:v>2209.7328000000002</c:v>
                </c:pt>
                <c:pt idx="32">
                  <c:v>2388.0383999999999</c:v>
                </c:pt>
                <c:pt idx="33">
                  <c:v>2147.5871999999999</c:v>
                </c:pt>
                <c:pt idx="34">
                  <c:v>1784.64</c:v>
                </c:pt>
                <c:pt idx="35">
                  <c:v>1774.0800000000002</c:v>
                </c:pt>
                <c:pt idx="36">
                  <c:v>1840.0800000000002</c:v>
                </c:pt>
                <c:pt idx="37">
                  <c:v>1327.92</c:v>
                </c:pt>
                <c:pt idx="38">
                  <c:v>807.84</c:v>
                </c:pt>
                <c:pt idx="39">
                  <c:v>475.20000000000005</c:v>
                </c:pt>
                <c:pt idx="40">
                  <c:v>348.48</c:v>
                </c:pt>
                <c:pt idx="41">
                  <c:v>163.68</c:v>
                </c:pt>
                <c:pt idx="42">
                  <c:v>63.36</c:v>
                </c:pt>
                <c:pt idx="43">
                  <c:v>79.2</c:v>
                </c:pt>
                <c:pt idx="44">
                  <c:v>36.96</c:v>
                </c:pt>
                <c:pt idx="45">
                  <c:v>36.96</c:v>
                </c:pt>
                <c:pt idx="46">
                  <c:v>31.68</c:v>
                </c:pt>
                <c:pt idx="47">
                  <c:v>26.400000000000002</c:v>
                </c:pt>
                <c:pt idx="48">
                  <c:v>5.28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269.27999999999997</c:v>
                </c:pt>
                <c:pt idx="20">
                  <c:v>227.56800000000001</c:v>
                </c:pt>
                <c:pt idx="21">
                  <c:v>182.16</c:v>
                </c:pt>
                <c:pt idx="22">
                  <c:v>227.04</c:v>
                </c:pt>
                <c:pt idx="23">
                  <c:v>215.68799999999999</c:v>
                </c:pt>
                <c:pt idx="24">
                  <c:v>397.84800000000001</c:v>
                </c:pt>
                <c:pt idx="25">
                  <c:v>238.92</c:v>
                </c:pt>
                <c:pt idx="26">
                  <c:v>175.56</c:v>
                </c:pt>
                <c:pt idx="27">
                  <c:v>229.15199999999999</c:v>
                </c:pt>
                <c:pt idx="28">
                  <c:v>232.84800000000001</c:v>
                </c:pt>
                <c:pt idx="29">
                  <c:v>188.232</c:v>
                </c:pt>
                <c:pt idx="30">
                  <c:v>291.98399999999998</c:v>
                </c:pt>
                <c:pt idx="31">
                  <c:v>300.69600000000003</c:v>
                </c:pt>
                <c:pt idx="32">
                  <c:v>189.55199999999999</c:v>
                </c:pt>
                <c:pt idx="33">
                  <c:v>117.48</c:v>
                </c:pt>
                <c:pt idx="34">
                  <c:v>129.624</c:v>
                </c:pt>
                <c:pt idx="35">
                  <c:v>126.72</c:v>
                </c:pt>
                <c:pt idx="36">
                  <c:v>116.16</c:v>
                </c:pt>
                <c:pt idx="37">
                  <c:v>134.63999999999999</c:v>
                </c:pt>
                <c:pt idx="38">
                  <c:v>139.91999999999999</c:v>
                </c:pt>
                <c:pt idx="39">
                  <c:v>47.52</c:v>
                </c:pt>
                <c:pt idx="40">
                  <c:v>31.68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426.36</c:v>
                </c:pt>
                <c:pt idx="20">
                  <c:v>368.01600000000002</c:v>
                </c:pt>
                <c:pt idx="21">
                  <c:v>380.68799999999999</c:v>
                </c:pt>
                <c:pt idx="22">
                  <c:v>374.61599999999999</c:v>
                </c:pt>
                <c:pt idx="23">
                  <c:v>490.512</c:v>
                </c:pt>
                <c:pt idx="24">
                  <c:v>375.67200000000003</c:v>
                </c:pt>
                <c:pt idx="25">
                  <c:v>290.13600000000002</c:v>
                </c:pt>
                <c:pt idx="26">
                  <c:v>307.29599999999999</c:v>
                </c:pt>
                <c:pt idx="27">
                  <c:v>312.31200000000001</c:v>
                </c:pt>
                <c:pt idx="28">
                  <c:v>329.20800000000003</c:v>
                </c:pt>
                <c:pt idx="29">
                  <c:v>269.80799999999999</c:v>
                </c:pt>
                <c:pt idx="30">
                  <c:v>233.11199999999999</c:v>
                </c:pt>
                <c:pt idx="31">
                  <c:v>259.77600000000001</c:v>
                </c:pt>
                <c:pt idx="32">
                  <c:v>313.36799999999999</c:v>
                </c:pt>
                <c:pt idx="33">
                  <c:v>308.88</c:v>
                </c:pt>
                <c:pt idx="34">
                  <c:v>379.10399999999998</c:v>
                </c:pt>
                <c:pt idx="35">
                  <c:v>390.72</c:v>
                </c:pt>
                <c:pt idx="36">
                  <c:v>322.08</c:v>
                </c:pt>
                <c:pt idx="37">
                  <c:v>293.04000000000002</c:v>
                </c:pt>
                <c:pt idx="38">
                  <c:v>300.95999999999998</c:v>
                </c:pt>
                <c:pt idx="39">
                  <c:v>324.72000000000003</c:v>
                </c:pt>
                <c:pt idx="40">
                  <c:v>274.56</c:v>
                </c:pt>
                <c:pt idx="41">
                  <c:v>100.32</c:v>
                </c:pt>
                <c:pt idx="42">
                  <c:v>72.335999999999999</c:v>
                </c:pt>
                <c:pt idx="43">
                  <c:v>68.64</c:v>
                </c:pt>
                <c:pt idx="44">
                  <c:v>47.52</c:v>
                </c:pt>
                <c:pt idx="45">
                  <c:v>36.96</c:v>
                </c:pt>
                <c:pt idx="46">
                  <c:v>26.4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129.25</c:v>
                </c:pt>
                <c:pt idx="1">
                  <c:v>202.5</c:v>
                </c:pt>
                <c:pt idx="2">
                  <c:v>205.25</c:v>
                </c:pt>
                <c:pt idx="3">
                  <c:v>172.75</c:v>
                </c:pt>
                <c:pt idx="4">
                  <c:v>117.5</c:v>
                </c:pt>
                <c:pt idx="5">
                  <c:v>71.25</c:v>
                </c:pt>
                <c:pt idx="6">
                  <c:v>106</c:v>
                </c:pt>
                <c:pt idx="7">
                  <c:v>229.5</c:v>
                </c:pt>
                <c:pt idx="8">
                  <c:v>494.75</c:v>
                </c:pt>
                <c:pt idx="9">
                  <c:v>215.5</c:v>
                </c:pt>
                <c:pt idx="10">
                  <c:v>483.25</c:v>
                </c:pt>
                <c:pt idx="11">
                  <c:v>378</c:v>
                </c:pt>
                <c:pt idx="12">
                  <c:v>594.25</c:v>
                </c:pt>
                <c:pt idx="13">
                  <c:v>454.5</c:v>
                </c:pt>
                <c:pt idx="14">
                  <c:v>285.75</c:v>
                </c:pt>
                <c:pt idx="15">
                  <c:v>395.25</c:v>
                </c:pt>
                <c:pt idx="16">
                  <c:v>110.5</c:v>
                </c:pt>
                <c:pt idx="17">
                  <c:v>346</c:v>
                </c:pt>
                <c:pt idx="18">
                  <c:v>455</c:v>
                </c:pt>
                <c:pt idx="19">
                  <c:v>491.75</c:v>
                </c:pt>
                <c:pt idx="20">
                  <c:v>764.5</c:v>
                </c:pt>
                <c:pt idx="21">
                  <c:v>601.75</c:v>
                </c:pt>
                <c:pt idx="22">
                  <c:v>180</c:v>
                </c:pt>
                <c:pt idx="23">
                  <c:v>654.75</c:v>
                </c:pt>
                <c:pt idx="24">
                  <c:v>413.25</c:v>
                </c:pt>
                <c:pt idx="25">
                  <c:v>699.25</c:v>
                </c:pt>
                <c:pt idx="26">
                  <c:v>656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7/8/2020)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616.91700480000009</c:v>
                </c:pt>
                <c:pt idx="18">
                  <c:v>641.14522079999995</c:v>
                </c:pt>
                <c:pt idx="19">
                  <c:v>819.00450720000003</c:v>
                </c:pt>
                <c:pt idx="20">
                  <c:v>706.63415039999995</c:v>
                </c:pt>
                <c:pt idx="21">
                  <c:v>759.52</c:v>
                </c:pt>
                <c:pt idx="22">
                  <c:v>601.43999999999994</c:v>
                </c:pt>
                <c:pt idx="23">
                  <c:v>520.48800000000006</c:v>
                </c:pt>
                <c:pt idx="24">
                  <c:v>624.56799999999998</c:v>
                </c:pt>
                <c:pt idx="25">
                  <c:v>423.96000000000004</c:v>
                </c:pt>
                <c:pt idx="26">
                  <c:v>556.79999999999995</c:v>
                </c:pt>
                <c:pt idx="27">
                  <c:v>445.072</c:v>
                </c:pt>
                <c:pt idx="28">
                  <c:v>422.64800000000002</c:v>
                </c:pt>
                <c:pt idx="29">
                  <c:v>314.67200000000003</c:v>
                </c:pt>
                <c:pt idx="30">
                  <c:v>434.26400000000001</c:v>
                </c:pt>
                <c:pt idx="31">
                  <c:v>416.57600000000002</c:v>
                </c:pt>
                <c:pt idx="32">
                  <c:v>315.99199999999996</c:v>
                </c:pt>
                <c:pt idx="33">
                  <c:v>185.48000000000002</c:v>
                </c:pt>
                <c:pt idx="34">
                  <c:v>213.82400000000001</c:v>
                </c:pt>
                <c:pt idx="35">
                  <c:v>267.65999999999997</c:v>
                </c:pt>
                <c:pt idx="36">
                  <c:v>308.20000000000005</c:v>
                </c:pt>
                <c:pt idx="37">
                  <c:v>308.90499999999997</c:v>
                </c:pt>
                <c:pt idx="38">
                  <c:v>397.97499999999991</c:v>
                </c:pt>
                <c:pt idx="39">
                  <c:v>425.38499999999999</c:v>
                </c:pt>
                <c:pt idx="40">
                  <c:v>245.11749999999998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7/8/2020)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1291.2850000000001</c:v>
                </c:pt>
                <c:pt idx="48">
                  <c:v>1635.7930000000001</c:v>
                </c:pt>
                <c:pt idx="49">
                  <c:v>2144.44</c:v>
                </c:pt>
                <c:pt idx="50">
                  <c:v>2153.848</c:v>
                </c:pt>
                <c:pt idx="51">
                  <c:v>1587.0630000000001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1814.9043999999999</c:v>
                </c:pt>
                <c:pt idx="5">
                  <c:v>2225.9292</c:v>
                </c:pt>
                <c:pt idx="6">
                  <c:v>2172.5100000000002</c:v>
                </c:pt>
                <c:pt idx="7">
                  <c:v>2310.7020000000002</c:v>
                </c:pt>
                <c:pt idx="8">
                  <c:v>2237.4698736</c:v>
                </c:pt>
                <c:pt idx="9">
                  <c:v>2160.0424000000003</c:v>
                </c:pt>
                <c:pt idx="10">
                  <c:v>2948.7662</c:v>
                </c:pt>
                <c:pt idx="11">
                  <c:v>2947.2442000000001</c:v>
                </c:pt>
                <c:pt idx="12">
                  <c:v>3198.5897</c:v>
                </c:pt>
                <c:pt idx="13">
                  <c:v>2752.5315999999998</c:v>
                </c:pt>
                <c:pt idx="14">
                  <c:v>2585.4594000000002</c:v>
                </c:pt>
                <c:pt idx="15">
                  <c:v>3048.9301999999998</c:v>
                </c:pt>
                <c:pt idx="16">
                  <c:v>3214.9694</c:v>
                </c:pt>
                <c:pt idx="17">
                  <c:v>3606.87156</c:v>
                </c:pt>
                <c:pt idx="18">
                  <c:v>3449.7129999999997</c:v>
                </c:pt>
                <c:pt idx="19">
                  <c:v>3751.5563200000001</c:v>
                </c:pt>
                <c:pt idx="20">
                  <c:v>3862.1615216</c:v>
                </c:pt>
                <c:pt idx="21">
                  <c:v>4510.3193599999995</c:v>
                </c:pt>
                <c:pt idx="22">
                  <c:v>3910.33716</c:v>
                </c:pt>
                <c:pt idx="23">
                  <c:v>5096.6477739130432</c:v>
                </c:pt>
                <c:pt idx="24">
                  <c:v>4257.8090191304345</c:v>
                </c:pt>
                <c:pt idx="25">
                  <c:v>3943.4305191304347</c:v>
                </c:pt>
                <c:pt idx="26">
                  <c:v>4204.7494643478258</c:v>
                </c:pt>
                <c:pt idx="27">
                  <c:v>3172.3571999999999</c:v>
                </c:pt>
                <c:pt idx="28">
                  <c:v>2694.2491426086958</c:v>
                </c:pt>
                <c:pt idx="29">
                  <c:v>2516.1942399999998</c:v>
                </c:pt>
                <c:pt idx="30">
                  <c:v>2775.30528</c:v>
                </c:pt>
                <c:pt idx="31">
                  <c:v>3105.0422399999998</c:v>
                </c:pt>
                <c:pt idx="32">
                  <c:v>3449.1228999999998</c:v>
                </c:pt>
                <c:pt idx="33">
                  <c:v>3124.5771300000001</c:v>
                </c:pt>
                <c:pt idx="34">
                  <c:v>3029.5763099999999</c:v>
                </c:pt>
                <c:pt idx="35">
                  <c:v>3752.7369699999999</c:v>
                </c:pt>
                <c:pt idx="36">
                  <c:v>3981.2160299999996</c:v>
                </c:pt>
                <c:pt idx="37">
                  <c:v>3551.5483199999999</c:v>
                </c:pt>
                <c:pt idx="38">
                  <c:v>3208.4732599999998</c:v>
                </c:pt>
                <c:pt idx="39">
                  <c:v>3002.093895</c:v>
                </c:pt>
                <c:pt idx="40">
                  <c:v>2673.9531749999996</c:v>
                </c:pt>
                <c:pt idx="41">
                  <c:v>2349.9735650000002</c:v>
                </c:pt>
                <c:pt idx="42">
                  <c:v>1246.4651099999999</c:v>
                </c:pt>
                <c:pt idx="43">
                  <c:v>1855.9344999999998</c:v>
                </c:pt>
                <c:pt idx="44">
                  <c:v>2477.4245000000001</c:v>
                </c:pt>
                <c:pt idx="45">
                  <c:v>2417.2060000000001</c:v>
                </c:pt>
                <c:pt idx="46">
                  <c:v>1335.7693000000002</c:v>
                </c:pt>
                <c:pt idx="47">
                  <c:v>1306.6292500000002</c:v>
                </c:pt>
                <c:pt idx="48">
                  <c:v>1814.2578000000001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7/8/2020)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2135.4544000000001</c:v>
                </c:pt>
                <c:pt idx="5">
                  <c:v>2606.9492</c:v>
                </c:pt>
                <c:pt idx="6">
                  <c:v>2572.96</c:v>
                </c:pt>
                <c:pt idx="7">
                  <c:v>2751.1620000000003</c:v>
                </c:pt>
                <c:pt idx="8">
                  <c:v>2797.2798736</c:v>
                </c:pt>
                <c:pt idx="9">
                  <c:v>2680.0024000000003</c:v>
                </c:pt>
                <c:pt idx="10">
                  <c:v>3440.4962</c:v>
                </c:pt>
                <c:pt idx="11">
                  <c:v>3442.8962000000001</c:v>
                </c:pt>
                <c:pt idx="12">
                  <c:v>3763.8777</c:v>
                </c:pt>
                <c:pt idx="13">
                  <c:v>3365.1615999999999</c:v>
                </c:pt>
                <c:pt idx="14">
                  <c:v>3099.3534</c:v>
                </c:pt>
                <c:pt idx="15">
                  <c:v>3667.7181999999998</c:v>
                </c:pt>
                <c:pt idx="16">
                  <c:v>3882.7033999999999</c:v>
                </c:pt>
                <c:pt idx="17">
                  <c:v>4223.7885648000001</c:v>
                </c:pt>
                <c:pt idx="18">
                  <c:v>4090.8582207999998</c:v>
                </c:pt>
                <c:pt idx="19">
                  <c:v>4570.5608271999999</c:v>
                </c:pt>
                <c:pt idx="20">
                  <c:v>4568.7956720000002</c:v>
                </c:pt>
                <c:pt idx="21">
                  <c:v>5269.8393599999999</c:v>
                </c:pt>
                <c:pt idx="22">
                  <c:v>4511.7771599999996</c:v>
                </c:pt>
                <c:pt idx="23">
                  <c:v>5617.1357739130435</c:v>
                </c:pt>
                <c:pt idx="24">
                  <c:v>4882.3770191304347</c:v>
                </c:pt>
                <c:pt idx="25">
                  <c:v>4367.3905191304348</c:v>
                </c:pt>
                <c:pt idx="26">
                  <c:v>4761.549464347826</c:v>
                </c:pt>
                <c:pt idx="27">
                  <c:v>3617.4292</c:v>
                </c:pt>
                <c:pt idx="28">
                  <c:v>3116.897142608696</c:v>
                </c:pt>
                <c:pt idx="29">
                  <c:v>2830.8662399999998</c:v>
                </c:pt>
                <c:pt idx="30">
                  <c:v>3209.5692800000002</c:v>
                </c:pt>
                <c:pt idx="31">
                  <c:v>3521.6182399999998</c:v>
                </c:pt>
                <c:pt idx="32">
                  <c:v>3765.1148999999996</c:v>
                </c:pt>
                <c:pt idx="33">
                  <c:v>3310.0571300000001</c:v>
                </c:pt>
                <c:pt idx="34">
                  <c:v>3243.40031</c:v>
                </c:pt>
                <c:pt idx="35">
                  <c:v>4020.3969699999998</c:v>
                </c:pt>
                <c:pt idx="36">
                  <c:v>4289.4160299999994</c:v>
                </c:pt>
                <c:pt idx="37">
                  <c:v>3860.4533199999996</c:v>
                </c:pt>
                <c:pt idx="38">
                  <c:v>3606.4482599999997</c:v>
                </c:pt>
                <c:pt idx="39">
                  <c:v>3427.4788950000002</c:v>
                </c:pt>
                <c:pt idx="40">
                  <c:v>2919.0706749999995</c:v>
                </c:pt>
                <c:pt idx="41">
                  <c:v>2679.1885650000004</c:v>
                </c:pt>
                <c:pt idx="42">
                  <c:v>1598.6438599999999</c:v>
                </c:pt>
                <c:pt idx="43">
                  <c:v>2206.4407499999998</c:v>
                </c:pt>
                <c:pt idx="44">
                  <c:v>2968.9495000000002</c:v>
                </c:pt>
                <c:pt idx="45">
                  <c:v>2862.7809999999999</c:v>
                </c:pt>
                <c:pt idx="46">
                  <c:v>1839.6630500000001</c:v>
                </c:pt>
                <c:pt idx="47">
                  <c:v>1795.3605000000002</c:v>
                </c:pt>
                <c:pt idx="48">
                  <c:v>2329.18905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7/8/2020)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2135.4544000000001</c:v>
                </c:pt>
                <c:pt idx="5">
                  <c:v>2606.9492</c:v>
                </c:pt>
                <c:pt idx="6">
                  <c:v>2572.96</c:v>
                </c:pt>
                <c:pt idx="7">
                  <c:v>2751.1620000000003</c:v>
                </c:pt>
                <c:pt idx="8">
                  <c:v>2797.2798736</c:v>
                </c:pt>
                <c:pt idx="9">
                  <c:v>2680.0024000000003</c:v>
                </c:pt>
                <c:pt idx="10">
                  <c:v>3440.4962</c:v>
                </c:pt>
                <c:pt idx="11">
                  <c:v>3442.8962000000001</c:v>
                </c:pt>
                <c:pt idx="12">
                  <c:v>3763.8777</c:v>
                </c:pt>
                <c:pt idx="13">
                  <c:v>3365.1615999999999</c:v>
                </c:pt>
                <c:pt idx="14">
                  <c:v>3099.3534</c:v>
                </c:pt>
                <c:pt idx="15">
                  <c:v>3667.7181999999998</c:v>
                </c:pt>
                <c:pt idx="16">
                  <c:v>3882.7033999999999</c:v>
                </c:pt>
                <c:pt idx="17">
                  <c:v>4223.7885648000001</c:v>
                </c:pt>
                <c:pt idx="18">
                  <c:v>4090.8582207999998</c:v>
                </c:pt>
                <c:pt idx="19">
                  <c:v>4570.5608271999999</c:v>
                </c:pt>
                <c:pt idx="20">
                  <c:v>4568.7956720000002</c:v>
                </c:pt>
                <c:pt idx="21">
                  <c:v>5269.8393599999999</c:v>
                </c:pt>
                <c:pt idx="22">
                  <c:v>4511.7771599999996</c:v>
                </c:pt>
                <c:pt idx="23">
                  <c:v>5617.1357739130435</c:v>
                </c:pt>
                <c:pt idx="24">
                  <c:v>4882.3770191304347</c:v>
                </c:pt>
                <c:pt idx="25">
                  <c:v>4367.3905191304348</c:v>
                </c:pt>
                <c:pt idx="26">
                  <c:v>4761.549464347826</c:v>
                </c:pt>
                <c:pt idx="27">
                  <c:v>3617.4292</c:v>
                </c:pt>
                <c:pt idx="28">
                  <c:v>3116.897142608696</c:v>
                </c:pt>
                <c:pt idx="29">
                  <c:v>2830.8662399999998</c:v>
                </c:pt>
                <c:pt idx="30">
                  <c:v>3209.5692800000002</c:v>
                </c:pt>
                <c:pt idx="31">
                  <c:v>3521.6182399999998</c:v>
                </c:pt>
                <c:pt idx="32">
                  <c:v>3765.1148999999996</c:v>
                </c:pt>
                <c:pt idx="33">
                  <c:v>3310.0571300000001</c:v>
                </c:pt>
                <c:pt idx="34">
                  <c:v>3243.40031</c:v>
                </c:pt>
                <c:pt idx="35">
                  <c:v>4020.3969699999998</c:v>
                </c:pt>
                <c:pt idx="36">
                  <c:v>4289.4160299999994</c:v>
                </c:pt>
                <c:pt idx="37">
                  <c:v>3860.4533199999996</c:v>
                </c:pt>
                <c:pt idx="38">
                  <c:v>3606.4482599999997</c:v>
                </c:pt>
                <c:pt idx="39">
                  <c:v>3427.4788950000002</c:v>
                </c:pt>
                <c:pt idx="40">
                  <c:v>2919.0706749999995</c:v>
                </c:pt>
                <c:pt idx="41">
                  <c:v>2679.1885650000004</c:v>
                </c:pt>
                <c:pt idx="42">
                  <c:v>1598.6438599999999</c:v>
                </c:pt>
                <c:pt idx="43">
                  <c:v>2206.4407499999998</c:v>
                </c:pt>
                <c:pt idx="44">
                  <c:v>2968.9495000000002</c:v>
                </c:pt>
                <c:pt idx="45">
                  <c:v>2862.7809999999999</c:v>
                </c:pt>
                <c:pt idx="46">
                  <c:v>1839.6630500000001</c:v>
                </c:pt>
                <c:pt idx="47">
                  <c:v>1795.3605000000002</c:v>
                </c:pt>
                <c:pt idx="48">
                  <c:v>2329.18905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260.04000000000002</c:v>
                </c:pt>
                <c:pt idx="20">
                  <c:v>253.17599999999999</c:v>
                </c:pt>
                <c:pt idx="21">
                  <c:v>291.45600000000002</c:v>
                </c:pt>
                <c:pt idx="22">
                  <c:v>160.24799999999999</c:v>
                </c:pt>
                <c:pt idx="23">
                  <c:v>275.35199999999998</c:v>
                </c:pt>
                <c:pt idx="24">
                  <c:v>264</c:v>
                </c:pt>
                <c:pt idx="25">
                  <c:v>225.19200000000001</c:v>
                </c:pt>
                <c:pt idx="26">
                  <c:v>279.83999999999997</c:v>
                </c:pt>
                <c:pt idx="27">
                  <c:v>209.88</c:v>
                </c:pt>
                <c:pt idx="28">
                  <c:v>192.72</c:v>
                </c:pt>
                <c:pt idx="29">
                  <c:v>183.744</c:v>
                </c:pt>
                <c:pt idx="30">
                  <c:v>129.624</c:v>
                </c:pt>
                <c:pt idx="31">
                  <c:v>126.72</c:v>
                </c:pt>
                <c:pt idx="32">
                  <c:v>116.16</c:v>
                </c:pt>
                <c:pt idx="33">
                  <c:v>134.63999999999999</c:v>
                </c:pt>
                <c:pt idx="34">
                  <c:v>139.91999999999999</c:v>
                </c:pt>
                <c:pt idx="35">
                  <c:v>47.52</c:v>
                </c:pt>
                <c:pt idx="36">
                  <c:v>31.68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348.48</c:v>
                </c:pt>
                <c:pt idx="11">
                  <c:v>338.18400000000003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187.70400000000001</c:v>
                </c:pt>
                <c:pt idx="15">
                  <c:v>227.304</c:v>
                </c:pt>
                <c:pt idx="16">
                  <c:v>269.27999999999997</c:v>
                </c:pt>
                <c:pt idx="17">
                  <c:v>227.56800000000001</c:v>
                </c:pt>
                <c:pt idx="18">
                  <c:v>182.16</c:v>
                </c:pt>
                <c:pt idx="19">
                  <c:v>227.04</c:v>
                </c:pt>
                <c:pt idx="20">
                  <c:v>215.68799999999999</c:v>
                </c:pt>
                <c:pt idx="21">
                  <c:v>397.84800000000001</c:v>
                </c:pt>
                <c:pt idx="22">
                  <c:v>238.92</c:v>
                </c:pt>
                <c:pt idx="23">
                  <c:v>175.56</c:v>
                </c:pt>
                <c:pt idx="24">
                  <c:v>229.15199999999999</c:v>
                </c:pt>
                <c:pt idx="25">
                  <c:v>232.84800000000001</c:v>
                </c:pt>
                <c:pt idx="26">
                  <c:v>188.232</c:v>
                </c:pt>
                <c:pt idx="27">
                  <c:v>291.98399999999998</c:v>
                </c:pt>
                <c:pt idx="28">
                  <c:v>300.69600000000003</c:v>
                </c:pt>
                <c:pt idx="29">
                  <c:v>189.55199999999999</c:v>
                </c:pt>
                <c:pt idx="30">
                  <c:v>117.48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0.67275</cdr:x>
      <cdr:y>0.53408</cdr:y>
    </cdr:from>
    <cdr:to>
      <cdr:x>0.67275</cdr:x>
      <cdr:y>0.63655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619763" y="2568997"/>
          <a:ext cx="0" cy="4928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0.67183</cdr:x>
      <cdr:y>0.37529</cdr:y>
    </cdr:from>
    <cdr:to>
      <cdr:x>0.67197</cdr:x>
      <cdr:y>0.46228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56914" y="1761587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0.67865</cdr:x>
      <cdr:y>0.34076</cdr:y>
    </cdr:from>
    <cdr:to>
      <cdr:x>0.67912</cdr:x>
      <cdr:y>0.42308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729798" y="1690379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0.67714</cdr:x>
      <cdr:y>0.33412</cdr:y>
    </cdr:from>
    <cdr:to>
      <cdr:x>0.67761</cdr:x>
      <cdr:y>0.41644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727422" y="1680353"/>
          <a:ext cx="3976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0.67361</cdr:x>
      <cdr:y>0.49774</cdr:y>
    </cdr:from>
    <cdr:to>
      <cdr:x>0.67469</cdr:x>
      <cdr:y>0.57732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712604" y="2574649"/>
          <a:ext cx="9159" cy="4116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0.20328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32" y="438565"/>
          <a:ext cx="2821415" cy="61290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0.67907</cdr:x>
      <cdr:y>0.3631</cdr:y>
    </cdr:from>
    <cdr:to>
      <cdr:x>0.67927</cdr:x>
      <cdr:y>0.4274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660912" y="1790149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0.67056</cdr:x>
      <cdr:y>0.31749</cdr:y>
    </cdr:from>
    <cdr:to>
      <cdr:x>0.67107</cdr:x>
      <cdr:y>0.41549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49060" y="1388644"/>
          <a:ext cx="4221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0.67294</cdr:x>
      <cdr:y>0.30912</cdr:y>
    </cdr:from>
    <cdr:to>
      <cdr:x>0.67319</cdr:x>
      <cdr:y>0.37662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7472" y="1528712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R17" sqref="R16:R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29" activePane="bottomRight" state="frozen"/>
      <selection activeCell="B1" sqref="B1"/>
      <selection pane="topRight" activeCell="D1" sqref="D1"/>
      <selection pane="bottomLeft" activeCell="B5" sqref="B5"/>
      <selection pane="bottomRight" activeCell="S38" sqref="S38:S5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6" t="s">
        <v>58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1"/>
      <c r="AL1" s="1"/>
      <c r="AM1" s="2"/>
    </row>
    <row r="2" spans="1:42" ht="13.5" customHeight="1" thickBot="1" x14ac:dyDescent="0.25">
      <c r="B2" s="1"/>
      <c r="C2" s="1"/>
      <c r="D2" s="228" t="s">
        <v>0</v>
      </c>
      <c r="E2" s="229"/>
      <c r="F2" s="230"/>
      <c r="G2" s="228" t="s">
        <v>1</v>
      </c>
      <c r="H2" s="229"/>
      <c r="I2" s="230"/>
      <c r="J2" s="228" t="s">
        <v>2</v>
      </c>
      <c r="K2" s="229"/>
      <c r="L2" s="230"/>
      <c r="M2" s="228" t="s">
        <v>3</v>
      </c>
      <c r="N2" s="229"/>
      <c r="O2" s="230"/>
      <c r="P2" s="228" t="s">
        <v>4</v>
      </c>
      <c r="Q2" s="229"/>
      <c r="R2" s="229"/>
      <c r="S2" s="229" t="s">
        <v>5</v>
      </c>
      <c r="T2" s="229"/>
      <c r="U2" s="230"/>
      <c r="V2" s="228" t="s">
        <v>6</v>
      </c>
      <c r="W2" s="229"/>
      <c r="X2" s="230"/>
      <c r="Y2" s="228" t="s">
        <v>7</v>
      </c>
      <c r="Z2" s="229"/>
      <c r="AA2" s="230"/>
      <c r="AB2" s="37"/>
      <c r="AC2" s="37" t="s">
        <v>48</v>
      </c>
      <c r="AD2" s="37"/>
      <c r="AE2" s="107"/>
      <c r="AF2" s="37" t="s">
        <v>42</v>
      </c>
      <c r="AG2" s="38"/>
      <c r="AH2" s="228" t="s">
        <v>8</v>
      </c>
      <c r="AI2" s="229"/>
      <c r="AJ2" s="229"/>
      <c r="AK2" s="232"/>
      <c r="AL2" s="233"/>
      <c r="AM2" s="233"/>
    </row>
    <row r="3" spans="1:42" x14ac:dyDescent="0.2">
      <c r="A3" s="234" t="s">
        <v>9</v>
      </c>
      <c r="B3" s="234"/>
      <c r="C3" s="23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 x14ac:dyDescent="0.2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 x14ac:dyDescent="0.2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 x14ac:dyDescent="0.2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 x14ac:dyDescent="0.2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 x14ac:dyDescent="0.2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 x14ac:dyDescent="0.2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 x14ac:dyDescent="0.2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 x14ac:dyDescent="0.2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 x14ac:dyDescent="0.2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 x14ac:dyDescent="0.2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 x14ac:dyDescent="0.2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 x14ac:dyDescent="0.2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 x14ac:dyDescent="0.2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 x14ac:dyDescent="0.2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 x14ac:dyDescent="0.2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 x14ac:dyDescent="0.2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 x14ac:dyDescent="0.2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 x14ac:dyDescent="0.2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 x14ac:dyDescent="0.2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 x14ac:dyDescent="0.2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 x14ac:dyDescent="0.2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 x14ac:dyDescent="0.2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 x14ac:dyDescent="0.2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 x14ac:dyDescent="0.2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 x14ac:dyDescent="0.2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 x14ac:dyDescent="0.2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 x14ac:dyDescent="0.2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 x14ac:dyDescent="0.2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 x14ac:dyDescent="0.2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 x14ac:dyDescent="0.2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 x14ac:dyDescent="0.2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 x14ac:dyDescent="0.2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 x14ac:dyDescent="0.2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 x14ac:dyDescent="0.2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 x14ac:dyDescent="0.2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 x14ac:dyDescent="0.2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 x14ac:dyDescent="0.2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 x14ac:dyDescent="0.2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170</v>
      </c>
      <c r="AD52" s="67">
        <f t="shared" si="0"/>
        <v>170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1291.2850000000001</v>
      </c>
      <c r="AJ52" s="93">
        <f t="shared" si="3"/>
        <v>1740.2850000000001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48</v>
      </c>
      <c r="AD53" s="67">
        <f t="shared" si="0"/>
        <v>48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1635.7930000000001</v>
      </c>
      <c r="AJ53" s="93">
        <f t="shared" si="3"/>
        <v>2103.0430000000001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67.75</v>
      </c>
      <c r="AD54" s="67">
        <f t="shared" si="0"/>
        <v>67.75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2144.44</v>
      </c>
      <c r="AJ54" s="93">
        <f t="shared" si="3"/>
        <v>2516.69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278.75</v>
      </c>
      <c r="AD55" s="67">
        <f t="shared" si="0"/>
        <v>278.75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2153.848</v>
      </c>
      <c r="AJ55" s="93">
        <f t="shared" si="3"/>
        <v>2588.848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240.75</v>
      </c>
      <c r="AD56" s="67">
        <f t="shared" si="0"/>
        <v>240.75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1587.0630000000001</v>
      </c>
      <c r="AJ56" s="93">
        <f t="shared" si="3"/>
        <v>1977.3130000000001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10664.75</v>
      </c>
      <c r="AD57" s="14">
        <f t="shared" si="4"/>
        <v>10664.75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125118.85586304347</v>
      </c>
      <c r="AJ57" s="14">
        <f t="shared" si="4"/>
        <v>147114.76394304351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42659</v>
      </c>
      <c r="AD59" s="28">
        <f t="shared" si="5"/>
        <v>42659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500475.42345217388</v>
      </c>
      <c r="AJ59" s="29">
        <f t="shared" si="5"/>
        <v>588459.05577217403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3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F1"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F39" sqref="AF39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5"/>
    </row>
    <row r="2" spans="1:71" ht="13.5" thickBot="1" x14ac:dyDescent="0.25"/>
    <row r="3" spans="1:71" ht="13.5" thickBot="1" x14ac:dyDescent="0.25">
      <c r="A3" s="1"/>
      <c r="B3" s="237" t="s">
        <v>22</v>
      </c>
      <c r="C3" s="238"/>
      <c r="D3" s="239"/>
      <c r="E3" s="37"/>
      <c r="F3" s="37" t="s">
        <v>23</v>
      </c>
      <c r="G3" s="37"/>
      <c r="H3" s="237" t="s">
        <v>24</v>
      </c>
      <c r="I3" s="238"/>
      <c r="J3" s="239"/>
      <c r="K3" s="37"/>
      <c r="L3" s="37" t="s">
        <v>25</v>
      </c>
      <c r="M3" s="37"/>
      <c r="N3" s="237" t="s">
        <v>26</v>
      </c>
      <c r="O3" s="238"/>
      <c r="P3" s="239"/>
      <c r="Q3" s="102"/>
      <c r="R3" s="37" t="s">
        <v>27</v>
      </c>
      <c r="S3" s="37"/>
      <c r="T3" s="237" t="s">
        <v>28</v>
      </c>
      <c r="U3" s="238"/>
      <c r="V3" s="239"/>
      <c r="W3" s="37"/>
      <c r="X3" s="37" t="s">
        <v>29</v>
      </c>
      <c r="Y3" s="37"/>
      <c r="Z3" s="237" t="s">
        <v>30</v>
      </c>
      <c r="AA3" s="238"/>
      <c r="AB3" s="238"/>
      <c r="AC3" s="37"/>
      <c r="AD3" s="37" t="s">
        <v>31</v>
      </c>
      <c r="AE3" s="37"/>
      <c r="AF3" s="238" t="s">
        <v>32</v>
      </c>
      <c r="AG3" s="238"/>
      <c r="AH3" s="239"/>
      <c r="AI3" s="37"/>
      <c r="AJ3" s="37" t="s">
        <v>33</v>
      </c>
      <c r="AK3" s="37"/>
      <c r="AL3" s="237" t="s">
        <v>34</v>
      </c>
      <c r="AM3" s="238"/>
      <c r="AN3" s="239"/>
      <c r="AO3" s="65"/>
      <c r="AP3" s="37" t="s">
        <v>35</v>
      </c>
      <c r="AQ3" s="38"/>
      <c r="AR3" s="237" t="s">
        <v>36</v>
      </c>
      <c r="AS3" s="238"/>
      <c r="AT3" s="239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7" t="s">
        <v>43</v>
      </c>
      <c r="BE3" s="238"/>
      <c r="BF3" s="239"/>
      <c r="BG3" s="228" t="s">
        <v>44</v>
      </c>
      <c r="BH3" s="229"/>
      <c r="BI3" s="230"/>
      <c r="BJ3" s="240" t="s">
        <v>41</v>
      </c>
      <c r="BK3" s="241"/>
      <c r="BL3" s="242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13.200000000000001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962.75</v>
      </c>
      <c r="BC13" s="41">
        <f t="shared" si="23"/>
        <v>962.75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73.923273600000002</v>
      </c>
      <c r="AK14" s="131">
        <f t="shared" si="22"/>
        <v>282.48327360000002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1149.75</v>
      </c>
      <c r="BC14" s="41">
        <f t="shared" si="23"/>
        <v>1149.75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84.48</v>
      </c>
      <c r="AK15" s="131">
        <f t="shared" si="22"/>
        <v>319.44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0</v>
      </c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190.08</v>
      </c>
      <c r="AK16" s="131">
        <f t="shared" si="22"/>
        <v>456.72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0</v>
      </c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348.48</v>
      </c>
      <c r="AK17" s="131">
        <f t="shared" si="22"/>
        <v>633.6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758.75</v>
      </c>
      <c r="BC17" s="41">
        <f t="shared" si="23"/>
        <v>758.75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464.64000000000004</v>
      </c>
      <c r="AK18" s="131">
        <f t="shared" si="22"/>
        <v>712.80000000000007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787.25</v>
      </c>
      <c r="BC18" s="41">
        <f t="shared" si="23"/>
        <v>787.25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7.3979999999999997</v>
      </c>
      <c r="S19" s="41">
        <f t="shared" si="17"/>
        <v>7.3979999999999997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567.54720000000009</v>
      </c>
      <c r="AK19" s="131">
        <f t="shared" si="22"/>
        <v>791.94720000000007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348.48</v>
      </c>
      <c r="AV19" s="41">
        <v>173.44800000000001</v>
      </c>
      <c r="AW19" s="92">
        <f t="shared" si="30"/>
        <v>521.928</v>
      </c>
      <c r="AX19" s="98"/>
      <c r="AY19" s="59"/>
      <c r="AZ19" s="99">
        <f t="shared" si="24"/>
        <v>0</v>
      </c>
      <c r="BA19" s="94">
        <v>0</v>
      </c>
      <c r="BB19" s="41">
        <v>562</v>
      </c>
      <c r="BC19" s="41">
        <f t="shared" si="23"/>
        <v>562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38.005000000000003</v>
      </c>
      <c r="S20" s="41">
        <f>Q20+R20</f>
        <v>38.005000000000003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810.48</v>
      </c>
      <c r="AK20" s="131">
        <f t="shared" si="22"/>
        <v>979.44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338.18400000000003</v>
      </c>
      <c r="AV20" s="15">
        <v>222.024</v>
      </c>
      <c r="AW20" s="92">
        <f t="shared" si="30"/>
        <v>560.20800000000008</v>
      </c>
      <c r="AX20" s="98"/>
      <c r="AY20" s="59"/>
      <c r="AZ20" s="99">
        <f t="shared" si="24"/>
        <v>0</v>
      </c>
      <c r="BA20" s="94">
        <v>0</v>
      </c>
      <c r="BB20" s="41">
        <v>398.5</v>
      </c>
      <c r="BC20" s="41">
        <f t="shared" si="23"/>
        <v>398.5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22.164999999999999</v>
      </c>
      <c r="S21" s="41">
        <f t="shared" si="17"/>
        <v>22.164999999999999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1039.3679999999999</v>
      </c>
      <c r="AK21" s="131">
        <f t="shared" si="22"/>
        <v>1298.088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485.49599999999998</v>
      </c>
      <c r="AW21" s="92">
        <f t="shared" si="30"/>
        <v>746.06399999999996</v>
      </c>
      <c r="AX21" s="98"/>
      <c r="AY21" s="59"/>
      <c r="AZ21" s="99">
        <f t="shared" si="24"/>
        <v>0</v>
      </c>
      <c r="BA21" s="94">
        <v>0</v>
      </c>
      <c r="BB21" s="41">
        <v>538.75</v>
      </c>
      <c r="BC21" s="41">
        <f t="shared" si="23"/>
        <v>538.75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11.065</v>
      </c>
      <c r="S22" s="41">
        <f t="shared" si="17"/>
        <v>11.065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1422.96</v>
      </c>
      <c r="AK22" s="131">
        <f t="shared" si="22"/>
        <v>1713.3600000000001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467.28</v>
      </c>
      <c r="AW22" s="92">
        <f>SUM(AU22:AV22)</f>
        <v>726.2639999999999</v>
      </c>
      <c r="AX22" s="98"/>
      <c r="AY22" s="59"/>
      <c r="AZ22" s="99">
        <f t="shared" si="24"/>
        <v>0</v>
      </c>
      <c r="BA22" s="94">
        <v>0</v>
      </c>
      <c r="BB22" s="41">
        <v>203.5</v>
      </c>
      <c r="BC22" s="41">
        <f t="shared" si="23"/>
        <v>203.5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>
        <v>0.75</v>
      </c>
      <c r="L23" s="67">
        <v>916.5</v>
      </c>
      <c r="M23" s="41">
        <f t="shared" si="16"/>
        <v>917.25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11.063000000000001</v>
      </c>
      <c r="S23" s="41">
        <f t="shared" si="17"/>
        <v>11.063000000000001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1459.3799999999999</v>
      </c>
      <c r="AK23" s="131">
        <f t="shared" ref="AK23:AK57" si="33">AI23+AJ23</f>
        <v>1731.3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187.70400000000001</v>
      </c>
      <c r="AV23" s="15">
        <v>404.18400000000003</v>
      </c>
      <c r="AW23" s="92">
        <f>SUM(AU23:AV23)</f>
        <v>591.88800000000003</v>
      </c>
      <c r="AX23" s="98"/>
      <c r="AY23" s="59"/>
      <c r="AZ23" s="99">
        <f t="shared" si="24"/>
        <v>0</v>
      </c>
      <c r="BA23" s="94">
        <v>0</v>
      </c>
      <c r="BB23" s="41">
        <v>442</v>
      </c>
      <c r="BC23" s="41">
        <f t="shared" si="23"/>
        <v>442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>
        <v>0.75</v>
      </c>
      <c r="L24" s="15">
        <v>843.75</v>
      </c>
      <c r="M24" s="41">
        <f t="shared" si="16"/>
        <v>844.5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5.5049999999999999</v>
      </c>
      <c r="S24" s="41">
        <f t="shared" si="17"/>
        <v>5.5049999999999999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200.64</v>
      </c>
      <c r="AJ24" s="78">
        <v>1463.3999999999999</v>
      </c>
      <c r="AK24" s="131">
        <f t="shared" si="33"/>
        <v>1664.04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227.304</v>
      </c>
      <c r="AV24" s="67">
        <v>368.54399999999998</v>
      </c>
      <c r="AW24" s="92">
        <f>SUM(AU24:AV24)</f>
        <v>595.84799999999996</v>
      </c>
      <c r="AX24" s="98"/>
      <c r="AY24" s="59"/>
      <c r="AZ24" s="99">
        <f t="shared" si="24"/>
        <v>0</v>
      </c>
      <c r="BA24" s="94">
        <v>0</v>
      </c>
      <c r="BB24" s="41">
        <v>455</v>
      </c>
      <c r="BC24" s="41">
        <f t="shared" si="23"/>
        <v>455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>
        <v>0.75</v>
      </c>
      <c r="L25" s="15">
        <v>352.5</v>
      </c>
      <c r="M25" s="41">
        <f t="shared" si="16"/>
        <v>353.25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0</v>
      </c>
      <c r="S25" s="41">
        <f t="shared" si="17"/>
        <v>0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314.16000000000003</v>
      </c>
      <c r="AJ25" s="78">
        <v>2241.9011999999998</v>
      </c>
      <c r="AK25" s="131">
        <f t="shared" si="33"/>
        <v>2556.0611999999996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269.27999999999997</v>
      </c>
      <c r="AV25" s="67">
        <v>426.36</v>
      </c>
      <c r="AW25" s="92">
        <f>SUM(AU25:AV25)</f>
        <v>695.64</v>
      </c>
      <c r="AX25" s="98"/>
      <c r="AY25" s="59"/>
      <c r="AZ25" s="99">
        <f t="shared" si="24"/>
        <v>0</v>
      </c>
      <c r="BA25" s="94">
        <v>0</v>
      </c>
      <c r="BB25" s="41">
        <v>491</v>
      </c>
      <c r="BC25" s="41">
        <f t="shared" si="23"/>
        <v>491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>
        <v>0.75</v>
      </c>
      <c r="L26" s="15">
        <v>175</v>
      </c>
      <c r="M26" s="41">
        <f t="shared" si="16"/>
        <v>175.75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2.5000000000000001E-2</v>
      </c>
      <c r="S26" s="41">
        <f t="shared" si="17"/>
        <v>2.5000000000000001E-2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2365.3974816</v>
      </c>
      <c r="AK26" s="131">
        <f t="shared" si="33"/>
        <v>2597.7174816000002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227.56800000000001</v>
      </c>
      <c r="AV26" s="67">
        <v>368.01600000000002</v>
      </c>
      <c r="AW26" s="92">
        <f t="shared" si="30"/>
        <v>595.58400000000006</v>
      </c>
      <c r="AX26" s="98"/>
      <c r="AY26" s="59"/>
      <c r="AZ26" s="99">
        <f t="shared" si="24"/>
        <v>0</v>
      </c>
      <c r="BA26" s="94">
        <v>0</v>
      </c>
      <c r="BB26" s="15">
        <v>764</v>
      </c>
      <c r="BC26" s="41">
        <f t="shared" si="23"/>
        <v>764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>
        <v>0</v>
      </c>
      <c r="R27" s="15">
        <v>10.813000000000001</v>
      </c>
      <c r="S27" s="41">
        <f t="shared" si="17"/>
        <v>10.813000000000001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3275.5529999999999</v>
      </c>
      <c r="AK27" s="131">
        <f t="shared" si="33"/>
        <v>3602.913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182.16</v>
      </c>
      <c r="AV27" s="15">
        <v>380.68799999999999</v>
      </c>
      <c r="AW27" s="92">
        <f t="shared" si="30"/>
        <v>562.84799999999996</v>
      </c>
      <c r="AX27" s="98"/>
      <c r="AY27" s="59"/>
      <c r="AZ27" s="99">
        <f t="shared" si="24"/>
        <v>0</v>
      </c>
      <c r="BA27" s="94">
        <v>0</v>
      </c>
      <c r="BB27" s="15">
        <v>601.75</v>
      </c>
      <c r="BC27" s="41">
        <f t="shared" si="23"/>
        <v>601.75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>
        <v>0</v>
      </c>
      <c r="R28" s="15">
        <v>8.64</v>
      </c>
      <c r="S28" s="41">
        <f t="shared" si="17"/>
        <v>8.64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>
        <v>224.4</v>
      </c>
      <c r="AJ28" s="78">
        <v>3211.0530000000003</v>
      </c>
      <c r="AK28" s="131">
        <f t="shared" si="33"/>
        <v>3435.4530000000004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>
        <v>227.04</v>
      </c>
      <c r="AV28" s="15">
        <v>374.61599999999999</v>
      </c>
      <c r="AW28" s="92">
        <f t="shared" si="30"/>
        <v>601.65599999999995</v>
      </c>
      <c r="AX28" s="98"/>
      <c r="AY28" s="59"/>
      <c r="AZ28" s="99">
        <f t="shared" si="24"/>
        <v>0</v>
      </c>
      <c r="BA28" s="94">
        <v>0</v>
      </c>
      <c r="BB28" s="15">
        <v>168.25</v>
      </c>
      <c r="BC28" s="41">
        <f t="shared" si="23"/>
        <v>168.25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>
        <v>0</v>
      </c>
      <c r="R29" s="15">
        <v>3.613</v>
      </c>
      <c r="S29" s="41">
        <f t="shared" si="17"/>
        <v>3.613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2739</v>
      </c>
      <c r="AH29" s="60">
        <f t="shared" si="5"/>
        <v>2802.25</v>
      </c>
      <c r="AI29" s="76">
        <v>184.8</v>
      </c>
      <c r="AJ29" s="78">
        <v>3790.6471739130438</v>
      </c>
      <c r="AK29" s="131">
        <f>AI29+AJ29</f>
        <v>3975.447173913044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260.04000000000002</v>
      </c>
      <c r="AS29" s="69">
        <v>463.32</v>
      </c>
      <c r="AT29" s="60">
        <f t="shared" si="28"/>
        <v>723.36</v>
      </c>
      <c r="AU29" s="15">
        <v>215.68799999999999</v>
      </c>
      <c r="AV29" s="15">
        <v>490.512</v>
      </c>
      <c r="AW29" s="92">
        <f t="shared" si="30"/>
        <v>706.2</v>
      </c>
      <c r="AX29" s="98"/>
      <c r="AY29" s="59"/>
      <c r="AZ29" s="99">
        <f t="shared" si="24"/>
        <v>0</v>
      </c>
      <c r="BA29" s="94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323.29000000000002</v>
      </c>
      <c r="BK29" s="100">
        <f t="shared" si="36"/>
        <v>3202.32</v>
      </c>
      <c r="BL29" s="100">
        <f t="shared" si="14"/>
        <v>3525.61</v>
      </c>
      <c r="BN29" s="75"/>
      <c r="BO29" s="103"/>
      <c r="BP29" s="79"/>
      <c r="BQ29" s="79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>
        <v>0</v>
      </c>
      <c r="R30" s="15">
        <v>0</v>
      </c>
      <c r="S30" s="41">
        <f t="shared" si="17"/>
        <v>0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2460.7440000000001</v>
      </c>
      <c r="AH30" s="60">
        <f t="shared" si="5"/>
        <v>2582.2440000000001</v>
      </c>
      <c r="AI30" s="76">
        <v>126.72</v>
      </c>
      <c r="AJ30" s="78">
        <v>3215.7177391304344</v>
      </c>
      <c r="AK30" s="131">
        <f t="shared" si="33"/>
        <v>3342.4377391304342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253.17599999999999</v>
      </c>
      <c r="AS30" s="69">
        <v>443.52</v>
      </c>
      <c r="AT30" s="60">
        <f t="shared" si="28"/>
        <v>696.69599999999991</v>
      </c>
      <c r="AU30" s="15">
        <v>397.84800000000001</v>
      </c>
      <c r="AV30" s="15">
        <v>375.67200000000003</v>
      </c>
      <c r="AW30" s="92">
        <f t="shared" si="30"/>
        <v>773.52</v>
      </c>
      <c r="AX30" s="98"/>
      <c r="AY30" s="59"/>
      <c r="AZ30" s="99">
        <f t="shared" si="24"/>
        <v>0</v>
      </c>
      <c r="BA30" s="94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374.67599999999999</v>
      </c>
      <c r="BK30" s="100">
        <f t="shared" si="36"/>
        <v>2904.2640000000001</v>
      </c>
      <c r="BL30" s="100">
        <f t="shared" si="14"/>
        <v>3278.94</v>
      </c>
      <c r="BN30" s="75"/>
      <c r="BO30" s="103"/>
      <c r="BP30" s="79"/>
      <c r="BQ30" s="79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>
        <v>0</v>
      </c>
      <c r="R31" s="15">
        <v>1.7500000000000002E-2</v>
      </c>
      <c r="S31" s="41">
        <f t="shared" si="17"/>
        <v>1.7500000000000002E-2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2503.1416666571999</v>
      </c>
      <c r="AH31" s="60">
        <f t="shared" si="5"/>
        <v>2566.3916666571999</v>
      </c>
      <c r="AI31" s="76">
        <v>95.04</v>
      </c>
      <c r="AJ31" s="78">
        <v>2700.8577391304348</v>
      </c>
      <c r="AK31" s="131">
        <f t="shared" si="33"/>
        <v>2795.8977391304347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291.45600000000002</v>
      </c>
      <c r="AS31" s="69">
        <v>425.30399999999997</v>
      </c>
      <c r="AT31" s="60">
        <f t="shared" si="28"/>
        <v>716.76</v>
      </c>
      <c r="AU31" s="67">
        <v>238.92</v>
      </c>
      <c r="AV31" s="15">
        <v>290.13600000000002</v>
      </c>
      <c r="AW31" s="92">
        <f t="shared" si="30"/>
        <v>529.05600000000004</v>
      </c>
      <c r="AX31" s="98"/>
      <c r="AY31" s="59"/>
      <c r="AZ31" s="99">
        <f t="shared" si="24"/>
        <v>0</v>
      </c>
      <c r="BA31" s="94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354.70600000000002</v>
      </c>
      <c r="BK31" s="100">
        <f t="shared" si="36"/>
        <v>2928.4456666572</v>
      </c>
      <c r="BL31" s="100">
        <f t="shared" si="14"/>
        <v>3283.1516666571997</v>
      </c>
      <c r="BN31" s="75"/>
      <c r="BO31" s="103"/>
      <c r="BP31" s="79"/>
      <c r="BQ31" s="79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>
        <v>0</v>
      </c>
      <c r="R32" s="15">
        <v>10.57</v>
      </c>
      <c r="S32" s="41">
        <f>Q32+R32</f>
        <v>10.57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2512.5576666547004</v>
      </c>
      <c r="AH32" s="60">
        <f t="shared" si="5"/>
        <v>2565.3076666547004</v>
      </c>
      <c r="AI32" s="15">
        <v>306.24</v>
      </c>
      <c r="AJ32" s="15">
        <v>2935.5193043478262</v>
      </c>
      <c r="AK32" s="131">
        <f t="shared" si="33"/>
        <v>3241.7593043478264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160.24799999999999</v>
      </c>
      <c r="AS32" s="69">
        <v>450.91199999999998</v>
      </c>
      <c r="AT32" s="60">
        <f t="shared" si="28"/>
        <v>611.16</v>
      </c>
      <c r="AU32" s="67">
        <v>175.56</v>
      </c>
      <c r="AV32" s="15">
        <v>307.29599999999999</v>
      </c>
      <c r="AW32" s="92">
        <f t="shared" si="30"/>
        <v>482.85599999999999</v>
      </c>
      <c r="AX32" s="98"/>
      <c r="AY32" s="59"/>
      <c r="AZ32" s="99">
        <f t="shared" si="24"/>
        <v>0</v>
      </c>
      <c r="BA32" s="94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212.99799999999999</v>
      </c>
      <c r="BK32" s="100">
        <f t="shared" si="36"/>
        <v>2963.4696666547002</v>
      </c>
      <c r="BL32" s="100">
        <f t="shared" si="14"/>
        <v>3176.4676666547002</v>
      </c>
      <c r="BN32" s="74"/>
      <c r="BO32" s="103"/>
      <c r="BP32" s="79"/>
      <c r="BQ32" s="79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>
        <v>0</v>
      </c>
      <c r="R33" s="15">
        <v>12.018000000000001</v>
      </c>
      <c r="S33" s="41">
        <f>Q33+R33</f>
        <v>12.018000000000001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2125.2000000000003</v>
      </c>
      <c r="AH33" s="60">
        <f t="shared" si="5"/>
        <v>2193.7000000000003</v>
      </c>
      <c r="AI33" s="15">
        <v>205.92</v>
      </c>
      <c r="AJ33" s="15">
        <v>1984.0655999999999</v>
      </c>
      <c r="AK33" s="131">
        <f t="shared" si="33"/>
        <v>2189.9856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275.35199999999998</v>
      </c>
      <c r="AS33" s="69">
        <v>299.904</v>
      </c>
      <c r="AT33" s="60">
        <f t="shared" si="28"/>
        <v>575.25599999999997</v>
      </c>
      <c r="AU33" s="67">
        <v>229.15199999999999</v>
      </c>
      <c r="AV33" s="15">
        <v>312.31200000000001</v>
      </c>
      <c r="AW33" s="92">
        <f t="shared" si="30"/>
        <v>541.46399999999994</v>
      </c>
      <c r="AX33" s="98"/>
      <c r="AY33" s="59"/>
      <c r="AZ33" s="99">
        <f t="shared" si="24"/>
        <v>0</v>
      </c>
      <c r="BA33" s="94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343.85199999999998</v>
      </c>
      <c r="BK33" s="100">
        <f t="shared" si="36"/>
        <v>2425.1365000000001</v>
      </c>
      <c r="BL33" s="100">
        <f t="shared" si="14"/>
        <v>2768.9884999999999</v>
      </c>
      <c r="BN33" s="74"/>
      <c r="BO33" s="103"/>
      <c r="BP33" s="79"/>
      <c r="BQ33" s="79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>
        <v>0</v>
      </c>
      <c r="R34" s="15">
        <v>0.125</v>
      </c>
      <c r="S34" s="41">
        <f t="shared" si="17"/>
        <v>0.125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2307.096</v>
      </c>
      <c r="AH34" s="60">
        <f t="shared" si="5"/>
        <v>2375.846</v>
      </c>
      <c r="AI34" s="15">
        <v>184.8</v>
      </c>
      <c r="AJ34" s="15">
        <v>1795.3147826086956</v>
      </c>
      <c r="AK34" s="131">
        <f t="shared" si="33"/>
        <v>1980.1147826086956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264</v>
      </c>
      <c r="AS34" s="69">
        <v>305.976</v>
      </c>
      <c r="AT34" s="60">
        <f t="shared" si="28"/>
        <v>569.976</v>
      </c>
      <c r="AU34" s="67">
        <v>232.84800000000001</v>
      </c>
      <c r="AV34" s="15">
        <v>329.20800000000003</v>
      </c>
      <c r="AW34" s="92">
        <f t="shared" si="30"/>
        <v>562.05600000000004</v>
      </c>
      <c r="AX34" s="98"/>
      <c r="AY34" s="59"/>
      <c r="AZ34" s="99">
        <f t="shared" si="24"/>
        <v>0</v>
      </c>
      <c r="BA34" s="94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332.75</v>
      </c>
      <c r="BK34" s="100">
        <f t="shared" si="36"/>
        <v>2613.1044999999999</v>
      </c>
      <c r="BL34" s="100">
        <f t="shared" si="14"/>
        <v>2945.8544999999999</v>
      </c>
      <c r="BN34" s="34"/>
      <c r="BO34" s="34"/>
      <c r="BP34" s="79"/>
      <c r="BQ34" s="79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>
        <v>0</v>
      </c>
      <c r="R35" s="15">
        <v>12</v>
      </c>
      <c r="S35" s="41">
        <f>Q35+R35</f>
        <v>12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1974.192</v>
      </c>
      <c r="AH35" s="60">
        <f t="shared" si="5"/>
        <v>2026.942</v>
      </c>
      <c r="AI35" s="137">
        <v>121.44</v>
      </c>
      <c r="AJ35" s="136">
        <v>1731.8400000000001</v>
      </c>
      <c r="AK35" s="131">
        <f t="shared" si="33"/>
        <v>1853.2800000000002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225.19200000000001</v>
      </c>
      <c r="AS35" s="69">
        <v>273.50400000000002</v>
      </c>
      <c r="AT35" s="60">
        <f t="shared" si="28"/>
        <v>498.69600000000003</v>
      </c>
      <c r="AU35" s="135">
        <v>188.232</v>
      </c>
      <c r="AV35" s="136">
        <v>269.80799999999999</v>
      </c>
      <c r="AW35" s="92">
        <f t="shared" si="30"/>
        <v>458.03999999999996</v>
      </c>
      <c r="AX35" s="98"/>
      <c r="AY35" s="59"/>
      <c r="AZ35" s="99">
        <f t="shared" si="24"/>
        <v>0</v>
      </c>
      <c r="BA35" s="94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277.94200000000001</v>
      </c>
      <c r="BK35" s="100">
        <f t="shared" si="36"/>
        <v>2247.6959999999999</v>
      </c>
      <c r="BL35" s="100">
        <f t="shared" si="14"/>
        <v>2525.6379999999999</v>
      </c>
      <c r="BN35" s="34"/>
      <c r="BO35" s="34"/>
      <c r="BP35" s="79"/>
      <c r="BQ35" s="79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>
        <v>0</v>
      </c>
      <c r="R36" s="15">
        <v>0</v>
      </c>
      <c r="S36" s="41">
        <f>Q36+R36</f>
        <v>0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2347.752</v>
      </c>
      <c r="AH36" s="60">
        <f t="shared" si="5"/>
        <v>2448.002</v>
      </c>
      <c r="AI36" s="15">
        <v>137.28</v>
      </c>
      <c r="AJ36" s="15">
        <v>1946.0496000000001</v>
      </c>
      <c r="AK36" s="131">
        <f t="shared" si="33"/>
        <v>2083.3296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279.83999999999997</v>
      </c>
      <c r="AS36" s="83">
        <v>232.32</v>
      </c>
      <c r="AT36" s="60">
        <f t="shared" si="28"/>
        <v>512.16</v>
      </c>
      <c r="AU36" s="67">
        <v>291.98399999999998</v>
      </c>
      <c r="AV36" s="15">
        <v>233.11199999999999</v>
      </c>
      <c r="AW36" s="92">
        <f t="shared" si="30"/>
        <v>525.096</v>
      </c>
      <c r="AX36" s="98"/>
      <c r="AY36" s="59"/>
      <c r="AZ36" s="99">
        <f t="shared" si="24"/>
        <v>0</v>
      </c>
      <c r="BA36" s="94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380.09</v>
      </c>
      <c r="BK36" s="100">
        <f t="shared" ref="BK36:BK45" si="42">C36+I36+O36+U36+AA36+AG36+AM36+AS36+AY36</f>
        <v>2580.0720000000001</v>
      </c>
      <c r="BL36" s="100">
        <f t="shared" si="14"/>
        <v>2960.1619999999998</v>
      </c>
      <c r="BN36" s="34"/>
      <c r="BO36" s="34"/>
      <c r="BP36" s="79"/>
      <c r="BQ36" s="79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>
        <v>0</v>
      </c>
      <c r="R37" s="15">
        <v>0</v>
      </c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2426.6880000000001</v>
      </c>
      <c r="AH37" s="60">
        <f t="shared" si="5"/>
        <v>2524.4380000000001</v>
      </c>
      <c r="AI37" s="15">
        <v>110.88</v>
      </c>
      <c r="AJ37" s="15">
        <v>2209.7328000000002</v>
      </c>
      <c r="AK37" s="131">
        <f t="shared" si="33"/>
        <v>2320.6128000000003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209.88</v>
      </c>
      <c r="AS37" s="69">
        <v>224.136</v>
      </c>
      <c r="AT37" s="60">
        <f t="shared" si="28"/>
        <v>434.01599999999996</v>
      </c>
      <c r="AU37" s="67">
        <v>300.69600000000003</v>
      </c>
      <c r="AV37" s="15">
        <v>259.77600000000001</v>
      </c>
      <c r="AW37" s="92">
        <f t="shared" si="30"/>
        <v>560.47199999999998</v>
      </c>
      <c r="AX37" s="98"/>
      <c r="AY37" s="59"/>
      <c r="AZ37" s="99">
        <f t="shared" si="24"/>
        <v>0</v>
      </c>
      <c r="BA37" s="94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307.63</v>
      </c>
      <c r="BK37" s="100">
        <f t="shared" si="42"/>
        <v>2650.8240000000001</v>
      </c>
      <c r="BL37" s="100">
        <f t="shared" si="14"/>
        <v>2958.4540000000002</v>
      </c>
      <c r="BN37" s="34"/>
      <c r="BO37" s="34"/>
      <c r="BP37" s="79"/>
      <c r="BQ37" s="79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>
        <v>0</v>
      </c>
      <c r="R38" s="15">
        <v>36.552999999999997</v>
      </c>
      <c r="S38" s="41">
        <f t="shared" si="17"/>
        <v>36.552999999999997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2296.2719999999999</v>
      </c>
      <c r="AH38" s="60">
        <f t="shared" si="5"/>
        <v>2409.7719999999999</v>
      </c>
      <c r="AI38" s="15">
        <v>121.44</v>
      </c>
      <c r="AJ38" s="15">
        <v>2388.0383999999999</v>
      </c>
      <c r="AK38" s="131">
        <f t="shared" si="33"/>
        <v>2509.4784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192.72</v>
      </c>
      <c r="AS38" s="69">
        <v>268.488</v>
      </c>
      <c r="AT38" s="60">
        <f t="shared" si="28"/>
        <v>461.20799999999997</v>
      </c>
      <c r="AU38" s="15">
        <v>189.55199999999999</v>
      </c>
      <c r="AV38" s="15">
        <v>313.36799999999999</v>
      </c>
      <c r="AW38" s="92">
        <f t="shared" si="30"/>
        <v>502.91999999999996</v>
      </c>
      <c r="AX38" s="98"/>
      <c r="AY38" s="59"/>
      <c r="AZ38" s="99">
        <f t="shared" si="24"/>
        <v>0</v>
      </c>
      <c r="BA38" s="94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306.22000000000003</v>
      </c>
      <c r="BK38" s="100">
        <f t="shared" si="42"/>
        <v>2564.7599999999998</v>
      </c>
      <c r="BL38" s="100">
        <f t="shared" ref="BL38:BL57" si="43">D38+J38+P38+V38+AB38+AH38+AN38+AT38+AZ38</f>
        <v>2870.98</v>
      </c>
      <c r="BN38" s="34"/>
      <c r="BO38" s="34"/>
      <c r="BP38" s="79"/>
      <c r="BQ38" s="79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>
        <v>0</v>
      </c>
      <c r="R39" s="15">
        <v>53.228000000000002</v>
      </c>
      <c r="S39" s="41">
        <f t="shared" si="17"/>
        <v>53.228000000000002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2128</v>
      </c>
      <c r="AH39" s="60">
        <f t="shared" si="5"/>
        <v>2228.25</v>
      </c>
      <c r="AI39" s="15">
        <v>63</v>
      </c>
      <c r="AJ39" s="15">
        <v>2147.5871999999999</v>
      </c>
      <c r="AK39" s="131">
        <f t="shared" si="33"/>
        <v>2210.5871999999999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183.744</v>
      </c>
      <c r="AS39" s="69">
        <v>287.76</v>
      </c>
      <c r="AT39" s="60">
        <f t="shared" si="28"/>
        <v>471.50400000000002</v>
      </c>
      <c r="AU39" s="15">
        <v>117.48</v>
      </c>
      <c r="AV39" s="15">
        <v>308.88</v>
      </c>
      <c r="AW39" s="92">
        <f t="shared" si="30"/>
        <v>426.36</v>
      </c>
      <c r="AX39" s="98"/>
      <c r="AY39" s="59"/>
      <c r="AZ39" s="99">
        <f t="shared" si="24"/>
        <v>0</v>
      </c>
      <c r="BA39" s="94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283.99400000000003</v>
      </c>
      <c r="BK39" s="100">
        <f t="shared" si="42"/>
        <v>2415.7600000000002</v>
      </c>
      <c r="BL39" s="100">
        <f t="shared" si="43"/>
        <v>2699.7539999999999</v>
      </c>
      <c r="BN39" s="34"/>
      <c r="BO39" s="34"/>
      <c r="BP39" s="79"/>
      <c r="BQ39" s="79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1784.64</v>
      </c>
      <c r="AH40" s="60">
        <f t="shared" si="5"/>
        <v>1863.89</v>
      </c>
      <c r="AI40" s="15"/>
      <c r="AJ40" s="15"/>
      <c r="AK40" s="131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129.624</v>
      </c>
      <c r="AS40" s="69">
        <v>379.10399999999998</v>
      </c>
      <c r="AT40" s="60">
        <f t="shared" si="28"/>
        <v>508.72799999999995</v>
      </c>
      <c r="AU40" s="15"/>
      <c r="AV40" s="15"/>
      <c r="AW40" s="92">
        <f t="shared" si="30"/>
        <v>0</v>
      </c>
      <c r="AX40" s="98"/>
      <c r="AY40" s="59"/>
      <c r="AZ40" s="99">
        <f t="shared" si="24"/>
        <v>0</v>
      </c>
      <c r="BA40" s="94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208.874</v>
      </c>
      <c r="BK40" s="100">
        <f t="shared" si="42"/>
        <v>2163.7440000000001</v>
      </c>
      <c r="BL40" s="100">
        <f t="shared" si="43"/>
        <v>2372.6179999999999</v>
      </c>
      <c r="BN40" s="34"/>
      <c r="BO40" s="34"/>
      <c r="BP40" s="79"/>
      <c r="BQ40" s="79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1774.0800000000002</v>
      </c>
      <c r="AH41" s="60">
        <f t="shared" si="5"/>
        <v>1829.5800000000002</v>
      </c>
      <c r="AI41" s="15"/>
      <c r="AJ41" s="15"/>
      <c r="AK41" s="131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126.72</v>
      </c>
      <c r="AS41" s="69">
        <v>390.72</v>
      </c>
      <c r="AT41" s="60">
        <f t="shared" si="28"/>
        <v>517.44000000000005</v>
      </c>
      <c r="AU41" s="15"/>
      <c r="AV41" s="15"/>
      <c r="AW41" s="92">
        <f t="shared" si="30"/>
        <v>0</v>
      </c>
      <c r="AX41" s="98"/>
      <c r="AY41" s="59"/>
      <c r="AZ41" s="99">
        <f t="shared" si="24"/>
        <v>0</v>
      </c>
      <c r="BA41" s="94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182.22</v>
      </c>
      <c r="BK41" s="100">
        <f t="shared" si="42"/>
        <v>2164.8000000000002</v>
      </c>
      <c r="BL41" s="100">
        <f t="shared" si="43"/>
        <v>2347.0200000000004</v>
      </c>
      <c r="BN41" s="34"/>
      <c r="BO41" s="34"/>
      <c r="BP41" s="79"/>
      <c r="BQ41" s="79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1840.0800000000002</v>
      </c>
      <c r="AH42" s="60">
        <f t="shared" si="5"/>
        <v>1935.0800000000002</v>
      </c>
      <c r="AI42" s="15"/>
      <c r="AJ42" s="15"/>
      <c r="AK42" s="131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>
        <v>116.16</v>
      </c>
      <c r="AS42" s="69">
        <v>322.08</v>
      </c>
      <c r="AT42" s="60">
        <f t="shared" si="28"/>
        <v>438.24</v>
      </c>
      <c r="AU42" s="15"/>
      <c r="AV42" s="15"/>
      <c r="AW42" s="92">
        <f t="shared" si="30"/>
        <v>0</v>
      </c>
      <c r="AX42" s="98"/>
      <c r="AY42" s="59"/>
      <c r="AZ42" s="99">
        <f t="shared" si="24"/>
        <v>0</v>
      </c>
      <c r="BA42" s="94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211.16</v>
      </c>
      <c r="BK42" s="100">
        <f t="shared" si="42"/>
        <v>2162.1600000000003</v>
      </c>
      <c r="BL42" s="100">
        <f t="shared" si="43"/>
        <v>2373.3200000000002</v>
      </c>
      <c r="BN42" s="34"/>
      <c r="BO42" s="34"/>
      <c r="BP42" s="79"/>
      <c r="BQ42" s="79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68.75</v>
      </c>
      <c r="AG43" s="60">
        <v>1327.92</v>
      </c>
      <c r="AH43" s="60">
        <f t="shared" si="5"/>
        <v>1396.67</v>
      </c>
      <c r="AI43" s="15"/>
      <c r="AJ43" s="15"/>
      <c r="AK43" s="131">
        <f t="shared" si="33"/>
        <v>0</v>
      </c>
      <c r="AL43" s="69"/>
      <c r="AM43" s="69"/>
      <c r="AN43" s="60">
        <f t="shared" si="39"/>
        <v>0</v>
      </c>
      <c r="AO43" s="35"/>
      <c r="AP43" s="35"/>
      <c r="AQ43" s="41">
        <f t="shared" si="40"/>
        <v>0</v>
      </c>
      <c r="AR43" s="69">
        <v>134.63999999999999</v>
      </c>
      <c r="AS43" s="69">
        <v>293.04000000000002</v>
      </c>
      <c r="AT43" s="60">
        <f t="shared" si="28"/>
        <v>427.68</v>
      </c>
      <c r="AU43" s="15"/>
      <c r="AV43" s="15"/>
      <c r="AW43" s="92">
        <f t="shared" si="30"/>
        <v>0</v>
      </c>
      <c r="AX43" s="98"/>
      <c r="AY43" s="59"/>
      <c r="AZ43" s="99">
        <f t="shared" si="24"/>
        <v>0</v>
      </c>
      <c r="BA43" s="94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203.39</v>
      </c>
      <c r="BK43" s="100">
        <f t="shared" si="42"/>
        <v>1620.96</v>
      </c>
      <c r="BL43" s="100">
        <f t="shared" si="43"/>
        <v>1824.3500000000001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31.75</v>
      </c>
      <c r="AG44" s="60">
        <v>807.84</v>
      </c>
      <c r="AH44" s="60">
        <f t="shared" si="5"/>
        <v>839.59</v>
      </c>
      <c r="AI44" s="15"/>
      <c r="AJ44" s="15"/>
      <c r="AK44" s="131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>
        <v>139.91999999999999</v>
      </c>
      <c r="AS44" s="69">
        <v>300.95999999999998</v>
      </c>
      <c r="AT44" s="60">
        <f t="shared" si="28"/>
        <v>440.88</v>
      </c>
      <c r="AU44" s="15"/>
      <c r="AV44" s="15"/>
      <c r="AW44" s="92">
        <f t="shared" si="30"/>
        <v>0</v>
      </c>
      <c r="AX44" s="98"/>
      <c r="AY44" s="59"/>
      <c r="AZ44" s="99">
        <f t="shared" si="24"/>
        <v>0</v>
      </c>
      <c r="BA44" s="94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171.67</v>
      </c>
      <c r="BK44" s="100">
        <f t="shared" si="42"/>
        <v>1108.8</v>
      </c>
      <c r="BL44" s="100">
        <f t="shared" si="43"/>
        <v>1280.47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42.25</v>
      </c>
      <c r="AG45" s="60">
        <v>475.20000000000005</v>
      </c>
      <c r="AH45" s="60">
        <f t="shared" si="5"/>
        <v>517.45000000000005</v>
      </c>
      <c r="AI45" s="15"/>
      <c r="AJ45" s="15"/>
      <c r="AK45" s="131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>
        <v>47.52</v>
      </c>
      <c r="AS45" s="69">
        <v>324.72000000000003</v>
      </c>
      <c r="AT45" s="60">
        <f t="shared" si="28"/>
        <v>372.24</v>
      </c>
      <c r="AU45" s="15"/>
      <c r="AV45" s="15"/>
      <c r="AW45" s="92">
        <f t="shared" si="30"/>
        <v>0</v>
      </c>
      <c r="AX45" s="98"/>
      <c r="AY45" s="59"/>
      <c r="AZ45" s="99">
        <f t="shared" si="24"/>
        <v>0</v>
      </c>
      <c r="BA45" s="94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89.77000000000001</v>
      </c>
      <c r="BK45" s="100">
        <f t="shared" si="42"/>
        <v>799.92000000000007</v>
      </c>
      <c r="BL45" s="100">
        <f t="shared" si="43"/>
        <v>889.69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0</v>
      </c>
      <c r="AG46" s="60">
        <v>348.48</v>
      </c>
      <c r="AH46" s="60">
        <f t="shared" si="5"/>
        <v>348.48</v>
      </c>
      <c r="AI46" s="76"/>
      <c r="AJ46" s="76"/>
      <c r="AK46" s="131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>
        <v>31.68</v>
      </c>
      <c r="AS46" s="69">
        <v>274.56</v>
      </c>
      <c r="AT46" s="60">
        <f t="shared" si="28"/>
        <v>306.24</v>
      </c>
      <c r="AU46" s="15"/>
      <c r="AV46" s="15"/>
      <c r="AW46" s="92">
        <f t="shared" si="30"/>
        <v>0</v>
      </c>
      <c r="AX46" s="98"/>
      <c r="AY46" s="59"/>
      <c r="AZ46" s="99">
        <f t="shared" si="24"/>
        <v>0</v>
      </c>
      <c r="BA46" s="94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31.68</v>
      </c>
      <c r="BK46" s="100">
        <f t="shared" ref="BK46:BK57" si="47">C46+I46+O46+U46+AA46+AG46+AM46+AS46+AY46</f>
        <v>623.04</v>
      </c>
      <c r="BL46" s="100">
        <f t="shared" si="43"/>
        <v>654.72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0</v>
      </c>
      <c r="AG47" s="60">
        <v>163.68</v>
      </c>
      <c r="AH47" s="60">
        <f t="shared" si="5"/>
        <v>163.68</v>
      </c>
      <c r="AI47" s="76"/>
      <c r="AJ47" s="76"/>
      <c r="AK47" s="131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>
        <v>15.84</v>
      </c>
      <c r="AS47" s="69">
        <v>100.32</v>
      </c>
      <c r="AT47" s="60">
        <f t="shared" si="28"/>
        <v>116.16</v>
      </c>
      <c r="AU47" s="15"/>
      <c r="AV47" s="15"/>
      <c r="AW47" s="92">
        <f t="shared" si="30"/>
        <v>0</v>
      </c>
      <c r="AX47" s="98"/>
      <c r="AY47" s="59"/>
      <c r="AZ47" s="99">
        <f t="shared" si="24"/>
        <v>0</v>
      </c>
      <c r="BA47" s="94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15.84</v>
      </c>
      <c r="BK47" s="100">
        <f t="shared" si="47"/>
        <v>264</v>
      </c>
      <c r="BL47" s="100">
        <f t="shared" si="43"/>
        <v>279.84000000000003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0</v>
      </c>
      <c r="AG48" s="60">
        <v>63.36</v>
      </c>
      <c r="AH48" s="60">
        <f t="shared" si="5"/>
        <v>63.36</v>
      </c>
      <c r="AI48" s="76"/>
      <c r="AJ48" s="76"/>
      <c r="AK48" s="131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>
        <v>10.56</v>
      </c>
      <c r="AS48" s="69">
        <v>72.335999999999999</v>
      </c>
      <c r="AT48" s="60">
        <f t="shared" si="28"/>
        <v>82.896000000000001</v>
      </c>
      <c r="AU48" s="15"/>
      <c r="AV48" s="15"/>
      <c r="AW48" s="92">
        <f t="shared" si="30"/>
        <v>0</v>
      </c>
      <c r="AX48" s="98"/>
      <c r="AY48" s="59"/>
      <c r="AZ48" s="99">
        <f t="shared" si="24"/>
        <v>0</v>
      </c>
      <c r="BA48" s="94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10.56</v>
      </c>
      <c r="BK48" s="100">
        <f t="shared" si="47"/>
        <v>135.696</v>
      </c>
      <c r="BL48" s="100">
        <f t="shared" si="43"/>
        <v>146.256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0</v>
      </c>
      <c r="AG49" s="69">
        <v>79.2</v>
      </c>
      <c r="AH49" s="60">
        <f t="shared" si="5"/>
        <v>79.2</v>
      </c>
      <c r="AI49" s="76"/>
      <c r="AJ49" s="76"/>
      <c r="AK49" s="131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>
        <v>0</v>
      </c>
      <c r="AS49" s="69">
        <v>68.64</v>
      </c>
      <c r="AT49" s="60">
        <f t="shared" si="28"/>
        <v>68.64</v>
      </c>
      <c r="AU49" s="15"/>
      <c r="AV49" s="15"/>
      <c r="AW49" s="92">
        <f t="shared" si="30"/>
        <v>0</v>
      </c>
      <c r="AX49" s="98"/>
      <c r="AY49" s="59"/>
      <c r="AZ49" s="99">
        <f t="shared" si="24"/>
        <v>0</v>
      </c>
      <c r="BA49" s="94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0</v>
      </c>
      <c r="BK49" s="100">
        <f t="shared" si="47"/>
        <v>147.84</v>
      </c>
      <c r="BL49" s="100">
        <f t="shared" si="43"/>
        <v>147.84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>
        <v>0</v>
      </c>
      <c r="AG50" s="69">
        <v>36.96</v>
      </c>
      <c r="AH50" s="60">
        <f t="shared" si="5"/>
        <v>36.96</v>
      </c>
      <c r="AI50" s="15"/>
      <c r="AJ50" s="15"/>
      <c r="AK50" s="131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>
        <v>0</v>
      </c>
      <c r="AS50" s="69">
        <v>47.52</v>
      </c>
      <c r="AT50" s="60">
        <f t="shared" si="28"/>
        <v>47.52</v>
      </c>
      <c r="AU50" s="15"/>
      <c r="AV50" s="15"/>
      <c r="AW50" s="92">
        <f t="shared" si="30"/>
        <v>0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0</v>
      </c>
      <c r="BK50" s="100">
        <f t="shared" si="47"/>
        <v>84.48</v>
      </c>
      <c r="BL50" s="100">
        <f t="shared" si="43"/>
        <v>84.48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>
        <v>0</v>
      </c>
      <c r="AG51" s="69">
        <v>36.96</v>
      </c>
      <c r="AH51" s="60">
        <f t="shared" si="5"/>
        <v>36.96</v>
      </c>
      <c r="AI51" s="15"/>
      <c r="AJ51" s="15"/>
      <c r="AK51" s="131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>
        <v>0</v>
      </c>
      <c r="AS51" s="69">
        <v>36.96</v>
      </c>
      <c r="AT51" s="60">
        <f t="shared" si="28"/>
        <v>36.96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0</v>
      </c>
      <c r="BK51" s="100">
        <f t="shared" si="47"/>
        <v>73.92</v>
      </c>
      <c r="BL51" s="100">
        <f t="shared" si="43"/>
        <v>73.92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>
        <v>31.68</v>
      </c>
      <c r="AH52" s="60">
        <f t="shared" si="5"/>
        <v>31.68</v>
      </c>
      <c r="AI52" s="15"/>
      <c r="AJ52" s="15"/>
      <c r="AK52" s="131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>
        <v>0</v>
      </c>
      <c r="AS52" s="69">
        <v>26.4</v>
      </c>
      <c r="AT52" s="60">
        <f t="shared" si="28"/>
        <v>26.4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0</v>
      </c>
      <c r="BK52" s="100">
        <f t="shared" si="47"/>
        <v>58.08</v>
      </c>
      <c r="BL52" s="100">
        <f t="shared" si="43"/>
        <v>58.08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26.400000000000002</v>
      </c>
      <c r="AH53" s="60">
        <f t="shared" si="5"/>
        <v>26.400000000000002</v>
      </c>
      <c r="AI53" s="15"/>
      <c r="AJ53" s="15"/>
      <c r="AK53" s="131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>
        <v>0</v>
      </c>
      <c r="AS53" s="69">
        <v>0</v>
      </c>
      <c r="AT53" s="60">
        <f t="shared" si="28"/>
        <v>0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0</v>
      </c>
      <c r="BK53" s="100">
        <f t="shared" si="47"/>
        <v>26.400000000000002</v>
      </c>
      <c r="BL53" s="100">
        <f t="shared" si="43"/>
        <v>26.400000000000002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5.28</v>
      </c>
      <c r="AH54" s="60">
        <f t="shared" si="5"/>
        <v>5.28</v>
      </c>
      <c r="AI54" s="15"/>
      <c r="AJ54" s="15"/>
      <c r="AK54" s="131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0</v>
      </c>
      <c r="BK54" s="100">
        <f t="shared" si="47"/>
        <v>5.28</v>
      </c>
      <c r="BL54" s="100">
        <f t="shared" si="43"/>
        <v>5.28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/>
      <c r="AH55" s="60">
        <f t="shared" si="5"/>
        <v>0</v>
      </c>
      <c r="AI55" s="15"/>
      <c r="AJ55" s="15"/>
      <c r="AK55" s="131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0</v>
      </c>
      <c r="BK55" s="100">
        <f t="shared" si="47"/>
        <v>0</v>
      </c>
      <c r="BL55" s="100">
        <f t="shared" si="43"/>
        <v>0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31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0</v>
      </c>
      <c r="BK56" s="100">
        <f t="shared" si="47"/>
        <v>0</v>
      </c>
      <c r="BL56" s="100">
        <f t="shared" si="43"/>
        <v>0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31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0</v>
      </c>
      <c r="BK57" s="100">
        <f t="shared" si="47"/>
        <v>0</v>
      </c>
      <c r="BL57" s="100">
        <f t="shared" si="43"/>
        <v>0</v>
      </c>
    </row>
    <row r="58" spans="1:69" x14ac:dyDescent="0.2">
      <c r="A58" s="17"/>
      <c r="B58" s="220">
        <f t="shared" ref="B58:AH58" si="49">SUM(B6:B57)</f>
        <v>3790</v>
      </c>
      <c r="C58" s="220">
        <f t="shared" si="49"/>
        <v>6278.75</v>
      </c>
      <c r="D58" s="220">
        <f t="shared" si="49"/>
        <v>10068.75</v>
      </c>
      <c r="E58" s="221">
        <f t="shared" si="49"/>
        <v>2597.5</v>
      </c>
      <c r="F58" s="221">
        <f t="shared" si="49"/>
        <v>5631.25</v>
      </c>
      <c r="G58" s="221">
        <f t="shared" si="49"/>
        <v>8228.75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903</v>
      </c>
      <c r="L58" s="221">
        <f t="shared" si="49"/>
        <v>16171</v>
      </c>
      <c r="M58" s="221">
        <f t="shared" si="49"/>
        <v>17074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1506.4846000000007</v>
      </c>
      <c r="S58" s="221">
        <f t="shared" si="49"/>
        <v>1506.4846000000007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4290.25</v>
      </c>
      <c r="AG58" s="220">
        <f t="shared" si="49"/>
        <v>51448.358466609199</v>
      </c>
      <c r="AH58" s="220">
        <f t="shared" si="49"/>
        <v>55738.608466609199</v>
      </c>
      <c r="AI58" s="221">
        <v>16.896000000000001</v>
      </c>
      <c r="AJ58" s="221">
        <f t="shared" ref="AJ58:BL58" si="50">SUM(AJ6:AJ57)</f>
        <v>45951.895494330427</v>
      </c>
      <c r="AK58" s="221">
        <f t="shared" si="50"/>
        <v>51921.495494330433</v>
      </c>
      <c r="AL58" s="220">
        <f t="shared" si="50"/>
        <v>0</v>
      </c>
      <c r="AM58" s="220">
        <f t="shared" si="50"/>
        <v>8313.4979999999996</v>
      </c>
      <c r="AN58" s="220">
        <f t="shared" si="50"/>
        <v>8313.4979999999996</v>
      </c>
      <c r="AO58" s="221">
        <f t="shared" si="50"/>
        <v>0</v>
      </c>
      <c r="AP58" s="221">
        <f t="shared" si="50"/>
        <v>6633.75</v>
      </c>
      <c r="AQ58" s="221">
        <f t="shared" si="50"/>
        <v>6633.75</v>
      </c>
      <c r="AR58" s="220">
        <f t="shared" si="50"/>
        <v>5953.7280000000019</v>
      </c>
      <c r="AS58" s="220">
        <f t="shared" si="50"/>
        <v>10584.890999999996</v>
      </c>
      <c r="AT58" s="220">
        <f>SUM(AT11:AT57)</f>
        <v>16538.619000000002</v>
      </c>
      <c r="AU58" s="221">
        <f t="shared" si="50"/>
        <v>5336.232</v>
      </c>
      <c r="AV58" s="221">
        <f t="shared" si="50"/>
        <v>7494.1680000000015</v>
      </c>
      <c r="AW58" s="221">
        <f t="shared" si="50"/>
        <v>12830.4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11691.75</v>
      </c>
      <c r="BC58" s="221">
        <f t="shared" si="50"/>
        <v>11691.75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15483.922999999995</v>
      </c>
      <c r="BK58" s="220">
        <f t="shared" si="50"/>
        <v>96845.248366609187</v>
      </c>
      <c r="BL58" s="220">
        <f t="shared" si="50"/>
        <v>112329.17136660921</v>
      </c>
    </row>
    <row r="60" spans="1:69" x14ac:dyDescent="0.2">
      <c r="B60" s="84"/>
      <c r="AR60" s="129"/>
    </row>
    <row r="61" spans="1:69" x14ac:dyDescent="0.2">
      <c r="B61" s="85"/>
    </row>
    <row r="62" spans="1:69" x14ac:dyDescent="0.2">
      <c r="B62" s="85"/>
      <c r="AP62" s="71"/>
    </row>
    <row r="63" spans="1:69" x14ac:dyDescent="0.2">
      <c r="B63" s="87"/>
      <c r="AP63" s="71"/>
    </row>
    <row r="64" spans="1:69" x14ac:dyDescent="0.2">
      <c r="B64" s="87"/>
    </row>
    <row r="65" spans="2:2" x14ac:dyDescent="0.2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R4" sqref="R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R17" sqref="R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="115" zoomScaleNormal="115" workbookViewId="0">
      <selection activeCell="O16" sqref="O16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21" activePane="bottomRight" state="frozen"/>
      <selection activeCell="A4" sqref="A4"/>
      <selection pane="topRight" activeCell="B4" sqref="B4"/>
      <selection pane="bottomLeft" activeCell="A7" sqref="A7"/>
      <selection pane="bottomRight" activeCell="D5" sqref="D5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8" x14ac:dyDescent="0.2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1" t="s">
        <v>63</v>
      </c>
      <c r="AG5" s="231"/>
      <c r="AH5" s="231"/>
      <c r="AJ5" s="222">
        <v>2018</v>
      </c>
      <c r="AK5" s="222"/>
      <c r="AL5" s="222"/>
    </row>
    <row r="6" spans="1:38" ht="13.5" customHeight="1" thickBot="1" x14ac:dyDescent="0.25">
      <c r="A6" s="1"/>
      <c r="B6" s="228" t="s">
        <v>0</v>
      </c>
      <c r="C6" s="229"/>
      <c r="D6" s="230"/>
      <c r="E6" s="228" t="s">
        <v>1</v>
      </c>
      <c r="F6" s="229"/>
      <c r="G6" s="230"/>
      <c r="H6" s="228" t="s">
        <v>2</v>
      </c>
      <c r="I6" s="229"/>
      <c r="J6" s="230"/>
      <c r="K6" s="228" t="s">
        <v>3</v>
      </c>
      <c r="L6" s="229"/>
      <c r="M6" s="230"/>
      <c r="N6" s="228" t="s">
        <v>4</v>
      </c>
      <c r="O6" s="229"/>
      <c r="P6" s="230"/>
      <c r="Q6" s="228" t="s">
        <v>5</v>
      </c>
      <c r="R6" s="229"/>
      <c r="S6" s="230"/>
      <c r="T6" s="228" t="s">
        <v>6</v>
      </c>
      <c r="U6" s="229"/>
      <c r="V6" s="230"/>
      <c r="W6" s="228" t="s">
        <v>7</v>
      </c>
      <c r="X6" s="229"/>
      <c r="Y6" s="230"/>
      <c r="Z6" s="107"/>
      <c r="AA6" s="37" t="s">
        <v>48</v>
      </c>
      <c r="AB6" s="38"/>
      <c r="AC6" s="107"/>
      <c r="AD6" s="37" t="s">
        <v>42</v>
      </c>
      <c r="AE6" s="38"/>
      <c r="AF6" s="228" t="s">
        <v>8</v>
      </c>
      <c r="AG6" s="229"/>
      <c r="AH6" s="230"/>
      <c r="AJ6" s="223" t="s">
        <v>8</v>
      </c>
      <c r="AK6" s="224"/>
      <c r="AL6" s="225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 x14ac:dyDescent="0.2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27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129.25</v>
      </c>
      <c r="AB9" s="207">
        <f t="shared" ref="AB9:AB60" si="7">SUM(Z9:AA9)</f>
        <v>129.25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1400.79</v>
      </c>
      <c r="AH9" s="167">
        <f t="shared" ref="AH9:AH60" si="11">AF9+AG9</f>
        <v>1744.54</v>
      </c>
      <c r="AJ9" s="216">
        <v>336.25</v>
      </c>
      <c r="AK9" s="216">
        <v>1987.1811499999997</v>
      </c>
      <c r="AL9" s="216">
        <v>2323.4311499999994</v>
      </c>
    </row>
    <row r="10" spans="1:38" x14ac:dyDescent="0.2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202.5</v>
      </c>
      <c r="AB10" s="207">
        <f>SUM(Z10:AA10)</f>
        <v>202.5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1603.73</v>
      </c>
      <c r="AH10" s="167">
        <f t="shared" si="11"/>
        <v>1876.73</v>
      </c>
      <c r="AJ10" s="216">
        <v>328.5</v>
      </c>
      <c r="AK10" s="216">
        <v>1657.59465</v>
      </c>
      <c r="AL10" s="216">
        <v>1986.09465</v>
      </c>
    </row>
    <row r="11" spans="1:38" x14ac:dyDescent="0.2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205.25</v>
      </c>
      <c r="AB11" s="207">
        <f>SUM(Z11:AA11)</f>
        <v>205.25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1844.22</v>
      </c>
      <c r="AH11" s="167">
        <f t="shared" si="11"/>
        <v>2126.2200000000003</v>
      </c>
      <c r="AJ11" s="216">
        <v>342</v>
      </c>
      <c r="AK11" s="216">
        <v>1863.4998499999999</v>
      </c>
      <c r="AL11" s="216">
        <v>2205.4998500000002</v>
      </c>
    </row>
    <row r="12" spans="1:38" x14ac:dyDescent="0.2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172.75</v>
      </c>
      <c r="AB12" s="207">
        <f t="shared" si="7"/>
        <v>172.75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1879.0700000000002</v>
      </c>
      <c r="AH12" s="167">
        <f t="shared" si="11"/>
        <v>2224.9100000000003</v>
      </c>
      <c r="AJ12" s="216">
        <v>382</v>
      </c>
      <c r="AK12" s="216">
        <v>1871.8314499999997</v>
      </c>
      <c r="AL12" s="216">
        <v>2253.8314499999997</v>
      </c>
    </row>
    <row r="13" spans="1:38" x14ac:dyDescent="0.2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117.5</v>
      </c>
      <c r="AB13" s="207">
        <f t="shared" si="7"/>
        <v>117.5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1814.9043999999999</v>
      </c>
      <c r="AH13" s="167">
        <f t="shared" si="11"/>
        <v>2135.4544000000001</v>
      </c>
      <c r="AJ13" s="216">
        <v>307.25</v>
      </c>
      <c r="AK13" s="216">
        <v>1891.2777999999998</v>
      </c>
      <c r="AL13" s="216">
        <v>2198.5277999999998</v>
      </c>
    </row>
    <row r="14" spans="1:38" x14ac:dyDescent="0.2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13.200000000000001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71.25</v>
      </c>
      <c r="AB14" s="207">
        <f t="shared" si="7"/>
        <v>71.25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2225.9292</v>
      </c>
      <c r="AH14" s="167">
        <f t="shared" si="11"/>
        <v>2606.9492</v>
      </c>
      <c r="AJ14" s="216">
        <v>487.75</v>
      </c>
      <c r="AK14" s="216">
        <v>1664.1542499999996</v>
      </c>
      <c r="AL14" s="216">
        <v>2151.9042499999996</v>
      </c>
    </row>
    <row r="15" spans="1:38" x14ac:dyDescent="0.2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106</v>
      </c>
      <c r="AB15" s="207">
        <f t="shared" si="7"/>
        <v>106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2172.5100000000002</v>
      </c>
      <c r="AH15" s="167">
        <f t="shared" si="11"/>
        <v>2572.96</v>
      </c>
      <c r="AJ15" s="216">
        <v>345.5</v>
      </c>
      <c r="AK15" s="216">
        <v>2239.0228999999995</v>
      </c>
      <c r="AL15" s="216">
        <v>2584.5228999999995</v>
      </c>
    </row>
    <row r="16" spans="1:38" x14ac:dyDescent="0.2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229.5</v>
      </c>
      <c r="AB16" s="207">
        <f t="shared" si="7"/>
        <v>229.5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2310.7020000000002</v>
      </c>
      <c r="AH16" s="167">
        <f t="shared" si="11"/>
        <v>2751.1620000000003</v>
      </c>
      <c r="AJ16" s="216">
        <v>441.25</v>
      </c>
      <c r="AK16" s="216">
        <v>1809.4779500000002</v>
      </c>
      <c r="AL16" s="216">
        <v>2250.7279500000004</v>
      </c>
    </row>
    <row r="17" spans="1:38" x14ac:dyDescent="0.2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73.923273600000002</v>
      </c>
      <c r="S17" s="151">
        <f t="shared" si="4"/>
        <v>282.48327360000002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494.75</v>
      </c>
      <c r="AB17" s="207">
        <f t="shared" si="7"/>
        <v>494.75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2237.4698736</v>
      </c>
      <c r="AH17" s="167">
        <f t="shared" si="11"/>
        <v>2797.2798736</v>
      </c>
      <c r="AJ17" s="216">
        <v>446.75</v>
      </c>
      <c r="AK17" s="216">
        <v>1554.3683000000001</v>
      </c>
      <c r="AL17" s="216">
        <v>2001.1183000000001</v>
      </c>
    </row>
    <row r="18" spans="1:38" x14ac:dyDescent="0.2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84.48</v>
      </c>
      <c r="S18" s="151">
        <f t="shared" si="4"/>
        <v>319.44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215.5</v>
      </c>
      <c r="AB18" s="207">
        <f t="shared" si="7"/>
        <v>215.5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2160.0424000000003</v>
      </c>
      <c r="AH18" s="167">
        <f t="shared" si="11"/>
        <v>2680.0024000000003</v>
      </c>
      <c r="AJ18" s="216">
        <v>432</v>
      </c>
      <c r="AK18" s="216">
        <v>1347.6192500000002</v>
      </c>
      <c r="AL18" s="216">
        <v>1779.6192500000002</v>
      </c>
    </row>
    <row r="19" spans="1:38" x14ac:dyDescent="0.2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190.08</v>
      </c>
      <c r="S19" s="151">
        <f t="shared" si="4"/>
        <v>456.72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483.25</v>
      </c>
      <c r="AB19" s="207">
        <f t="shared" si="7"/>
        <v>483.25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2948.7662</v>
      </c>
      <c r="AH19" s="167">
        <f t="shared" si="11"/>
        <v>3440.4962</v>
      </c>
      <c r="AJ19" s="216">
        <v>453.75</v>
      </c>
      <c r="AK19" s="216">
        <v>1383.2912999999999</v>
      </c>
      <c r="AL19" s="216">
        <v>1837.0412999999999</v>
      </c>
    </row>
    <row r="20" spans="1:38" x14ac:dyDescent="0.2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348.48</v>
      </c>
      <c r="S20" s="151">
        <f t="shared" si="4"/>
        <v>633.6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378</v>
      </c>
      <c r="AB20" s="207">
        <f t="shared" si="7"/>
        <v>378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2947.2442000000001</v>
      </c>
      <c r="AH20" s="167">
        <f t="shared" si="11"/>
        <v>3442.8962000000001</v>
      </c>
      <c r="AJ20" s="216">
        <v>458.22424000000001</v>
      </c>
      <c r="AK20" s="216">
        <v>1770.2257499999996</v>
      </c>
      <c r="AL20" s="216">
        <v>2228.4499899999996</v>
      </c>
    </row>
    <row r="21" spans="1:38" x14ac:dyDescent="0.2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464.64000000000004</v>
      </c>
      <c r="S21" s="151">
        <f t="shared" si="4"/>
        <v>712.80000000000007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594.25</v>
      </c>
      <c r="AB21" s="207">
        <f t="shared" si="7"/>
        <v>594.25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3198.5897</v>
      </c>
      <c r="AH21" s="167">
        <f t="shared" si="11"/>
        <v>3763.8777</v>
      </c>
      <c r="AJ21" s="216">
        <v>643.72824000000003</v>
      </c>
      <c r="AK21" s="216">
        <v>2080.1729999999998</v>
      </c>
      <c r="AL21" s="216">
        <v>2723.9012399999997</v>
      </c>
    </row>
    <row r="22" spans="1:38" x14ac:dyDescent="0.2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7.3979999999999997</v>
      </c>
      <c r="J22" s="151">
        <f t="shared" si="1"/>
        <v>7.3979999999999997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567.54720000000009</v>
      </c>
      <c r="S22" s="151">
        <f t="shared" si="4"/>
        <v>791.94720000000007</v>
      </c>
      <c r="T22" s="149">
        <v>0</v>
      </c>
      <c r="U22" s="150">
        <v>119.25</v>
      </c>
      <c r="V22" s="151">
        <f t="shared" si="5"/>
        <v>119.25</v>
      </c>
      <c r="W22" s="149">
        <v>348.48</v>
      </c>
      <c r="X22" s="150">
        <v>173.44800000000001</v>
      </c>
      <c r="Y22" s="151">
        <f t="shared" si="6"/>
        <v>521.928</v>
      </c>
      <c r="Z22" s="217">
        <v>0</v>
      </c>
      <c r="AA22" s="218">
        <v>454.5</v>
      </c>
      <c r="AB22" s="207">
        <f>SUM(Z22:AA22)</f>
        <v>454.5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612.63</v>
      </c>
      <c r="AG22" s="166">
        <f t="shared" si="10"/>
        <v>2752.5315999999998</v>
      </c>
      <c r="AH22" s="167">
        <f t="shared" si="11"/>
        <v>3365.1615999999999</v>
      </c>
      <c r="AJ22" s="216">
        <v>691.52624000000003</v>
      </c>
      <c r="AK22" s="216">
        <v>1727.5485000000001</v>
      </c>
      <c r="AL22" s="216">
        <v>2419.07474</v>
      </c>
    </row>
    <row r="23" spans="1:38" x14ac:dyDescent="0.2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38.005000000000003</v>
      </c>
      <c r="J23" s="151">
        <f t="shared" si="1"/>
        <v>38.005000000000003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810.48</v>
      </c>
      <c r="S23" s="151">
        <f t="shared" si="4"/>
        <v>979.44</v>
      </c>
      <c r="T23" s="149">
        <v>0</v>
      </c>
      <c r="U23" s="150">
        <v>33</v>
      </c>
      <c r="V23" s="151">
        <f t="shared" si="5"/>
        <v>33</v>
      </c>
      <c r="W23" s="149">
        <v>338.18400000000003</v>
      </c>
      <c r="X23" s="150">
        <v>222.024</v>
      </c>
      <c r="Y23" s="151">
        <f>SUM(W23:X23)</f>
        <v>560.20800000000008</v>
      </c>
      <c r="Z23" s="217">
        <v>0</v>
      </c>
      <c r="AA23" s="218">
        <v>285.75</v>
      </c>
      <c r="AB23" s="207">
        <f>SUM(Z23:AA23)</f>
        <v>285.75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513.89400000000001</v>
      </c>
      <c r="AG23" s="166">
        <f t="shared" si="10"/>
        <v>2585.4594000000002</v>
      </c>
      <c r="AH23" s="167">
        <f t="shared" si="11"/>
        <v>3099.3534</v>
      </c>
      <c r="AJ23" s="216">
        <v>742.24880000000007</v>
      </c>
      <c r="AK23" s="216">
        <v>2114.2445000000002</v>
      </c>
      <c r="AL23" s="216">
        <v>2856.4933000000001</v>
      </c>
    </row>
    <row r="24" spans="1:38" x14ac:dyDescent="0.2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22.164999999999999</v>
      </c>
      <c r="J24" s="151">
        <f t="shared" si="1"/>
        <v>22.164999999999999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1039.3679999999999</v>
      </c>
      <c r="S24" s="151">
        <f t="shared" si="4"/>
        <v>1298.088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485.49599999999998</v>
      </c>
      <c r="Y24" s="151">
        <f>SUM(W24:X24)</f>
        <v>746.06399999999996</v>
      </c>
      <c r="Z24" s="217">
        <v>0</v>
      </c>
      <c r="AA24" s="218">
        <v>395.25</v>
      </c>
      <c r="AB24" s="207">
        <f t="shared" si="7"/>
        <v>395.25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3048.9301999999998</v>
      </c>
      <c r="AH24" s="167">
        <f t="shared" si="11"/>
        <v>3667.7181999999998</v>
      </c>
      <c r="AJ24" s="216">
        <v>626.23800000000006</v>
      </c>
      <c r="AK24" s="216">
        <v>1893.8777500000001</v>
      </c>
      <c r="AL24" s="216">
        <v>2520.1157499999999</v>
      </c>
    </row>
    <row r="25" spans="1:38" x14ac:dyDescent="0.2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11.065</v>
      </c>
      <c r="J25" s="151">
        <f t="shared" si="1"/>
        <v>11.065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1422.96</v>
      </c>
      <c r="S25" s="151">
        <f t="shared" si="4"/>
        <v>1713.3600000000001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467.28</v>
      </c>
      <c r="Y25" s="151">
        <f t="shared" si="6"/>
        <v>726.2639999999999</v>
      </c>
      <c r="Z25" s="217">
        <v>0</v>
      </c>
      <c r="AA25" s="218">
        <v>110.5</v>
      </c>
      <c r="AB25" s="207">
        <f t="shared" si="7"/>
        <v>110.5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3214.9694</v>
      </c>
      <c r="AH25" s="167">
        <f t="shared" si="11"/>
        <v>3882.7033999999999</v>
      </c>
      <c r="AJ25" s="216">
        <v>592.91200000000003</v>
      </c>
      <c r="AK25" s="216">
        <v>1763.0342499999999</v>
      </c>
      <c r="AL25" s="216">
        <v>2355.94625</v>
      </c>
    </row>
    <row r="26" spans="1:38" x14ac:dyDescent="0.2">
      <c r="A26" s="80">
        <v>18</v>
      </c>
      <c r="B26" s="149"/>
      <c r="C26" s="150"/>
      <c r="D26" s="154">
        <f t="shared" si="12"/>
        <v>0</v>
      </c>
      <c r="E26" s="149">
        <v>0.75</v>
      </c>
      <c r="F26" s="150">
        <v>916.5</v>
      </c>
      <c r="G26" s="151">
        <f t="shared" ref="G26:G29" si="16">SUM(E26:F26)</f>
        <v>917.25</v>
      </c>
      <c r="H26" s="149">
        <v>0</v>
      </c>
      <c r="I26" s="150">
        <v>11.063000000000001</v>
      </c>
      <c r="J26" s="151">
        <f t="shared" si="1"/>
        <v>11.063000000000001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1459.3799999999999</v>
      </c>
      <c r="S26" s="151">
        <f t="shared" si="4"/>
        <v>1731.3</v>
      </c>
      <c r="T26" s="152">
        <v>0</v>
      </c>
      <c r="U26" s="153">
        <v>49.68</v>
      </c>
      <c r="V26" s="154">
        <f t="shared" si="5"/>
        <v>49.68</v>
      </c>
      <c r="W26" s="149">
        <v>187.70400000000001</v>
      </c>
      <c r="X26" s="150">
        <v>404.18400000000003</v>
      </c>
      <c r="Y26" s="151">
        <f t="shared" si="6"/>
        <v>591.88800000000003</v>
      </c>
      <c r="Z26" s="217">
        <v>0</v>
      </c>
      <c r="AA26" s="218">
        <v>346</v>
      </c>
      <c r="AB26" s="207">
        <f t="shared" si="7"/>
        <v>346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616.91700480000009</v>
      </c>
      <c r="AG26" s="166">
        <f t="shared" si="10"/>
        <v>3606.87156</v>
      </c>
      <c r="AH26" s="167">
        <f t="shared" si="11"/>
        <v>4223.7885648000001</v>
      </c>
      <c r="AJ26" s="216">
        <v>745.36073920000001</v>
      </c>
      <c r="AK26" s="216">
        <v>2403.7066399999999</v>
      </c>
      <c r="AL26" s="216">
        <v>3149.0673791999998</v>
      </c>
    </row>
    <row r="27" spans="1:38" x14ac:dyDescent="0.2">
      <c r="A27" s="80">
        <v>19</v>
      </c>
      <c r="B27" s="174"/>
      <c r="C27" s="131"/>
      <c r="D27" s="157">
        <f t="shared" si="0"/>
        <v>0</v>
      </c>
      <c r="E27" s="149">
        <v>0.75</v>
      </c>
      <c r="F27" s="150">
        <v>843.75</v>
      </c>
      <c r="G27" s="151">
        <f t="shared" si="16"/>
        <v>844.5</v>
      </c>
      <c r="H27" s="149">
        <v>0</v>
      </c>
      <c r="I27" s="150">
        <v>5.5049999999999999</v>
      </c>
      <c r="J27" s="151">
        <f t="shared" si="1"/>
        <v>5.5049999999999999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200.64</v>
      </c>
      <c r="R27" s="150">
        <v>1463.3999999999999</v>
      </c>
      <c r="S27" s="151">
        <f t="shared" si="4"/>
        <v>1664.04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227.304</v>
      </c>
      <c r="X27" s="150">
        <v>368.54399999999998</v>
      </c>
      <c r="Y27" s="151">
        <f t="shared" si="6"/>
        <v>595.84799999999996</v>
      </c>
      <c r="Z27" s="217">
        <v>0</v>
      </c>
      <c r="AA27" s="218">
        <v>455</v>
      </c>
      <c r="AB27" s="207">
        <f t="shared" si="7"/>
        <v>455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641.14522079999995</v>
      </c>
      <c r="AG27" s="166">
        <f t="shared" si="10"/>
        <v>3449.7129999999997</v>
      </c>
      <c r="AH27" s="167">
        <f t="shared" si="11"/>
        <v>4090.8582207999998</v>
      </c>
      <c r="AJ27" s="216">
        <v>746.31800320000002</v>
      </c>
      <c r="AK27" s="216">
        <v>2783.17985</v>
      </c>
      <c r="AL27" s="216">
        <v>3529.4978532</v>
      </c>
    </row>
    <row r="28" spans="1:38" x14ac:dyDescent="0.2">
      <c r="A28" s="80">
        <v>20</v>
      </c>
      <c r="B28" s="175"/>
      <c r="C28" s="159"/>
      <c r="D28" s="157">
        <f t="shared" si="0"/>
        <v>0</v>
      </c>
      <c r="E28" s="149">
        <v>0.75</v>
      </c>
      <c r="F28" s="150">
        <v>352.5</v>
      </c>
      <c r="G28" s="151">
        <f t="shared" si="16"/>
        <v>353.25</v>
      </c>
      <c r="H28" s="149">
        <v>0</v>
      </c>
      <c r="I28" s="150">
        <v>0</v>
      </c>
      <c r="J28" s="151">
        <f t="shared" ref="J28" si="17">SUM(H28:I28)</f>
        <v>0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314.16000000000003</v>
      </c>
      <c r="R28" s="150">
        <v>2241.9011999999998</v>
      </c>
      <c r="S28" s="151">
        <f t="shared" ref="S28" si="18">Q28+R28</f>
        <v>2556.0611999999996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269.27999999999997</v>
      </c>
      <c r="X28" s="150">
        <v>426.36</v>
      </c>
      <c r="Y28" s="151">
        <f t="shared" si="6"/>
        <v>695.64</v>
      </c>
      <c r="Z28" s="217">
        <v>0</v>
      </c>
      <c r="AA28" s="218">
        <v>491.75</v>
      </c>
      <c r="AB28" s="207">
        <f t="shared" si="7"/>
        <v>491.75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819.00450720000003</v>
      </c>
      <c r="AG28" s="166">
        <f t="shared" si="10"/>
        <v>3751.5563200000001</v>
      </c>
      <c r="AH28" s="167">
        <f t="shared" si="11"/>
        <v>4570.5608271999999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 x14ac:dyDescent="0.2">
      <c r="A29" s="80">
        <v>21</v>
      </c>
      <c r="B29" s="175"/>
      <c r="C29" s="159"/>
      <c r="D29" s="157">
        <f t="shared" si="0"/>
        <v>0</v>
      </c>
      <c r="E29" s="149">
        <v>0.75</v>
      </c>
      <c r="F29" s="150">
        <v>175</v>
      </c>
      <c r="G29" s="151">
        <f t="shared" si="16"/>
        <v>175.75</v>
      </c>
      <c r="H29" s="149">
        <v>0</v>
      </c>
      <c r="I29" s="150">
        <v>2.5000000000000001E-2</v>
      </c>
      <c r="J29" s="151">
        <f t="shared" ref="J29" si="19">SUM(H29:I29)</f>
        <v>2.5000000000000001E-2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2365.3974816</v>
      </c>
      <c r="S29" s="151">
        <f t="shared" ref="S29" si="20">Q29+R29</f>
        <v>2597.7174816000002</v>
      </c>
      <c r="T29" s="152">
        <v>0</v>
      </c>
      <c r="U29" s="153">
        <v>11</v>
      </c>
      <c r="V29" s="154">
        <f t="shared" si="5"/>
        <v>11</v>
      </c>
      <c r="W29" s="149">
        <v>227.56800000000001</v>
      </c>
      <c r="X29" s="150">
        <v>368.01600000000002</v>
      </c>
      <c r="Y29" s="151">
        <f t="shared" si="6"/>
        <v>595.58400000000006</v>
      </c>
      <c r="Z29" s="217">
        <v>0</v>
      </c>
      <c r="AA29" s="218">
        <v>764.5</v>
      </c>
      <c r="AB29" s="207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706.63415039999995</v>
      </c>
      <c r="AG29" s="166">
        <f t="shared" si="10"/>
        <v>3862.1615216</v>
      </c>
      <c r="AH29" s="167">
        <f t="shared" si="11"/>
        <v>4568.7956720000002</v>
      </c>
      <c r="AJ29" s="216">
        <v>648.57316160000005</v>
      </c>
      <c r="AK29" s="216">
        <v>2537.4371401843314</v>
      </c>
      <c r="AL29" s="216">
        <v>3186.0103017843312</v>
      </c>
    </row>
    <row r="30" spans="1:38" x14ac:dyDescent="0.2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10.813000000000001</v>
      </c>
      <c r="J30" s="151">
        <f t="shared" ref="J30:J31" si="21">SUM(H30:I30)</f>
        <v>10.813000000000001</v>
      </c>
      <c r="K30" s="155">
        <v>250</v>
      </c>
      <c r="L30" s="156">
        <v>189.87696</v>
      </c>
      <c r="M30" s="157">
        <f t="shared" si="2"/>
        <v>439.87696</v>
      </c>
      <c r="N30" s="155"/>
      <c r="O30" s="173"/>
      <c r="P30" s="168">
        <f t="shared" si="3"/>
        <v>0</v>
      </c>
      <c r="Q30" s="149">
        <v>327.36</v>
      </c>
      <c r="R30" s="150">
        <v>3275.5529999999999</v>
      </c>
      <c r="S30" s="151">
        <f t="shared" ref="S30" si="22">Q30+R30</f>
        <v>3602.913</v>
      </c>
      <c r="T30" s="152">
        <v>0</v>
      </c>
      <c r="U30" s="153">
        <v>0</v>
      </c>
      <c r="V30" s="154">
        <f t="shared" si="5"/>
        <v>0</v>
      </c>
      <c r="W30" s="149">
        <v>182.16</v>
      </c>
      <c r="X30" s="150">
        <v>380.68799999999999</v>
      </c>
      <c r="Y30" s="151">
        <f t="shared" si="6"/>
        <v>562.84799999999996</v>
      </c>
      <c r="Z30" s="217">
        <v>0</v>
      </c>
      <c r="AA30" s="218">
        <v>601.75</v>
      </c>
      <c r="AB30" s="207">
        <f t="shared" si="7"/>
        <v>601.75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759.52</v>
      </c>
      <c r="AG30" s="166">
        <f t="shared" si="10"/>
        <v>4510.3193599999995</v>
      </c>
      <c r="AH30" s="167">
        <f t="shared" si="11"/>
        <v>5269.8393599999999</v>
      </c>
      <c r="AJ30" s="216">
        <v>814.33737280000003</v>
      </c>
      <c r="AK30" s="216">
        <v>3305.7563598156676</v>
      </c>
      <c r="AL30" s="216">
        <v>4120.0937326156672</v>
      </c>
    </row>
    <row r="31" spans="1:38" x14ac:dyDescent="0.2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8.64</v>
      </c>
      <c r="J31" s="151">
        <f t="shared" si="21"/>
        <v>8.64</v>
      </c>
      <c r="K31" s="155">
        <v>150</v>
      </c>
      <c r="L31" s="156">
        <v>84.389759999999995</v>
      </c>
      <c r="M31" s="157">
        <f t="shared" si="2"/>
        <v>234.38976</v>
      </c>
      <c r="N31" s="155"/>
      <c r="O31" s="173"/>
      <c r="P31" s="168">
        <f t="shared" si="3"/>
        <v>0</v>
      </c>
      <c r="Q31" s="149">
        <v>224.4</v>
      </c>
      <c r="R31" s="150">
        <v>3211.0530000000003</v>
      </c>
      <c r="S31" s="151">
        <f t="shared" si="4"/>
        <v>3435.4530000000004</v>
      </c>
      <c r="T31" s="152">
        <v>0</v>
      </c>
      <c r="U31" s="153">
        <v>0</v>
      </c>
      <c r="V31" s="154">
        <f t="shared" si="5"/>
        <v>0</v>
      </c>
      <c r="W31" s="149">
        <v>227.04</v>
      </c>
      <c r="X31" s="150">
        <v>374.61599999999999</v>
      </c>
      <c r="Y31" s="151">
        <f t="shared" si="6"/>
        <v>601.65599999999995</v>
      </c>
      <c r="Z31" s="217">
        <v>0</v>
      </c>
      <c r="AA31" s="218">
        <v>180</v>
      </c>
      <c r="AB31" s="207">
        <f t="shared" si="7"/>
        <v>180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601.43999999999994</v>
      </c>
      <c r="AG31" s="166">
        <f t="shared" si="10"/>
        <v>3910.33716</v>
      </c>
      <c r="AH31" s="167">
        <f t="shared" si="11"/>
        <v>4511.7771599999996</v>
      </c>
      <c r="AJ31" s="216">
        <v>766.97032000000002</v>
      </c>
      <c r="AK31" s="216">
        <v>3265.8365469124428</v>
      </c>
      <c r="AL31" s="216">
        <v>4032.8068669124427</v>
      </c>
    </row>
    <row r="32" spans="1:38" x14ac:dyDescent="0.2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49">
        <v>0</v>
      </c>
      <c r="I32" s="150">
        <v>3.613</v>
      </c>
      <c r="J32" s="151">
        <f t="shared" ref="J32" si="23">SUM(H32:I32)</f>
        <v>3.613</v>
      </c>
      <c r="K32" s="155">
        <v>120</v>
      </c>
      <c r="L32" s="156">
        <v>105.4872</v>
      </c>
      <c r="M32" s="157">
        <f t="shared" si="2"/>
        <v>225.4872</v>
      </c>
      <c r="N32" s="155"/>
      <c r="O32" s="173"/>
      <c r="P32" s="168">
        <f t="shared" si="3"/>
        <v>0</v>
      </c>
      <c r="Q32" s="149">
        <v>184.8</v>
      </c>
      <c r="R32" s="150">
        <v>3790.6471739130438</v>
      </c>
      <c r="S32" s="151">
        <f t="shared" si="4"/>
        <v>3975.447173913044</v>
      </c>
      <c r="T32" s="152">
        <v>0</v>
      </c>
      <c r="U32" s="153">
        <v>0</v>
      </c>
      <c r="V32" s="154">
        <f t="shared" si="5"/>
        <v>0</v>
      </c>
      <c r="W32" s="149">
        <v>215.68799999999999</v>
      </c>
      <c r="X32" s="150">
        <v>490.512</v>
      </c>
      <c r="Y32" s="151">
        <f t="shared" si="6"/>
        <v>706.2</v>
      </c>
      <c r="Z32" s="217">
        <v>0</v>
      </c>
      <c r="AA32" s="218">
        <v>654.75</v>
      </c>
      <c r="AB32" s="207">
        <f t="shared" si="7"/>
        <v>654.75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520.48800000000006</v>
      </c>
      <c r="AG32" s="166">
        <f t="shared" si="10"/>
        <v>5096.6477739130432</v>
      </c>
      <c r="AH32" s="167">
        <f t="shared" si="11"/>
        <v>5617.1357739130435</v>
      </c>
      <c r="AJ32" s="216">
        <v>612.00716160000002</v>
      </c>
      <c r="AK32" s="216">
        <v>3638.2498527649773</v>
      </c>
      <c r="AL32" s="216">
        <v>4250.2570143649773</v>
      </c>
    </row>
    <row r="33" spans="1:38" x14ac:dyDescent="0.2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49">
        <v>0</v>
      </c>
      <c r="I33" s="150">
        <v>0</v>
      </c>
      <c r="J33" s="151">
        <f t="shared" ref="J33" si="24">SUM(H33:I33)</f>
        <v>0</v>
      </c>
      <c r="K33" s="155">
        <v>100</v>
      </c>
      <c r="L33" s="156">
        <v>253.16928000000001</v>
      </c>
      <c r="M33" s="157">
        <f t="shared" si="2"/>
        <v>353.16928000000001</v>
      </c>
      <c r="N33" s="155"/>
      <c r="O33" s="173"/>
      <c r="P33" s="168">
        <f t="shared" si="3"/>
        <v>0</v>
      </c>
      <c r="Q33" s="149">
        <v>126.72</v>
      </c>
      <c r="R33" s="150">
        <v>3215.7177391304344</v>
      </c>
      <c r="S33" s="151">
        <f t="shared" ref="S33" si="25">Q33+R33</f>
        <v>3342.4377391304342</v>
      </c>
      <c r="T33" s="152"/>
      <c r="U33" s="153"/>
      <c r="V33" s="154">
        <f t="shared" si="5"/>
        <v>0</v>
      </c>
      <c r="W33" s="149">
        <v>397.84800000000001</v>
      </c>
      <c r="X33" s="150">
        <v>375.67200000000003</v>
      </c>
      <c r="Y33" s="151">
        <f t="shared" si="6"/>
        <v>773.52</v>
      </c>
      <c r="Z33" s="217">
        <v>0</v>
      </c>
      <c r="AA33" s="218">
        <v>413.25</v>
      </c>
      <c r="AB33" s="207">
        <f t="shared" si="7"/>
        <v>413.25</v>
      </c>
      <c r="AC33" s="169">
        <v>0</v>
      </c>
      <c r="AD33" s="176"/>
      <c r="AE33" s="157">
        <f t="shared" si="8"/>
        <v>0</v>
      </c>
      <c r="AF33" s="165">
        <f t="shared" si="9"/>
        <v>624.56799999999998</v>
      </c>
      <c r="AG33" s="166">
        <f t="shared" si="10"/>
        <v>4257.8090191304345</v>
      </c>
      <c r="AH33" s="167">
        <f t="shared" si="11"/>
        <v>4882.3770191304347</v>
      </c>
      <c r="AJ33" s="216">
        <v>583.13926720000006</v>
      </c>
      <c r="AK33" s="216">
        <v>3320.8177273732713</v>
      </c>
      <c r="AL33" s="216">
        <v>3903.9569945732715</v>
      </c>
    </row>
    <row r="34" spans="1:38" x14ac:dyDescent="0.2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49">
        <v>0</v>
      </c>
      <c r="I34" s="150">
        <v>1.7500000000000002E-2</v>
      </c>
      <c r="J34" s="151">
        <f t="shared" ref="J34" si="26">SUM(H34:I34)</f>
        <v>1.7500000000000002E-2</v>
      </c>
      <c r="K34" s="155">
        <v>90</v>
      </c>
      <c r="L34" s="156">
        <v>253.16928000000001</v>
      </c>
      <c r="M34" s="157">
        <f t="shared" si="2"/>
        <v>343.16928000000001</v>
      </c>
      <c r="N34" s="155"/>
      <c r="O34" s="173"/>
      <c r="P34" s="168">
        <f t="shared" si="3"/>
        <v>0</v>
      </c>
      <c r="Q34" s="149">
        <v>95.04</v>
      </c>
      <c r="R34" s="150">
        <v>2700.8577391304348</v>
      </c>
      <c r="S34" s="151">
        <f t="shared" ref="S34" si="27">Q34+R34</f>
        <v>2795.8977391304347</v>
      </c>
      <c r="T34" s="160"/>
      <c r="U34" s="161"/>
      <c r="V34" s="154">
        <f t="shared" si="5"/>
        <v>0</v>
      </c>
      <c r="W34" s="149">
        <v>238.92</v>
      </c>
      <c r="X34" s="150">
        <v>290.13600000000002</v>
      </c>
      <c r="Y34" s="151">
        <f t="shared" si="6"/>
        <v>529.05600000000004</v>
      </c>
      <c r="Z34" s="217">
        <v>0</v>
      </c>
      <c r="AA34" s="218">
        <v>699.25</v>
      </c>
      <c r="AB34" s="207">
        <f t="shared" si="7"/>
        <v>699.25</v>
      </c>
      <c r="AC34" s="169">
        <v>0</v>
      </c>
      <c r="AD34" s="176"/>
      <c r="AE34" s="157">
        <f t="shared" si="8"/>
        <v>0</v>
      </c>
      <c r="AF34" s="165">
        <f t="shared" si="9"/>
        <v>423.96000000000004</v>
      </c>
      <c r="AG34" s="166">
        <f t="shared" si="10"/>
        <v>3943.4305191304347</v>
      </c>
      <c r="AH34" s="167">
        <f t="shared" si="11"/>
        <v>4367.3905191304348</v>
      </c>
      <c r="AJ34" s="216">
        <v>558.79726720000008</v>
      </c>
      <c r="AK34" s="216">
        <v>3675.5206064055296</v>
      </c>
      <c r="AL34" s="216">
        <v>4234.3178736055297</v>
      </c>
    </row>
    <row r="35" spans="1:38" x14ac:dyDescent="0.2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49">
        <v>0</v>
      </c>
      <c r="I35" s="150">
        <v>10.57</v>
      </c>
      <c r="J35" s="151">
        <f t="shared" ref="J35" si="28">SUM(H35:I35)</f>
        <v>10.57</v>
      </c>
      <c r="K35" s="155">
        <v>75</v>
      </c>
      <c r="L35" s="156">
        <v>295.36415999999997</v>
      </c>
      <c r="M35" s="157">
        <f t="shared" si="2"/>
        <v>370.36415999999997</v>
      </c>
      <c r="N35" s="155"/>
      <c r="O35" s="156"/>
      <c r="P35" s="168">
        <f t="shared" si="3"/>
        <v>0</v>
      </c>
      <c r="Q35" s="149">
        <v>306.24</v>
      </c>
      <c r="R35" s="150">
        <v>2935.5193043478262</v>
      </c>
      <c r="S35" s="151">
        <f t="shared" si="4"/>
        <v>3241.7593043478264</v>
      </c>
      <c r="T35" s="160"/>
      <c r="U35" s="161"/>
      <c r="V35" s="154">
        <f t="shared" si="5"/>
        <v>0</v>
      </c>
      <c r="W35" s="149">
        <v>175.56</v>
      </c>
      <c r="X35" s="150">
        <v>307.29599999999999</v>
      </c>
      <c r="Y35" s="151">
        <f t="shared" si="6"/>
        <v>482.85599999999999</v>
      </c>
      <c r="Z35" s="217">
        <v>0</v>
      </c>
      <c r="AA35" s="218">
        <v>656</v>
      </c>
      <c r="AB35" s="207">
        <f t="shared" si="7"/>
        <v>656</v>
      </c>
      <c r="AC35" s="169">
        <v>0</v>
      </c>
      <c r="AD35" s="176"/>
      <c r="AE35" s="157">
        <f t="shared" si="8"/>
        <v>0</v>
      </c>
      <c r="AF35" s="165">
        <f t="shared" si="9"/>
        <v>556.79999999999995</v>
      </c>
      <c r="AG35" s="166">
        <f t="shared" si="10"/>
        <v>4204.7494643478258</v>
      </c>
      <c r="AH35" s="167">
        <f t="shared" si="11"/>
        <v>4761.549464347826</v>
      </c>
      <c r="AJ35" s="216">
        <v>597.34210880000001</v>
      </c>
      <c r="AK35" s="216">
        <v>3753.8239015207378</v>
      </c>
      <c r="AL35" s="216">
        <v>4351.1660103207378</v>
      </c>
    </row>
    <row r="36" spans="1:38" x14ac:dyDescent="0.2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49">
        <v>0</v>
      </c>
      <c r="I36" s="150">
        <v>12.018000000000001</v>
      </c>
      <c r="J36" s="151">
        <f t="shared" ref="J36" si="29">SUM(H36:I36)</f>
        <v>12.018000000000001</v>
      </c>
      <c r="K36" s="155">
        <v>10</v>
      </c>
      <c r="L36" s="156">
        <v>316.46159999999998</v>
      </c>
      <c r="M36" s="157">
        <f t="shared" si="2"/>
        <v>326.46159999999998</v>
      </c>
      <c r="N36" s="155"/>
      <c r="O36" s="156"/>
      <c r="P36" s="168">
        <f t="shared" si="3"/>
        <v>0</v>
      </c>
      <c r="Q36" s="149">
        <v>205.92</v>
      </c>
      <c r="R36" s="150">
        <v>1984.0655999999999</v>
      </c>
      <c r="S36" s="151">
        <f t="shared" ref="S36" si="30">Q36+R36</f>
        <v>2189.9856</v>
      </c>
      <c r="T36" s="160"/>
      <c r="U36" s="161"/>
      <c r="V36" s="154">
        <f t="shared" si="5"/>
        <v>0</v>
      </c>
      <c r="W36" s="149">
        <v>229.15199999999999</v>
      </c>
      <c r="X36" s="150">
        <v>312.31200000000001</v>
      </c>
      <c r="Y36" s="151">
        <f t="shared" si="6"/>
        <v>541.46399999999994</v>
      </c>
      <c r="Z36" s="171">
        <v>0</v>
      </c>
      <c r="AA36" s="172">
        <v>547.5</v>
      </c>
      <c r="AB36" s="162">
        <f t="shared" si="7"/>
        <v>547.5</v>
      </c>
      <c r="AC36" s="169">
        <v>0</v>
      </c>
      <c r="AD36" s="176"/>
      <c r="AE36" s="157">
        <f t="shared" si="8"/>
        <v>0</v>
      </c>
      <c r="AF36" s="165">
        <f t="shared" si="9"/>
        <v>445.072</v>
      </c>
      <c r="AG36" s="166">
        <f t="shared" si="10"/>
        <v>3172.3571999999999</v>
      </c>
      <c r="AH36" s="167">
        <f t="shared" si="11"/>
        <v>3617.4292</v>
      </c>
      <c r="AJ36" s="216">
        <v>460.70295040000002</v>
      </c>
      <c r="AK36" s="216">
        <v>2957.9952499999999</v>
      </c>
      <c r="AL36" s="216">
        <v>3418.6982004000001</v>
      </c>
    </row>
    <row r="37" spans="1:38" x14ac:dyDescent="0.2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49">
        <v>0</v>
      </c>
      <c r="I37" s="150">
        <v>0.125</v>
      </c>
      <c r="J37" s="151">
        <f t="shared" ref="J37" si="31">SUM(H37:I37)</f>
        <v>0.125</v>
      </c>
      <c r="K37" s="155">
        <v>5</v>
      </c>
      <c r="L37" s="156">
        <v>400.85136</v>
      </c>
      <c r="M37" s="157">
        <f t="shared" si="2"/>
        <v>405.85136</v>
      </c>
      <c r="N37" s="155"/>
      <c r="O37" s="156"/>
      <c r="P37" s="168">
        <f t="shared" si="3"/>
        <v>0</v>
      </c>
      <c r="Q37" s="149">
        <v>184.8</v>
      </c>
      <c r="R37" s="150">
        <v>1795.3147826086956</v>
      </c>
      <c r="S37" s="151">
        <f t="shared" si="4"/>
        <v>1980.1147826086956</v>
      </c>
      <c r="T37" s="160"/>
      <c r="U37" s="161"/>
      <c r="V37" s="154">
        <f t="shared" si="5"/>
        <v>0</v>
      </c>
      <c r="W37" s="149">
        <v>232.84800000000001</v>
      </c>
      <c r="X37" s="150">
        <v>329.20800000000003</v>
      </c>
      <c r="Y37" s="151">
        <f t="shared" si="6"/>
        <v>562.05600000000004</v>
      </c>
      <c r="Z37" s="171">
        <v>0</v>
      </c>
      <c r="AA37" s="172">
        <v>168.75</v>
      </c>
      <c r="AB37" s="162">
        <f t="shared" si="7"/>
        <v>168.75</v>
      </c>
      <c r="AC37" s="169">
        <v>0</v>
      </c>
      <c r="AD37" s="176"/>
      <c r="AE37" s="157">
        <f t="shared" si="8"/>
        <v>0</v>
      </c>
      <c r="AF37" s="165">
        <f t="shared" si="9"/>
        <v>422.64800000000002</v>
      </c>
      <c r="AG37" s="166">
        <f t="shared" si="10"/>
        <v>2694.2491426086958</v>
      </c>
      <c r="AH37" s="167">
        <f t="shared" si="11"/>
        <v>3116.897142608696</v>
      </c>
      <c r="AJ37" s="216">
        <v>439.36968640000003</v>
      </c>
      <c r="AK37" s="216">
        <v>3506.7477400000002</v>
      </c>
      <c r="AL37" s="216">
        <v>3946.1174264000001</v>
      </c>
    </row>
    <row r="38" spans="1:38" x14ac:dyDescent="0.2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49">
        <v>0</v>
      </c>
      <c r="I38" s="150">
        <v>5</v>
      </c>
      <c r="J38" s="151">
        <f t="shared" ref="J38" si="32">SUM(H38:I38)</f>
        <v>5</v>
      </c>
      <c r="K38" s="155">
        <v>5</v>
      </c>
      <c r="L38" s="156">
        <v>443.0462399999999</v>
      </c>
      <c r="M38" s="157">
        <f t="shared" si="2"/>
        <v>448.0462399999999</v>
      </c>
      <c r="N38" s="155"/>
      <c r="O38" s="156"/>
      <c r="P38" s="168">
        <f t="shared" si="3"/>
        <v>0</v>
      </c>
      <c r="Q38" s="149">
        <v>121.44</v>
      </c>
      <c r="R38" s="150">
        <v>1731.8400000000001</v>
      </c>
      <c r="S38" s="151">
        <f t="shared" ref="S38" si="33">Q38+R38</f>
        <v>1853.2800000000002</v>
      </c>
      <c r="T38" s="160"/>
      <c r="U38" s="161"/>
      <c r="V38" s="154">
        <f t="shared" si="5"/>
        <v>0</v>
      </c>
      <c r="W38" s="149">
        <v>188.232</v>
      </c>
      <c r="X38" s="150">
        <v>269.80799999999999</v>
      </c>
      <c r="Y38" s="151">
        <f t="shared" ref="Y38" si="34">SUM(W38:X38)</f>
        <v>458.03999999999996</v>
      </c>
      <c r="Z38" s="171">
        <v>0</v>
      </c>
      <c r="AA38" s="172">
        <v>66.5</v>
      </c>
      <c r="AB38" s="162">
        <f t="shared" si="7"/>
        <v>66.5</v>
      </c>
      <c r="AC38" s="169">
        <v>0</v>
      </c>
      <c r="AD38" s="176"/>
      <c r="AE38" s="157">
        <f t="shared" si="8"/>
        <v>0</v>
      </c>
      <c r="AF38" s="165">
        <f t="shared" si="9"/>
        <v>314.67200000000003</v>
      </c>
      <c r="AG38" s="166">
        <f t="shared" si="10"/>
        <v>2516.1942399999998</v>
      </c>
      <c r="AH38" s="167">
        <f t="shared" si="11"/>
        <v>2830.8662399999998</v>
      </c>
      <c r="AJ38" s="216">
        <v>452.83252800000002</v>
      </c>
      <c r="AK38" s="216">
        <v>2661.1634099999997</v>
      </c>
      <c r="AL38" s="216">
        <v>3113.9959379999996</v>
      </c>
    </row>
    <row r="39" spans="1:38" x14ac:dyDescent="0.2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49">
        <v>0</v>
      </c>
      <c r="I39" s="150">
        <v>12</v>
      </c>
      <c r="J39" s="151">
        <f t="shared" ref="J39" si="35">SUM(H39:I39)</f>
        <v>12</v>
      </c>
      <c r="K39" s="155">
        <v>5</v>
      </c>
      <c r="L39" s="156">
        <v>464.1436799999999</v>
      </c>
      <c r="M39" s="157">
        <f t="shared" si="2"/>
        <v>469.1436799999999</v>
      </c>
      <c r="N39" s="155"/>
      <c r="O39" s="156"/>
      <c r="P39" s="168">
        <f t="shared" si="3"/>
        <v>0</v>
      </c>
      <c r="Q39" s="149">
        <v>137.28</v>
      </c>
      <c r="R39" s="150">
        <v>1946.0496000000001</v>
      </c>
      <c r="S39" s="151">
        <f t="shared" si="4"/>
        <v>2083.3296</v>
      </c>
      <c r="T39" s="170"/>
      <c r="U39" s="153"/>
      <c r="V39" s="162">
        <f t="shared" si="5"/>
        <v>0</v>
      </c>
      <c r="W39" s="149">
        <v>291.98399999999998</v>
      </c>
      <c r="X39" s="150">
        <v>233.11199999999999</v>
      </c>
      <c r="Y39" s="151">
        <f t="shared" si="6"/>
        <v>525.096</v>
      </c>
      <c r="Z39" s="171">
        <v>0</v>
      </c>
      <c r="AA39" s="172">
        <v>120</v>
      </c>
      <c r="AB39" s="162">
        <f t="shared" si="7"/>
        <v>120</v>
      </c>
      <c r="AC39" s="169">
        <v>0</v>
      </c>
      <c r="AD39" s="176"/>
      <c r="AE39" s="157">
        <f t="shared" si="8"/>
        <v>0</v>
      </c>
      <c r="AF39" s="165">
        <f t="shared" si="9"/>
        <v>434.26400000000001</v>
      </c>
      <c r="AG39" s="166">
        <f t="shared" si="10"/>
        <v>2775.30528</v>
      </c>
      <c r="AH39" s="167">
        <f t="shared" si="11"/>
        <v>3209.5692800000002</v>
      </c>
      <c r="AJ39" s="216">
        <v>489.14</v>
      </c>
      <c r="AK39" s="216">
        <v>2675.2012199999999</v>
      </c>
      <c r="AL39" s="216">
        <v>3164.3412199999998</v>
      </c>
    </row>
    <row r="40" spans="1:38" x14ac:dyDescent="0.2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49">
        <v>0</v>
      </c>
      <c r="I40" s="150">
        <v>0</v>
      </c>
      <c r="J40" s="151">
        <f t="shared" ref="J40" si="36">SUM(H40:I40)</f>
        <v>0</v>
      </c>
      <c r="K40" s="155">
        <v>5</v>
      </c>
      <c r="L40" s="156">
        <v>548.53343999999993</v>
      </c>
      <c r="M40" s="157">
        <f t="shared" si="2"/>
        <v>553.53343999999993</v>
      </c>
      <c r="N40" s="155"/>
      <c r="O40" s="156"/>
      <c r="P40" s="168">
        <f t="shared" si="3"/>
        <v>0</v>
      </c>
      <c r="Q40" s="149">
        <v>110.88</v>
      </c>
      <c r="R40" s="150">
        <v>2209.7328000000002</v>
      </c>
      <c r="S40" s="151">
        <f t="shared" si="4"/>
        <v>2320.6128000000003</v>
      </c>
      <c r="T40" s="170"/>
      <c r="U40" s="153"/>
      <c r="V40" s="162">
        <f t="shared" si="5"/>
        <v>0</v>
      </c>
      <c r="W40" s="149">
        <v>300.69600000000003</v>
      </c>
      <c r="X40" s="150">
        <v>259.77600000000001</v>
      </c>
      <c r="Y40" s="151">
        <f t="shared" si="6"/>
        <v>560.47199999999998</v>
      </c>
      <c r="Z40" s="171">
        <v>0</v>
      </c>
      <c r="AA40" s="172">
        <v>87</v>
      </c>
      <c r="AB40" s="162">
        <f t="shared" si="7"/>
        <v>87</v>
      </c>
      <c r="AC40" s="169">
        <v>0</v>
      </c>
      <c r="AD40" s="176"/>
      <c r="AE40" s="157">
        <f t="shared" si="8"/>
        <v>0</v>
      </c>
      <c r="AF40" s="165">
        <f t="shared" si="9"/>
        <v>416.57600000000002</v>
      </c>
      <c r="AG40" s="166">
        <f t="shared" si="10"/>
        <v>3105.0422399999998</v>
      </c>
      <c r="AH40" s="167">
        <f t="shared" si="11"/>
        <v>3521.6182399999998</v>
      </c>
      <c r="AJ40" s="216">
        <v>353.32231679999995</v>
      </c>
      <c r="AK40" s="216">
        <v>2694.9126100000003</v>
      </c>
      <c r="AL40" s="216">
        <v>3048.2349268000003</v>
      </c>
    </row>
    <row r="41" spans="1:38" x14ac:dyDescent="0.2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49">
        <v>0</v>
      </c>
      <c r="I41" s="150">
        <v>0</v>
      </c>
      <c r="J41" s="151">
        <f t="shared" ref="J41" si="37">SUM(H41:I41)</f>
        <v>0</v>
      </c>
      <c r="K41" s="155">
        <v>5</v>
      </c>
      <c r="L41" s="156">
        <v>527.43600000000004</v>
      </c>
      <c r="M41" s="157">
        <f t="shared" si="2"/>
        <v>532.43600000000004</v>
      </c>
      <c r="N41" s="155"/>
      <c r="O41" s="156"/>
      <c r="P41" s="168">
        <f t="shared" ref="P41:P60" si="38">N41+O41</f>
        <v>0</v>
      </c>
      <c r="Q41" s="149">
        <v>121.44</v>
      </c>
      <c r="R41" s="150">
        <v>2388.0383999999999</v>
      </c>
      <c r="S41" s="151">
        <f t="shared" si="4"/>
        <v>2509.4784</v>
      </c>
      <c r="T41" s="170">
        <v>0</v>
      </c>
      <c r="U41" s="153">
        <v>6.0305</v>
      </c>
      <c r="V41" s="162">
        <f t="shared" ref="V41:V60" si="39">T41+U41</f>
        <v>6.0305</v>
      </c>
      <c r="W41" s="149">
        <v>189.55199999999999</v>
      </c>
      <c r="X41" s="150">
        <v>313.36799999999999</v>
      </c>
      <c r="Y41" s="151">
        <f>SUM(W41:X41)</f>
        <v>502.91999999999996</v>
      </c>
      <c r="Z41" s="171">
        <v>0</v>
      </c>
      <c r="AA41" s="172">
        <v>214.25</v>
      </c>
      <c r="AB41" s="162">
        <f t="shared" si="7"/>
        <v>214.25</v>
      </c>
      <c r="AC41" s="169">
        <v>0</v>
      </c>
      <c r="AD41" s="176"/>
      <c r="AE41" s="157">
        <f t="shared" si="8"/>
        <v>0</v>
      </c>
      <c r="AF41" s="165">
        <f t="shared" ref="AF41:AF60" si="40">B41+E41+H41+K41+N41+Q41+T41+W41+Z41+AC41</f>
        <v>315.99199999999996</v>
      </c>
      <c r="AG41" s="166">
        <f t="shared" ref="AG41:AG60" si="41">C41+F41+I41+L41+O41+R41+U41+X41+AA41+AD41</f>
        <v>3449.1228999999998</v>
      </c>
      <c r="AH41" s="167">
        <f t="shared" si="11"/>
        <v>3765.1148999999996</v>
      </c>
      <c r="AJ41" s="216">
        <v>444.93347519999998</v>
      </c>
      <c r="AK41" s="216">
        <v>3135.1486500000001</v>
      </c>
      <c r="AL41" s="216">
        <v>3580.0821252000001</v>
      </c>
    </row>
    <row r="42" spans="1:38" x14ac:dyDescent="0.2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49">
        <v>0</v>
      </c>
      <c r="I42" s="150">
        <v>36.552999999999997</v>
      </c>
      <c r="J42" s="151">
        <f t="shared" ref="J42" si="42">SUM(H42:I42)</f>
        <v>36.552999999999997</v>
      </c>
      <c r="K42" s="155">
        <v>5</v>
      </c>
      <c r="L42" s="156">
        <v>464.1436799999999</v>
      </c>
      <c r="M42" s="157">
        <f t="shared" si="2"/>
        <v>469.1436799999999</v>
      </c>
      <c r="N42" s="155"/>
      <c r="O42" s="156"/>
      <c r="P42" s="168">
        <f t="shared" si="38"/>
        <v>0</v>
      </c>
      <c r="Q42" s="149">
        <v>63</v>
      </c>
      <c r="R42" s="150">
        <v>2147.5871999999999</v>
      </c>
      <c r="S42" s="151">
        <f t="shared" si="4"/>
        <v>2210.5871999999999</v>
      </c>
      <c r="T42" s="170">
        <v>0</v>
      </c>
      <c r="U42" s="153">
        <v>64.163250000000005</v>
      </c>
      <c r="V42" s="162">
        <f t="shared" si="39"/>
        <v>64.163250000000005</v>
      </c>
      <c r="W42" s="149">
        <v>117.48</v>
      </c>
      <c r="X42" s="150">
        <v>308.88</v>
      </c>
      <c r="Y42" s="151">
        <f>SUM(W42:X42)</f>
        <v>426.36</v>
      </c>
      <c r="Z42" s="171">
        <v>0</v>
      </c>
      <c r="AA42" s="172">
        <v>103.25</v>
      </c>
      <c r="AB42" s="162">
        <f t="shared" si="7"/>
        <v>103.25</v>
      </c>
      <c r="AC42" s="169">
        <v>0</v>
      </c>
      <c r="AD42" s="176"/>
      <c r="AE42" s="157">
        <f t="shared" si="8"/>
        <v>0</v>
      </c>
      <c r="AF42" s="165">
        <f t="shared" si="40"/>
        <v>185.48000000000002</v>
      </c>
      <c r="AG42" s="166">
        <f t="shared" si="41"/>
        <v>3124.5771300000001</v>
      </c>
      <c r="AH42" s="167">
        <f t="shared" si="11"/>
        <v>3310.0571300000001</v>
      </c>
      <c r="AJ42" s="216">
        <v>465.286</v>
      </c>
      <c r="AK42" s="216">
        <v>2988.5903699999999</v>
      </c>
      <c r="AL42" s="216">
        <v>3453.87637</v>
      </c>
    </row>
    <row r="43" spans="1:38" x14ac:dyDescent="0.2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49">
        <v>0</v>
      </c>
      <c r="I43" s="150">
        <v>53.228000000000002</v>
      </c>
      <c r="J43" s="151">
        <f t="shared" ref="J43" si="43">SUM(H43:I43)</f>
        <v>53.228000000000002</v>
      </c>
      <c r="K43" s="155">
        <v>5</v>
      </c>
      <c r="L43" s="156">
        <v>506.33856000000003</v>
      </c>
      <c r="M43" s="157">
        <f t="shared" si="2"/>
        <v>511.33856000000003</v>
      </c>
      <c r="N43" s="155"/>
      <c r="O43" s="156"/>
      <c r="P43" s="168">
        <f t="shared" si="38"/>
        <v>0</v>
      </c>
      <c r="Q43" s="170">
        <v>79.2</v>
      </c>
      <c r="R43" s="153">
        <v>1784.64</v>
      </c>
      <c r="S43" s="162">
        <f t="shared" si="4"/>
        <v>1863.8400000000001</v>
      </c>
      <c r="T43" s="170">
        <v>0</v>
      </c>
      <c r="U43" s="153">
        <v>167.76574999999997</v>
      </c>
      <c r="V43" s="162">
        <f t="shared" si="39"/>
        <v>167.76574999999997</v>
      </c>
      <c r="W43" s="152">
        <v>129.624</v>
      </c>
      <c r="X43" s="153">
        <v>379.10399999999998</v>
      </c>
      <c r="Y43" s="154">
        <f t="shared" si="6"/>
        <v>508.72799999999995</v>
      </c>
      <c r="Z43" s="171">
        <v>0</v>
      </c>
      <c r="AA43" s="172">
        <v>138.5</v>
      </c>
      <c r="AB43" s="162">
        <f t="shared" si="7"/>
        <v>138.5</v>
      </c>
      <c r="AC43" s="169">
        <v>0</v>
      </c>
      <c r="AD43" s="176"/>
      <c r="AE43" s="157">
        <f t="shared" si="8"/>
        <v>0</v>
      </c>
      <c r="AF43" s="165">
        <f t="shared" si="40"/>
        <v>213.82400000000001</v>
      </c>
      <c r="AG43" s="166">
        <f t="shared" si="41"/>
        <v>3029.5763099999999</v>
      </c>
      <c r="AH43" s="167">
        <f t="shared" si="11"/>
        <v>3243.40031</v>
      </c>
      <c r="AJ43" s="216">
        <v>464.15</v>
      </c>
      <c r="AK43" s="216">
        <v>3044.27234</v>
      </c>
      <c r="AL43" s="216">
        <v>3508.4223400000001</v>
      </c>
    </row>
    <row r="44" spans="1:38" x14ac:dyDescent="0.2">
      <c r="A44" s="80">
        <v>36</v>
      </c>
      <c r="B44" s="155">
        <v>80.5</v>
      </c>
      <c r="C44" s="156">
        <v>0</v>
      </c>
      <c r="D44" s="154">
        <f t="shared" si="0"/>
        <v>80.5</v>
      </c>
      <c r="E44" s="155"/>
      <c r="F44" s="156"/>
      <c r="G44" s="157">
        <f t="shared" si="13"/>
        <v>0</v>
      </c>
      <c r="H44" s="152"/>
      <c r="I44" s="153">
        <v>552.69015999999976</v>
      </c>
      <c r="J44" s="154">
        <f t="shared" ref="J44:J60" si="44">SUM(H44:I44)</f>
        <v>552.69015999999976</v>
      </c>
      <c r="K44" s="155">
        <v>5</v>
      </c>
      <c r="L44" s="156">
        <v>506.33856000000003</v>
      </c>
      <c r="M44" s="157">
        <f t="shared" si="2"/>
        <v>511.33856000000003</v>
      </c>
      <c r="N44" s="155"/>
      <c r="O44" s="156"/>
      <c r="P44" s="168">
        <f t="shared" si="38"/>
        <v>0</v>
      </c>
      <c r="Q44" s="170">
        <v>55.44</v>
      </c>
      <c r="R44" s="153">
        <v>1774.0800000000002</v>
      </c>
      <c r="S44" s="162">
        <f t="shared" si="4"/>
        <v>1829.5200000000002</v>
      </c>
      <c r="T44" s="170">
        <v>0</v>
      </c>
      <c r="U44" s="153">
        <v>383.40824999999995</v>
      </c>
      <c r="V44" s="162">
        <f t="shared" si="39"/>
        <v>383.40824999999995</v>
      </c>
      <c r="W44" s="152">
        <v>126.72</v>
      </c>
      <c r="X44" s="153">
        <v>390.72</v>
      </c>
      <c r="Y44" s="154">
        <f t="shared" si="6"/>
        <v>517.44000000000005</v>
      </c>
      <c r="Z44" s="171">
        <v>0</v>
      </c>
      <c r="AA44" s="172">
        <v>145.5</v>
      </c>
      <c r="AB44" s="162">
        <f t="shared" si="7"/>
        <v>145.5</v>
      </c>
      <c r="AC44" s="169">
        <v>0</v>
      </c>
      <c r="AD44" s="176"/>
      <c r="AE44" s="157">
        <f t="shared" si="8"/>
        <v>0</v>
      </c>
      <c r="AF44" s="165">
        <f t="shared" si="40"/>
        <v>267.65999999999997</v>
      </c>
      <c r="AG44" s="166">
        <f t="shared" si="41"/>
        <v>3752.7369699999999</v>
      </c>
      <c r="AH44" s="167">
        <f t="shared" si="11"/>
        <v>4020.3969699999998</v>
      </c>
      <c r="AJ44" s="216">
        <v>481.85399999999998</v>
      </c>
      <c r="AK44" s="216">
        <v>3452.7351900000003</v>
      </c>
      <c r="AL44" s="216">
        <v>3934.5891900000001</v>
      </c>
    </row>
    <row r="45" spans="1:38" x14ac:dyDescent="0.2">
      <c r="A45" s="80">
        <v>37</v>
      </c>
      <c r="B45" s="155">
        <v>92</v>
      </c>
      <c r="C45" s="156">
        <v>0</v>
      </c>
      <c r="D45" s="154">
        <f t="shared" si="0"/>
        <v>92</v>
      </c>
      <c r="E45" s="155"/>
      <c r="F45" s="156"/>
      <c r="G45" s="157">
        <f t="shared" si="13"/>
        <v>0</v>
      </c>
      <c r="H45" s="152"/>
      <c r="I45" s="153">
        <v>490.04603999999989</v>
      </c>
      <c r="J45" s="154">
        <f t="shared" si="44"/>
        <v>490.04603999999989</v>
      </c>
      <c r="K45" s="155">
        <v>5</v>
      </c>
      <c r="L45" s="156">
        <v>443.0462399999999</v>
      </c>
      <c r="M45" s="157">
        <f t="shared" si="2"/>
        <v>448.0462399999999</v>
      </c>
      <c r="N45" s="155"/>
      <c r="O45" s="156"/>
      <c r="P45" s="168">
        <f t="shared" si="38"/>
        <v>0</v>
      </c>
      <c r="Q45" s="170">
        <v>95.04</v>
      </c>
      <c r="R45" s="153">
        <v>1840.0800000000002</v>
      </c>
      <c r="S45" s="162">
        <f t="shared" si="4"/>
        <v>1935.1200000000001</v>
      </c>
      <c r="T45" s="170">
        <v>0</v>
      </c>
      <c r="U45" s="153">
        <v>607.21375</v>
      </c>
      <c r="V45" s="162">
        <f t="shared" si="39"/>
        <v>607.21375</v>
      </c>
      <c r="W45" s="152">
        <v>116.16</v>
      </c>
      <c r="X45" s="153">
        <v>322.08</v>
      </c>
      <c r="Y45" s="154">
        <f t="shared" si="6"/>
        <v>438.24</v>
      </c>
      <c r="Z45" s="171">
        <v>0</v>
      </c>
      <c r="AA45" s="172">
        <v>278.75</v>
      </c>
      <c r="AB45" s="162">
        <f t="shared" si="7"/>
        <v>278.75</v>
      </c>
      <c r="AC45" s="169">
        <v>0</v>
      </c>
      <c r="AD45" s="176"/>
      <c r="AE45" s="157">
        <f t="shared" si="8"/>
        <v>0</v>
      </c>
      <c r="AF45" s="165">
        <f t="shared" si="40"/>
        <v>308.20000000000005</v>
      </c>
      <c r="AG45" s="166">
        <f t="shared" si="41"/>
        <v>3981.2160299999996</v>
      </c>
      <c r="AH45" s="167">
        <f t="shared" si="11"/>
        <v>4289.4160299999994</v>
      </c>
      <c r="AJ45" s="216">
        <v>534.83400000000006</v>
      </c>
      <c r="AK45" s="216">
        <v>3486.2457099999992</v>
      </c>
      <c r="AL45" s="216">
        <v>4021.0797099999991</v>
      </c>
    </row>
    <row r="46" spans="1:38" x14ac:dyDescent="0.2">
      <c r="A46" s="80">
        <v>38</v>
      </c>
      <c r="B46" s="155">
        <v>100.62499999999999</v>
      </c>
      <c r="C46" s="156">
        <v>0</v>
      </c>
      <c r="D46" s="154">
        <f t="shared" si="0"/>
        <v>100.62499999999999</v>
      </c>
      <c r="E46" s="177"/>
      <c r="F46" s="173"/>
      <c r="G46" s="157">
        <f t="shared" si="13"/>
        <v>0</v>
      </c>
      <c r="H46" s="152"/>
      <c r="I46" s="153">
        <v>559.94839999999976</v>
      </c>
      <c r="J46" s="154">
        <f t="shared" si="44"/>
        <v>559.94839999999976</v>
      </c>
      <c r="K46" s="155">
        <v>5</v>
      </c>
      <c r="L46" s="156">
        <v>379.75391999999999</v>
      </c>
      <c r="M46" s="157">
        <f t="shared" si="2"/>
        <v>384.75391999999999</v>
      </c>
      <c r="N46" s="155"/>
      <c r="O46" s="156"/>
      <c r="P46" s="168">
        <f t="shared" si="38"/>
        <v>0</v>
      </c>
      <c r="Q46" s="170">
        <v>68.64</v>
      </c>
      <c r="R46" s="153">
        <v>1327.92</v>
      </c>
      <c r="S46" s="162">
        <f t="shared" si="4"/>
        <v>1396.5600000000002</v>
      </c>
      <c r="T46" s="170">
        <v>0</v>
      </c>
      <c r="U46" s="153">
        <v>840.88599999999997</v>
      </c>
      <c r="V46" s="162">
        <f t="shared" si="39"/>
        <v>840.88599999999997</v>
      </c>
      <c r="W46" s="152">
        <v>134.63999999999999</v>
      </c>
      <c r="X46" s="153">
        <v>293.04000000000002</v>
      </c>
      <c r="Y46" s="154">
        <f t="shared" si="6"/>
        <v>427.68</v>
      </c>
      <c r="Z46" s="171">
        <v>0</v>
      </c>
      <c r="AA46" s="172">
        <v>150</v>
      </c>
      <c r="AB46" s="162">
        <f t="shared" si="7"/>
        <v>150</v>
      </c>
      <c r="AC46" s="169">
        <v>0</v>
      </c>
      <c r="AD46" s="176"/>
      <c r="AE46" s="157">
        <f t="shared" si="8"/>
        <v>0</v>
      </c>
      <c r="AF46" s="165">
        <f t="shared" si="40"/>
        <v>308.90499999999997</v>
      </c>
      <c r="AG46" s="166">
        <f t="shared" si="41"/>
        <v>3551.5483199999999</v>
      </c>
      <c r="AH46" s="167">
        <f t="shared" si="11"/>
        <v>3860.4533199999996</v>
      </c>
      <c r="AJ46" s="216">
        <v>499.54599999999999</v>
      </c>
      <c r="AK46" s="216">
        <v>3101.5017799999996</v>
      </c>
      <c r="AL46" s="216">
        <v>3601.0477799999994</v>
      </c>
    </row>
    <row r="47" spans="1:38" x14ac:dyDescent="0.2">
      <c r="A47" s="80">
        <v>39</v>
      </c>
      <c r="B47" s="155">
        <v>221.37499999999997</v>
      </c>
      <c r="C47" s="156">
        <v>0</v>
      </c>
      <c r="D47" s="154">
        <f t="shared" si="0"/>
        <v>221.37499999999997</v>
      </c>
      <c r="E47" s="158"/>
      <c r="F47" s="159"/>
      <c r="G47" s="157">
        <f t="shared" si="13"/>
        <v>0</v>
      </c>
      <c r="H47" s="152"/>
      <c r="I47" s="153">
        <v>498.97803999999979</v>
      </c>
      <c r="J47" s="154">
        <f t="shared" si="44"/>
        <v>498.97803999999979</v>
      </c>
      <c r="K47" s="155">
        <v>5</v>
      </c>
      <c r="L47" s="156">
        <v>274.26671999999996</v>
      </c>
      <c r="M47" s="157">
        <f t="shared" si="2"/>
        <v>279.26671999999996</v>
      </c>
      <c r="N47" s="155"/>
      <c r="O47" s="156"/>
      <c r="P47" s="168">
        <f t="shared" si="38"/>
        <v>0</v>
      </c>
      <c r="Q47" s="170">
        <v>31.68</v>
      </c>
      <c r="R47" s="153">
        <v>807.84</v>
      </c>
      <c r="S47" s="162">
        <f t="shared" si="4"/>
        <v>839.52</v>
      </c>
      <c r="T47" s="170">
        <v>0</v>
      </c>
      <c r="U47" s="153">
        <v>1137.6785</v>
      </c>
      <c r="V47" s="162">
        <f t="shared" si="39"/>
        <v>1137.6785</v>
      </c>
      <c r="W47" s="152">
        <v>139.91999999999999</v>
      </c>
      <c r="X47" s="153">
        <v>300.95999999999998</v>
      </c>
      <c r="Y47" s="154">
        <f t="shared" si="6"/>
        <v>440.88</v>
      </c>
      <c r="Z47" s="171">
        <v>0</v>
      </c>
      <c r="AA47" s="172">
        <v>188.75</v>
      </c>
      <c r="AB47" s="162">
        <f t="shared" si="7"/>
        <v>188.75</v>
      </c>
      <c r="AC47" s="178"/>
      <c r="AD47" s="176"/>
      <c r="AE47" s="157">
        <f t="shared" si="8"/>
        <v>0</v>
      </c>
      <c r="AF47" s="165">
        <f t="shared" si="40"/>
        <v>397.97499999999991</v>
      </c>
      <c r="AG47" s="166">
        <f t="shared" si="41"/>
        <v>3208.4732599999998</v>
      </c>
      <c r="AH47" s="167">
        <f t="shared" si="11"/>
        <v>3606.4482599999997</v>
      </c>
      <c r="AJ47" s="216">
        <v>438.774</v>
      </c>
      <c r="AK47" s="216">
        <v>3573.3537799999999</v>
      </c>
      <c r="AL47" s="216">
        <v>4012.1277799999998</v>
      </c>
    </row>
    <row r="48" spans="1:38" x14ac:dyDescent="0.2">
      <c r="A48" s="80">
        <v>40</v>
      </c>
      <c r="B48" s="155">
        <v>330.625</v>
      </c>
      <c r="C48" s="156">
        <v>0</v>
      </c>
      <c r="D48" s="154">
        <f t="shared" si="0"/>
        <v>330.625</v>
      </c>
      <c r="E48" s="158"/>
      <c r="F48" s="159"/>
      <c r="G48" s="157">
        <f t="shared" si="13"/>
        <v>0</v>
      </c>
      <c r="H48" s="152"/>
      <c r="I48" s="153">
        <v>736.787645</v>
      </c>
      <c r="J48" s="154">
        <f t="shared" si="44"/>
        <v>736.787645</v>
      </c>
      <c r="K48" s="155">
        <v>5</v>
      </c>
      <c r="L48" s="156">
        <v>98</v>
      </c>
      <c r="M48" s="157">
        <f t="shared" si="2"/>
        <v>103</v>
      </c>
      <c r="N48" s="155"/>
      <c r="O48" s="156"/>
      <c r="P48" s="168">
        <f t="shared" si="38"/>
        <v>0</v>
      </c>
      <c r="Q48" s="170">
        <v>42.24</v>
      </c>
      <c r="R48" s="153">
        <v>475.20000000000005</v>
      </c>
      <c r="S48" s="162">
        <f t="shared" si="4"/>
        <v>517.44000000000005</v>
      </c>
      <c r="T48" s="170">
        <v>0</v>
      </c>
      <c r="U48" s="153">
        <v>1286.3862499999998</v>
      </c>
      <c r="V48" s="162">
        <f t="shared" si="39"/>
        <v>1286.3862499999998</v>
      </c>
      <c r="W48" s="152">
        <v>47.52</v>
      </c>
      <c r="X48" s="153">
        <v>324.72000000000003</v>
      </c>
      <c r="Y48" s="154">
        <f t="shared" si="6"/>
        <v>372.24</v>
      </c>
      <c r="Z48" s="171">
        <v>0</v>
      </c>
      <c r="AA48" s="172">
        <v>81</v>
      </c>
      <c r="AB48" s="162">
        <f t="shared" si="7"/>
        <v>81</v>
      </c>
      <c r="AC48" s="178"/>
      <c r="AD48" s="176"/>
      <c r="AE48" s="157">
        <f t="shared" si="8"/>
        <v>0</v>
      </c>
      <c r="AF48" s="165">
        <f t="shared" si="40"/>
        <v>425.38499999999999</v>
      </c>
      <c r="AG48" s="166">
        <f t="shared" si="41"/>
        <v>3002.093895</v>
      </c>
      <c r="AH48" s="167">
        <f t="shared" si="11"/>
        <v>3427.4788950000002</v>
      </c>
      <c r="AJ48" s="216">
        <v>484.03999999999996</v>
      </c>
      <c r="AK48" s="216">
        <v>2848.1960000000004</v>
      </c>
      <c r="AL48" s="216">
        <v>3332.2360000000003</v>
      </c>
    </row>
    <row r="49" spans="1:38" x14ac:dyDescent="0.2">
      <c r="A49" s="80">
        <v>41</v>
      </c>
      <c r="B49" s="155">
        <v>208.43749999999997</v>
      </c>
      <c r="C49" s="156">
        <v>0</v>
      </c>
      <c r="D49" s="154">
        <f t="shared" si="0"/>
        <v>208.43749999999997</v>
      </c>
      <c r="E49" s="158"/>
      <c r="F49" s="159"/>
      <c r="G49" s="157">
        <f t="shared" si="13"/>
        <v>0</v>
      </c>
      <c r="H49" s="152"/>
      <c r="I49" s="153">
        <v>455.73467500000004</v>
      </c>
      <c r="J49" s="154">
        <f t="shared" si="44"/>
        <v>455.73467500000004</v>
      </c>
      <c r="K49" s="155">
        <v>5</v>
      </c>
      <c r="L49" s="156">
        <v>0</v>
      </c>
      <c r="M49" s="157">
        <f t="shared" si="2"/>
        <v>5</v>
      </c>
      <c r="N49" s="155"/>
      <c r="O49" s="156"/>
      <c r="P49" s="168">
        <f t="shared" si="38"/>
        <v>0</v>
      </c>
      <c r="Q49" s="170">
        <v>0</v>
      </c>
      <c r="R49" s="153">
        <v>348.48</v>
      </c>
      <c r="S49" s="162">
        <f t="shared" si="4"/>
        <v>348.48</v>
      </c>
      <c r="T49" s="170">
        <v>0</v>
      </c>
      <c r="U49" s="153">
        <v>1490.4585</v>
      </c>
      <c r="V49" s="162">
        <f t="shared" si="39"/>
        <v>1490.4585</v>
      </c>
      <c r="W49" s="152">
        <v>31.68</v>
      </c>
      <c r="X49" s="153">
        <v>274.56</v>
      </c>
      <c r="Y49" s="154">
        <f t="shared" si="6"/>
        <v>306.24</v>
      </c>
      <c r="Z49" s="171"/>
      <c r="AA49" s="172">
        <v>104.72</v>
      </c>
      <c r="AB49" s="162">
        <f t="shared" si="7"/>
        <v>104.72</v>
      </c>
      <c r="AC49" s="178"/>
      <c r="AD49" s="176"/>
      <c r="AE49" s="179">
        <f t="shared" ref="AE49:AE60" si="45">AC49+AD49</f>
        <v>0</v>
      </c>
      <c r="AF49" s="165">
        <f t="shared" si="40"/>
        <v>245.11749999999998</v>
      </c>
      <c r="AG49" s="166">
        <f t="shared" si="41"/>
        <v>2673.9531749999996</v>
      </c>
      <c r="AH49" s="167">
        <f t="shared" si="11"/>
        <v>2919.0706749999995</v>
      </c>
      <c r="AJ49" s="216">
        <v>460.06</v>
      </c>
      <c r="AK49" s="216">
        <v>2583.6439999999998</v>
      </c>
      <c r="AL49" s="216">
        <v>3043.7039999999997</v>
      </c>
    </row>
    <row r="50" spans="1:38" x14ac:dyDescent="0.2">
      <c r="A50" s="80">
        <v>42</v>
      </c>
      <c r="B50" s="155">
        <v>313.375</v>
      </c>
      <c r="C50" s="156">
        <v>0</v>
      </c>
      <c r="D50" s="157">
        <f t="shared" si="0"/>
        <v>313.375</v>
      </c>
      <c r="E50" s="158"/>
      <c r="F50" s="159"/>
      <c r="G50" s="157">
        <f t="shared" si="13"/>
        <v>0</v>
      </c>
      <c r="H50" s="152"/>
      <c r="I50" s="153">
        <v>858.48856499999999</v>
      </c>
      <c r="J50" s="154">
        <f t="shared" si="44"/>
        <v>858.48856499999999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38"/>
        <v>5.08</v>
      </c>
      <c r="Q50" s="170">
        <v>0</v>
      </c>
      <c r="R50" s="153">
        <v>163.68</v>
      </c>
      <c r="S50" s="162">
        <f t="shared" si="4"/>
        <v>163.68</v>
      </c>
      <c r="T50" s="170">
        <v>0</v>
      </c>
      <c r="U50" s="153">
        <v>1086.885</v>
      </c>
      <c r="V50" s="162">
        <f t="shared" si="39"/>
        <v>1086.885</v>
      </c>
      <c r="W50" s="152">
        <v>15.84</v>
      </c>
      <c r="X50" s="153">
        <v>100.32</v>
      </c>
      <c r="Y50" s="154">
        <f t="shared" si="6"/>
        <v>116.16</v>
      </c>
      <c r="Z50" s="171"/>
      <c r="AA50" s="172">
        <v>135.52000000000001</v>
      </c>
      <c r="AB50" s="162">
        <f t="shared" si="7"/>
        <v>135.52000000000001</v>
      </c>
      <c r="AC50" s="178"/>
      <c r="AD50" s="176"/>
      <c r="AE50" s="179">
        <f t="shared" si="45"/>
        <v>0</v>
      </c>
      <c r="AF50" s="165">
        <f t="shared" si="40"/>
        <v>329.21499999999997</v>
      </c>
      <c r="AG50" s="166">
        <f t="shared" si="41"/>
        <v>2349.9735650000002</v>
      </c>
      <c r="AH50" s="167">
        <f t="shared" si="11"/>
        <v>2679.1885650000004</v>
      </c>
      <c r="AJ50" s="216">
        <v>595.78399999999999</v>
      </c>
      <c r="AK50" s="216">
        <v>2954.9760000000001</v>
      </c>
      <c r="AL50" s="216">
        <v>3550.76</v>
      </c>
    </row>
    <row r="51" spans="1:38" x14ac:dyDescent="0.2">
      <c r="A51" s="80">
        <v>43</v>
      </c>
      <c r="B51" s="155">
        <v>255.87499999999997</v>
      </c>
      <c r="C51" s="156">
        <v>0</v>
      </c>
      <c r="D51" s="157">
        <f t="shared" si="0"/>
        <v>255.87499999999997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52"/>
      <c r="I51" s="153">
        <v>334.61185999999992</v>
      </c>
      <c r="J51" s="154">
        <f t="shared" si="44"/>
        <v>334.61185999999992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38"/>
        <v>5.08</v>
      </c>
      <c r="Q51" s="170">
        <v>0</v>
      </c>
      <c r="R51" s="153">
        <v>63.36</v>
      </c>
      <c r="S51" s="162">
        <f t="shared" si="4"/>
        <v>63.36</v>
      </c>
      <c r="T51" s="170">
        <v>0</v>
      </c>
      <c r="U51" s="153">
        <v>604.43849999999998</v>
      </c>
      <c r="V51" s="162">
        <f t="shared" si="39"/>
        <v>604.43849999999998</v>
      </c>
      <c r="W51" s="152">
        <v>10.56</v>
      </c>
      <c r="X51" s="153">
        <v>72.335999999999999</v>
      </c>
      <c r="Y51" s="154">
        <f t="shared" si="6"/>
        <v>82.896000000000001</v>
      </c>
      <c r="Z51" s="171"/>
      <c r="AA51" s="172">
        <v>166.32</v>
      </c>
      <c r="AB51" s="162">
        <f t="shared" si="7"/>
        <v>166.32</v>
      </c>
      <c r="AC51" s="178"/>
      <c r="AD51" s="176"/>
      <c r="AE51" s="179">
        <f t="shared" si="45"/>
        <v>0</v>
      </c>
      <c r="AF51" s="165">
        <f t="shared" si="40"/>
        <v>352.17874999999998</v>
      </c>
      <c r="AG51" s="166">
        <f t="shared" si="41"/>
        <v>1246.4651099999999</v>
      </c>
      <c r="AH51" s="167">
        <f t="shared" si="11"/>
        <v>1598.6438599999999</v>
      </c>
      <c r="AJ51" s="216">
        <v>484.42774999999995</v>
      </c>
      <c r="AK51" s="216">
        <v>1861.72975</v>
      </c>
      <c r="AL51" s="216">
        <v>2346.1574999999998</v>
      </c>
    </row>
    <row r="52" spans="1:38" x14ac:dyDescent="0.2">
      <c r="A52" s="80">
        <v>44</v>
      </c>
      <c r="B52" s="155">
        <v>238.62499999999997</v>
      </c>
      <c r="C52" s="156">
        <v>20.125</v>
      </c>
      <c r="D52" s="157">
        <f t="shared" si="0"/>
        <v>258.75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52"/>
      <c r="I52" s="153">
        <v>222.29900000000004</v>
      </c>
      <c r="J52" s="154">
        <f t="shared" si="44"/>
        <v>222.29900000000004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38"/>
        <v>5.08</v>
      </c>
      <c r="Q52" s="152">
        <v>0</v>
      </c>
      <c r="R52" s="153">
        <v>79.2</v>
      </c>
      <c r="S52" s="162">
        <f t="shared" si="4"/>
        <v>79.2</v>
      </c>
      <c r="T52" s="170">
        <v>0</v>
      </c>
      <c r="U52" s="153">
        <v>1285.2417499999997</v>
      </c>
      <c r="V52" s="162">
        <f t="shared" si="39"/>
        <v>1285.2417499999997</v>
      </c>
      <c r="W52" s="152">
        <v>0</v>
      </c>
      <c r="X52" s="153">
        <v>68.64</v>
      </c>
      <c r="Y52" s="154">
        <f t="shared" si="6"/>
        <v>68.64</v>
      </c>
      <c r="Z52" s="171"/>
      <c r="AA52" s="172">
        <v>172.48000000000002</v>
      </c>
      <c r="AB52" s="162">
        <f t="shared" si="7"/>
        <v>172.48000000000002</v>
      </c>
      <c r="AC52" s="178"/>
      <c r="AD52" s="176"/>
      <c r="AE52" s="179">
        <f t="shared" si="45"/>
        <v>0</v>
      </c>
      <c r="AF52" s="165">
        <f t="shared" si="40"/>
        <v>350.50624999999997</v>
      </c>
      <c r="AG52" s="166">
        <f t="shared" si="41"/>
        <v>1855.9344999999998</v>
      </c>
      <c r="AH52" s="167">
        <f t="shared" si="11"/>
        <v>2206.4407499999998</v>
      </c>
      <c r="AJ52" s="216">
        <v>527.31724999999994</v>
      </c>
      <c r="AK52" s="216">
        <v>1815.8867500000001</v>
      </c>
      <c r="AL52" s="216">
        <v>2343.2040000000002</v>
      </c>
    </row>
    <row r="53" spans="1:38" x14ac:dyDescent="0.2">
      <c r="A53" s="80">
        <v>45</v>
      </c>
      <c r="B53" s="155">
        <v>299</v>
      </c>
      <c r="C53" s="156">
        <v>138</v>
      </c>
      <c r="D53" s="157">
        <f t="shared" si="0"/>
        <v>437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52"/>
      <c r="I53" s="153">
        <v>520.15700000000004</v>
      </c>
      <c r="J53" s="154">
        <f t="shared" si="44"/>
        <v>520.15700000000004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>
        <v>0</v>
      </c>
      <c r="R53" s="153">
        <v>36.96</v>
      </c>
      <c r="S53" s="162">
        <f t="shared" si="4"/>
        <v>36.96</v>
      </c>
      <c r="T53" s="160">
        <v>0</v>
      </c>
      <c r="U53" s="180">
        <v>1509</v>
      </c>
      <c r="V53" s="154">
        <f t="shared" si="39"/>
        <v>1509</v>
      </c>
      <c r="W53" s="152">
        <v>0</v>
      </c>
      <c r="X53" s="153">
        <v>47.52</v>
      </c>
      <c r="Y53" s="154">
        <f t="shared" si="6"/>
        <v>47.52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45"/>
        <v>0</v>
      </c>
      <c r="AF53" s="165">
        <f t="shared" si="40"/>
        <v>491.52499999999998</v>
      </c>
      <c r="AG53" s="166">
        <f t="shared" si="41"/>
        <v>2477.4245000000001</v>
      </c>
      <c r="AH53" s="167">
        <f t="shared" si="11"/>
        <v>2968.9495000000002</v>
      </c>
      <c r="AJ53" s="216">
        <v>552.52499999999998</v>
      </c>
      <c r="AK53" s="216">
        <v>1993.3395</v>
      </c>
      <c r="AL53" s="216">
        <v>2545.8645000000001</v>
      </c>
    </row>
    <row r="54" spans="1:38" x14ac:dyDescent="0.2">
      <c r="A54" s="80">
        <v>46</v>
      </c>
      <c r="B54" s="155">
        <v>276</v>
      </c>
      <c r="C54" s="156">
        <v>150.9375</v>
      </c>
      <c r="D54" s="157">
        <f t="shared" si="0"/>
        <v>426.9375</v>
      </c>
      <c r="E54" s="158">
        <v>169.57500000000002</v>
      </c>
      <c r="F54" s="159">
        <v>86.0625</v>
      </c>
      <c r="G54" s="157">
        <f t="shared" si="13"/>
        <v>255.63750000000002</v>
      </c>
      <c r="H54" s="152"/>
      <c r="I54" s="153">
        <v>361.85599999999999</v>
      </c>
      <c r="J54" s="154">
        <f t="shared" si="44"/>
        <v>361.85599999999999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>
        <v>0</v>
      </c>
      <c r="R54" s="153">
        <v>36.96</v>
      </c>
      <c r="S54" s="162">
        <f t="shared" si="4"/>
        <v>36.96</v>
      </c>
      <c r="T54" s="160">
        <v>0</v>
      </c>
      <c r="U54" s="180">
        <v>1523.75</v>
      </c>
      <c r="V54" s="154">
        <f t="shared" si="39"/>
        <v>1523.75</v>
      </c>
      <c r="W54" s="152">
        <v>0</v>
      </c>
      <c r="X54" s="153">
        <v>36.96</v>
      </c>
      <c r="Y54" s="154">
        <f t="shared" si="6"/>
        <v>36.96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45"/>
        <v>0</v>
      </c>
      <c r="AF54" s="165">
        <f t="shared" si="40"/>
        <v>445.57500000000005</v>
      </c>
      <c r="AG54" s="166">
        <f t="shared" si="41"/>
        <v>2417.2060000000001</v>
      </c>
      <c r="AH54" s="167">
        <f t="shared" si="11"/>
        <v>2862.7809999999999</v>
      </c>
      <c r="AJ54" s="216">
        <v>397.07500000000005</v>
      </c>
      <c r="AK54" s="216">
        <v>1935.8984999999998</v>
      </c>
      <c r="AL54" s="216">
        <v>2332.9735000000001</v>
      </c>
    </row>
    <row r="55" spans="1:38" x14ac:dyDescent="0.2">
      <c r="A55" s="80">
        <v>47</v>
      </c>
      <c r="B55" s="155">
        <v>270.25</v>
      </c>
      <c r="C55" s="156">
        <v>135.125</v>
      </c>
      <c r="D55" s="157">
        <f t="shared" si="0"/>
        <v>405.375</v>
      </c>
      <c r="E55" s="158">
        <v>233.64375000000001</v>
      </c>
      <c r="F55" s="159">
        <v>76.5</v>
      </c>
      <c r="G55" s="157">
        <f t="shared" si="13"/>
        <v>310.14375000000001</v>
      </c>
      <c r="H55" s="152"/>
      <c r="I55" s="153">
        <v>388.3143</v>
      </c>
      <c r="J55" s="154">
        <f t="shared" si="44"/>
        <v>388.3143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>
        <v>0</v>
      </c>
      <c r="R55" s="153">
        <v>31.68</v>
      </c>
      <c r="S55" s="162">
        <f t="shared" ref="S55:S60" si="46">Q55+R55</f>
        <v>31.68</v>
      </c>
      <c r="T55" s="160">
        <v>0</v>
      </c>
      <c r="U55" s="180">
        <v>444.75</v>
      </c>
      <c r="V55" s="154">
        <f t="shared" si="39"/>
        <v>444.75</v>
      </c>
      <c r="W55" s="152">
        <v>0</v>
      </c>
      <c r="X55" s="153">
        <v>26.4</v>
      </c>
      <c r="Y55" s="154">
        <f t="shared" si="6"/>
        <v>26.4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45"/>
        <v>0</v>
      </c>
      <c r="AF55" s="165">
        <f t="shared" si="40"/>
        <v>503.89375000000001</v>
      </c>
      <c r="AG55" s="166">
        <f t="shared" si="41"/>
        <v>1335.7693000000002</v>
      </c>
      <c r="AH55" s="167">
        <f t="shared" si="11"/>
        <v>1839.6630500000001</v>
      </c>
      <c r="AJ55" s="216">
        <v>483.64375000000001</v>
      </c>
      <c r="AK55" s="216">
        <v>1744.9860000000001</v>
      </c>
      <c r="AL55" s="216">
        <v>2228.6297500000001</v>
      </c>
    </row>
    <row r="56" spans="1:38" x14ac:dyDescent="0.2">
      <c r="A56" s="80">
        <v>48</v>
      </c>
      <c r="B56" s="155">
        <v>333.5</v>
      </c>
      <c r="C56" s="156">
        <v>149.5</v>
      </c>
      <c r="D56" s="157">
        <f t="shared" si="0"/>
        <v>483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si="44"/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38"/>
        <v>5.08</v>
      </c>
      <c r="Q56" s="152"/>
      <c r="R56" s="153">
        <v>26.400000000000002</v>
      </c>
      <c r="S56" s="162">
        <f t="shared" si="46"/>
        <v>26.400000000000002</v>
      </c>
      <c r="T56" s="160">
        <v>0</v>
      </c>
      <c r="U56" s="180">
        <v>279</v>
      </c>
      <c r="V56" s="154">
        <f t="shared" si="39"/>
        <v>279</v>
      </c>
      <c r="W56" s="152">
        <v>0</v>
      </c>
      <c r="X56" s="153">
        <v>0</v>
      </c>
      <c r="Y56" s="154">
        <f t="shared" si="6"/>
        <v>0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45"/>
        <v>0</v>
      </c>
      <c r="AF56" s="165">
        <f t="shared" si="40"/>
        <v>488.73124999999999</v>
      </c>
      <c r="AG56" s="166">
        <f t="shared" si="41"/>
        <v>1306.6292500000002</v>
      </c>
      <c r="AH56" s="167">
        <f t="shared" si="11"/>
        <v>1795.3605000000002</v>
      </c>
      <c r="AJ56" s="216">
        <v>615.23125000000005</v>
      </c>
      <c r="AK56" s="216">
        <v>2210.66075</v>
      </c>
      <c r="AL56" s="216">
        <v>2825.8919999999998</v>
      </c>
    </row>
    <row r="57" spans="1:38" x14ac:dyDescent="0.2">
      <c r="A57" s="80">
        <v>49</v>
      </c>
      <c r="B57" s="158">
        <v>362.25</v>
      </c>
      <c r="C57" s="159">
        <v>199.81249999999997</v>
      </c>
      <c r="D57" s="157">
        <f>B57+C57</f>
        <v>562.0625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44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38"/>
        <v>0</v>
      </c>
      <c r="Q57" s="152"/>
      <c r="R57" s="153">
        <v>5.28</v>
      </c>
      <c r="S57" s="162">
        <f t="shared" si="46"/>
        <v>5.28</v>
      </c>
      <c r="T57" s="160">
        <v>0</v>
      </c>
      <c r="U57" s="180">
        <v>799</v>
      </c>
      <c r="V57" s="154">
        <f t="shared" si="39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45"/>
        <v>0</v>
      </c>
      <c r="AF57" s="165">
        <f t="shared" si="40"/>
        <v>514.93124999999998</v>
      </c>
      <c r="AG57" s="166">
        <f t="shared" si="41"/>
        <v>1814.2578000000001</v>
      </c>
      <c r="AH57" s="167">
        <f t="shared" si="11"/>
        <v>2329.18905</v>
      </c>
      <c r="AJ57" s="216">
        <v>642.68124999999998</v>
      </c>
      <c r="AK57" s="216">
        <v>1937.9750000000001</v>
      </c>
      <c r="AL57" s="216">
        <v>2580.65625</v>
      </c>
    </row>
    <row r="58" spans="1:38" x14ac:dyDescent="0.2">
      <c r="A58" s="80">
        <v>50</v>
      </c>
      <c r="B58" s="158">
        <v>283.1875</v>
      </c>
      <c r="C58" s="159">
        <v>255.87499999999997</v>
      </c>
      <c r="D58" s="157">
        <f>B58+C58</f>
        <v>539.0625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44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38"/>
        <v>0</v>
      </c>
      <c r="Q58" s="152"/>
      <c r="R58" s="153"/>
      <c r="S58" s="162">
        <f t="shared" si="46"/>
        <v>0</v>
      </c>
      <c r="T58" s="160">
        <v>0</v>
      </c>
      <c r="U58" s="180">
        <v>1338</v>
      </c>
      <c r="V58" s="154">
        <f t="shared" si="39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45"/>
        <v>0</v>
      </c>
      <c r="AF58" s="165">
        <f t="shared" si="40"/>
        <v>409.41250000000002</v>
      </c>
      <c r="AG58" s="166">
        <f t="shared" si="41"/>
        <v>2382.6722499999996</v>
      </c>
      <c r="AH58" s="167">
        <f t="shared" si="11"/>
        <v>2792.0847499999995</v>
      </c>
      <c r="AJ58" s="216">
        <v>656.22500000000002</v>
      </c>
      <c r="AK58" s="216">
        <v>1568.9712500000001</v>
      </c>
      <c r="AL58" s="216">
        <v>2225.19625</v>
      </c>
    </row>
    <row r="59" spans="1:38" x14ac:dyDescent="0.2">
      <c r="A59" s="80">
        <v>51</v>
      </c>
      <c r="B59" s="158">
        <v>310.5</v>
      </c>
      <c r="C59" s="159">
        <v>129.375</v>
      </c>
      <c r="D59" s="157">
        <f>B59+C59</f>
        <v>439.875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44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38"/>
        <v>0</v>
      </c>
      <c r="Q59" s="155"/>
      <c r="R59" s="156">
        <v>0</v>
      </c>
      <c r="S59" s="168">
        <f t="shared" si="46"/>
        <v>0</v>
      </c>
      <c r="T59" s="160">
        <v>0</v>
      </c>
      <c r="U59" s="180">
        <v>1205.25</v>
      </c>
      <c r="V59" s="154">
        <f t="shared" si="39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45"/>
        <v>0</v>
      </c>
      <c r="AF59" s="165">
        <f t="shared" si="40"/>
        <v>481.66874999999999</v>
      </c>
      <c r="AG59" s="166">
        <f t="shared" si="41"/>
        <v>2293.9548</v>
      </c>
      <c r="AH59" s="167">
        <f t="shared" si="11"/>
        <v>2775.6235499999998</v>
      </c>
      <c r="AJ59" s="216">
        <v>658.66875000000005</v>
      </c>
      <c r="AK59" s="216">
        <v>2081.578</v>
      </c>
      <c r="AL59" s="216">
        <v>2740.2467500000002</v>
      </c>
    </row>
    <row r="60" spans="1:38" ht="13.5" thickBot="1" x14ac:dyDescent="0.25">
      <c r="A60" s="139">
        <v>52</v>
      </c>
      <c r="B60" s="181">
        <v>339.25</v>
      </c>
      <c r="C60" s="182">
        <v>198.37499999999997</v>
      </c>
      <c r="D60" s="183">
        <f>B60+C60</f>
        <v>537.625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44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38"/>
        <v>0</v>
      </c>
      <c r="Q60" s="181"/>
      <c r="R60" s="182">
        <v>0</v>
      </c>
      <c r="S60" s="183">
        <f t="shared" si="46"/>
        <v>0</v>
      </c>
      <c r="T60" s="160">
        <v>0</v>
      </c>
      <c r="U60" s="186">
        <v>630.5</v>
      </c>
      <c r="V60" s="187">
        <f t="shared" si="39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45"/>
        <v>0</v>
      </c>
      <c r="AF60" s="194">
        <f t="shared" si="40"/>
        <v>471.85</v>
      </c>
      <c r="AG60" s="195">
        <f t="shared" si="41"/>
        <v>1792.7506437499999</v>
      </c>
      <c r="AH60" s="167">
        <f t="shared" si="11"/>
        <v>2264.60064375</v>
      </c>
      <c r="AJ60" s="216">
        <v>530.1</v>
      </c>
      <c r="AK60" s="216">
        <v>2153.00734375</v>
      </c>
      <c r="AL60" s="216">
        <v>2683.1073437499999</v>
      </c>
    </row>
    <row r="61" spans="1:38" ht="13.5" thickBot="1" x14ac:dyDescent="0.25">
      <c r="A61" s="144"/>
      <c r="B61" s="196">
        <f t="shared" ref="B61:AH61" si="47">SUM(B9:B60)</f>
        <v>6912.875</v>
      </c>
      <c r="C61" s="196">
        <f t="shared" si="47"/>
        <v>7008.375</v>
      </c>
      <c r="D61" s="197">
        <f t="shared" si="47"/>
        <v>13921.25</v>
      </c>
      <c r="E61" s="196">
        <f t="shared" si="47"/>
        <v>2434.2749999999996</v>
      </c>
      <c r="F61" s="196">
        <f t="shared" si="47"/>
        <v>18146.014843750003</v>
      </c>
      <c r="G61" s="197">
        <f t="shared" si="47"/>
        <v>20580.289843749997</v>
      </c>
      <c r="H61" s="196">
        <v>0</v>
      </c>
      <c r="I61" s="197">
        <f t="shared" si="47"/>
        <v>8885.656184999998</v>
      </c>
      <c r="J61" s="197">
        <f t="shared" si="47"/>
        <v>8885.656184999998</v>
      </c>
      <c r="K61" s="196">
        <f t="shared" si="47"/>
        <v>1925.4048831999999</v>
      </c>
      <c r="L61" s="197">
        <f t="shared" si="47"/>
        <v>7563.9593599999998</v>
      </c>
      <c r="M61" s="196">
        <f t="shared" si="47"/>
        <v>9489.3642431999979</v>
      </c>
      <c r="N61" s="196">
        <f t="shared" si="47"/>
        <v>0</v>
      </c>
      <c r="O61" s="196">
        <f t="shared" si="47"/>
        <v>35.559999999999995</v>
      </c>
      <c r="P61" s="197">
        <f t="shared" si="47"/>
        <v>35.559999999999995</v>
      </c>
      <c r="Q61" s="196">
        <f t="shared" si="47"/>
        <v>6282.8399999999992</v>
      </c>
      <c r="R61" s="196">
        <f t="shared" si="47"/>
        <v>54751.615494330428</v>
      </c>
      <c r="S61" s="197">
        <f t="shared" si="47"/>
        <v>61034.455494330432</v>
      </c>
      <c r="T61" s="196">
        <f t="shared" si="47"/>
        <v>0</v>
      </c>
      <c r="U61" s="196">
        <f t="shared" si="47"/>
        <v>24203.892000000003</v>
      </c>
      <c r="V61" s="197">
        <f t="shared" si="47"/>
        <v>24203.892000000003</v>
      </c>
      <c r="W61" s="196">
        <f t="shared" si="47"/>
        <v>6088.8960000000015</v>
      </c>
      <c r="X61" s="196">
        <f t="shared" si="47"/>
        <v>10131.527999999998</v>
      </c>
      <c r="Y61" s="197">
        <f t="shared" si="47"/>
        <v>16220.423999999997</v>
      </c>
      <c r="Z61" s="196">
        <f t="shared" si="47"/>
        <v>0</v>
      </c>
      <c r="AA61" s="196">
        <f t="shared" si="47"/>
        <v>14606.31</v>
      </c>
      <c r="AB61" s="197">
        <f t="shared" si="47"/>
        <v>14063.56</v>
      </c>
      <c r="AC61" s="196">
        <f t="shared" si="47"/>
        <v>0</v>
      </c>
      <c r="AD61" s="196">
        <f t="shared" si="47"/>
        <v>916.02720000000011</v>
      </c>
      <c r="AE61" s="197">
        <f t="shared" si="47"/>
        <v>916.02720000000011</v>
      </c>
      <c r="AF61" s="197">
        <f t="shared" si="47"/>
        <v>23644.290883199992</v>
      </c>
      <c r="AG61" s="197">
        <f t="shared" si="47"/>
        <v>146248.93808308049</v>
      </c>
      <c r="AH61" s="197">
        <f t="shared" si="47"/>
        <v>169893.22896628041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 x14ac:dyDescent="0.2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 x14ac:dyDescent="0.2">
      <c r="A63" s="26"/>
      <c r="B63" s="203">
        <f>B61*4</f>
        <v>27651.5</v>
      </c>
      <c r="C63" s="203">
        <f>C61*4</f>
        <v>28033.5</v>
      </c>
      <c r="D63" s="203">
        <f t="shared" ref="D63:AH63" si="48">D61*4</f>
        <v>55685</v>
      </c>
      <c r="E63" s="203">
        <f t="shared" si="48"/>
        <v>9737.0999999999985</v>
      </c>
      <c r="F63" s="203">
        <f t="shared" si="48"/>
        <v>72584.059375000012</v>
      </c>
      <c r="G63" s="203">
        <f t="shared" si="48"/>
        <v>82321.159374999988</v>
      </c>
      <c r="H63" s="203">
        <f>H61*4</f>
        <v>0</v>
      </c>
      <c r="I63" s="203">
        <f>I61*4</f>
        <v>35542.624739999992</v>
      </c>
      <c r="J63" s="203">
        <f>J61*4</f>
        <v>35542.624739999992</v>
      </c>
      <c r="K63" s="203">
        <f t="shared" si="48"/>
        <v>7701.6195327999994</v>
      </c>
      <c r="L63" s="203">
        <f t="shared" si="48"/>
        <v>30255.837439999999</v>
      </c>
      <c r="M63" s="203">
        <f t="shared" si="48"/>
        <v>37957.456972799991</v>
      </c>
      <c r="N63" s="203">
        <f t="shared" si="48"/>
        <v>0</v>
      </c>
      <c r="O63" s="203">
        <f t="shared" si="48"/>
        <v>142.23999999999998</v>
      </c>
      <c r="P63" s="203">
        <f t="shared" si="48"/>
        <v>142.23999999999998</v>
      </c>
      <c r="Q63" s="203">
        <f t="shared" si="48"/>
        <v>25131.359999999997</v>
      </c>
      <c r="R63" s="203">
        <f t="shared" si="48"/>
        <v>219006.46197732171</v>
      </c>
      <c r="S63" s="203">
        <f t="shared" si="48"/>
        <v>244137.82197732173</v>
      </c>
      <c r="T63" s="203">
        <f t="shared" si="48"/>
        <v>0</v>
      </c>
      <c r="U63" s="203">
        <f t="shared" si="48"/>
        <v>96815.568000000014</v>
      </c>
      <c r="V63" s="203">
        <f t="shared" si="48"/>
        <v>96815.568000000014</v>
      </c>
      <c r="W63" s="203">
        <f t="shared" si="48"/>
        <v>24355.584000000006</v>
      </c>
      <c r="X63" s="203">
        <f t="shared" si="48"/>
        <v>40526.111999999994</v>
      </c>
      <c r="Y63" s="203">
        <f t="shared" si="48"/>
        <v>64881.695999999989</v>
      </c>
      <c r="Z63" s="203">
        <f t="shared" si="48"/>
        <v>0</v>
      </c>
      <c r="AA63" s="203">
        <f t="shared" si="48"/>
        <v>58425.24</v>
      </c>
      <c r="AB63" s="203">
        <f t="shared" si="48"/>
        <v>56254.239999999998</v>
      </c>
      <c r="AC63" s="203">
        <f t="shared" si="48"/>
        <v>0</v>
      </c>
      <c r="AD63" s="203">
        <f t="shared" si="48"/>
        <v>3664.1088000000004</v>
      </c>
      <c r="AE63" s="203">
        <f t="shared" si="48"/>
        <v>3664.1088000000004</v>
      </c>
      <c r="AF63" s="204">
        <f t="shared" si="48"/>
        <v>94577.163532799968</v>
      </c>
      <c r="AG63" s="204">
        <f t="shared" si="48"/>
        <v>584995.75233232195</v>
      </c>
      <c r="AH63" s="204">
        <f t="shared" si="48"/>
        <v>679572.91586512164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6" t="s">
        <v>38</v>
      </c>
      <c r="B69" s="226"/>
      <c r="C69" s="226"/>
      <c r="D69" s="226"/>
      <c r="E69" s="226"/>
      <c r="F69" s="226"/>
      <c r="G69" s="226"/>
      <c r="H69" s="226"/>
      <c r="I69" s="226"/>
      <c r="J69" s="226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 x14ac:dyDescent="0.2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 x14ac:dyDescent="0.2">
      <c r="A71" s="77" t="s">
        <v>68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 x14ac:dyDescent="0.2">
      <c r="A72" s="77" t="s">
        <v>47</v>
      </c>
      <c r="G72" s="73"/>
      <c r="L72" s="18"/>
      <c r="M72" s="34"/>
      <c r="N72" s="34"/>
    </row>
    <row r="73" spans="1:34" x14ac:dyDescent="0.2">
      <c r="A73" s="77" t="s">
        <v>51</v>
      </c>
      <c r="G73" s="73"/>
      <c r="L73" s="18"/>
      <c r="M73" s="34"/>
      <c r="N73" s="34"/>
    </row>
    <row r="74" spans="1:34" x14ac:dyDescent="0.2">
      <c r="A74" s="77" t="s">
        <v>54</v>
      </c>
      <c r="G74" s="73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 x14ac:dyDescent="0.2">
      <c r="A77" s="117" t="s">
        <v>60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 x14ac:dyDescent="0.2">
      <c r="A78" s="117" t="s">
        <v>52</v>
      </c>
      <c r="B78" s="117" t="s">
        <v>61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 x14ac:dyDescent="0.2">
      <c r="A79" s="117" t="s">
        <v>53</v>
      </c>
      <c r="B79" s="117" t="s">
        <v>67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 x14ac:dyDescent="0.2">
      <c r="A80" s="117" t="s">
        <v>55</v>
      </c>
      <c r="M80" s="30"/>
      <c r="N80" s="34"/>
    </row>
    <row r="81" spans="1:17" x14ac:dyDescent="0.2">
      <c r="A81" s="117" t="s">
        <v>62</v>
      </c>
      <c r="M81" s="30"/>
      <c r="N81" s="34"/>
    </row>
    <row r="82" spans="1:17" x14ac:dyDescent="0.2">
      <c r="A82" s="117" t="s">
        <v>65</v>
      </c>
      <c r="M82" s="79"/>
      <c r="N82" s="31"/>
    </row>
    <row r="83" spans="1:17" x14ac:dyDescent="0.2">
      <c r="A83" s="117" t="s">
        <v>64</v>
      </c>
    </row>
    <row r="84" spans="1:17" x14ac:dyDescent="0.2">
      <c r="A84" s="117" t="s">
        <v>59</v>
      </c>
      <c r="J84" s="117"/>
    </row>
    <row r="85" spans="1:17" x14ac:dyDescent="0.2">
      <c r="A85" s="117" t="s">
        <v>66</v>
      </c>
    </row>
    <row r="86" spans="1:17" x14ac:dyDescent="0.2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 x14ac:dyDescent="0.2">
      <c r="F89" s="73"/>
    </row>
    <row r="91" spans="1:17" x14ac:dyDescent="0.2">
      <c r="F91" s="140"/>
      <c r="H91" s="25"/>
    </row>
    <row r="92" spans="1:17" x14ac:dyDescent="0.2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R13" sqref="R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P13" sqref="P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9" sqref="Q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R18" sqref="R18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2020-04-20T10:34:25Z</cp:lastPrinted>
  <dcterms:created xsi:type="dcterms:W3CDTF">2004-01-07T09:18:36Z</dcterms:created>
  <dcterms:modified xsi:type="dcterms:W3CDTF">2020-08-13T10:06:49Z</dcterms:modified>
</cp:coreProperties>
</file>