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F7E5A353-A052-49DD-9595-F0495B3FCB4C}" xr6:coauthVersionLast="45" xr6:coauthVersionMax="45" xr10:uidLastSave="{00000000-0000-0000-0000-000000000000}"/>
  <bookViews>
    <workbookView xWindow="1950" yWindow="1950" windowWidth="21600" windowHeight="1293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5" i="1" l="1"/>
  <c r="J54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AB52" i="1"/>
  <c r="AB51" i="1"/>
  <c r="D51" i="1" l="1"/>
  <c r="D50" i="1"/>
  <c r="J53" i="1"/>
  <c r="AB50" i="1" l="1"/>
  <c r="AB49" i="1"/>
  <c r="D49" i="1" l="1"/>
  <c r="J52" i="1" l="1"/>
  <c r="J51" i="1" l="1"/>
  <c r="AT48" i="3"/>
  <c r="AT49" i="3"/>
  <c r="AT50" i="3"/>
  <c r="AT51" i="3"/>
  <c r="AT52" i="3"/>
  <c r="AT53" i="3"/>
  <c r="AT54" i="3"/>
  <c r="AT55" i="3"/>
  <c r="Y50" i="1"/>
  <c r="D48" i="1" l="1"/>
  <c r="J50" i="1" l="1"/>
  <c r="J49" i="1" l="1"/>
  <c r="V48" i="1" l="1"/>
  <c r="J48" i="1"/>
  <c r="J47" i="1" l="1"/>
  <c r="J46" i="1"/>
  <c r="J45" i="1" l="1"/>
  <c r="J44" i="1" l="1"/>
  <c r="J43" i="1" l="1"/>
  <c r="J42" i="1" l="1"/>
  <c r="J41" i="1" l="1"/>
  <c r="J40" i="1" l="1"/>
  <c r="J39" i="1" l="1"/>
  <c r="Y38" i="1"/>
  <c r="S38" i="1" l="1"/>
  <c r="J38" i="1" l="1"/>
  <c r="J37" i="1" l="1"/>
  <c r="S36" i="1" l="1"/>
  <c r="J36" i="1" l="1"/>
  <c r="J35" i="1" l="1"/>
  <c r="S34" i="1" l="1"/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7" i="3" s="1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D58" i="3" s="1"/>
  <c r="BK43" i="3"/>
  <c r="BJ43" i="3"/>
  <c r="BI43" i="3"/>
  <c r="BF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N58" i="3" s="1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C57" i="2"/>
  <c r="AC59" i="2" s="1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D55" i="2"/>
  <c r="AI54" i="2"/>
  <c r="AH54" i="2"/>
  <c r="AJ54" i="2" s="1"/>
  <c r="AD54" i="2"/>
  <c r="AI53" i="2"/>
  <c r="AH53" i="2"/>
  <c r="AD53" i="2"/>
  <c r="AI52" i="2"/>
  <c r="AH52" i="2"/>
  <c r="AJ52" i="2" s="1"/>
  <c r="AD52" i="2"/>
  <c r="AD57" i="2" s="1"/>
  <c r="AD59" i="2" s="1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AL63" i="1"/>
  <c r="AK63" i="1"/>
  <c r="AJ63" i="1"/>
  <c r="AE63" i="1"/>
  <c r="AD63" i="1"/>
  <c r="AC63" i="1"/>
  <c r="P63" i="1"/>
  <c r="O63" i="1"/>
  <c r="N63" i="1"/>
  <c r="H63" i="1"/>
  <c r="AL61" i="1"/>
  <c r="AK61" i="1"/>
  <c r="AJ61" i="1"/>
  <c r="AE61" i="1"/>
  <c r="AD61" i="1"/>
  <c r="AC61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P61" i="1"/>
  <c r="O61" i="1"/>
  <c r="N61" i="1"/>
  <c r="L61" i="1"/>
  <c r="L63" i="1" s="1"/>
  <c r="K61" i="1"/>
  <c r="K63" i="1" s="1"/>
  <c r="I61" i="1"/>
  <c r="I63" i="1" s="1"/>
  <c r="F61" i="1"/>
  <c r="F63" i="1" s="1"/>
  <c r="E61" i="1"/>
  <c r="E63" i="1" s="1"/>
  <c r="C61" i="1"/>
  <c r="C63" i="1" s="1"/>
  <c r="B61" i="1"/>
  <c r="B63" i="1" s="1"/>
  <c r="AG60" i="1"/>
  <c r="AF60" i="1"/>
  <c r="AH60" i="1" s="1"/>
  <c r="AE60" i="1"/>
  <c r="AB60" i="1"/>
  <c r="Y60" i="1"/>
  <c r="V60" i="1"/>
  <c r="S60" i="1"/>
  <c r="P60" i="1"/>
  <c r="M60" i="1"/>
  <c r="J60" i="1"/>
  <c r="G60" i="1"/>
  <c r="D60" i="1"/>
  <c r="AG59" i="1"/>
  <c r="AF59" i="1"/>
  <c r="AE59" i="1"/>
  <c r="AB59" i="1"/>
  <c r="Y59" i="1"/>
  <c r="V59" i="1"/>
  <c r="S59" i="1"/>
  <c r="P59" i="1"/>
  <c r="M59" i="1"/>
  <c r="J59" i="1"/>
  <c r="G59" i="1"/>
  <c r="D59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G54" i="1"/>
  <c r="D54" i="1"/>
  <c r="AG53" i="1"/>
  <c r="AF53" i="1"/>
  <c r="AE53" i="1"/>
  <c r="AB53" i="1"/>
  <c r="Y53" i="1"/>
  <c r="V53" i="1"/>
  <c r="S53" i="1"/>
  <c r="P53" i="1"/>
  <c r="M53" i="1"/>
  <c r="G53" i="1"/>
  <c r="D53" i="1"/>
  <c r="AG52" i="1"/>
  <c r="AF52" i="1"/>
  <c r="AE52" i="1"/>
  <c r="Y52" i="1"/>
  <c r="V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AG50" i="1"/>
  <c r="AF50" i="1"/>
  <c r="AE50" i="1"/>
  <c r="V50" i="1"/>
  <c r="S50" i="1"/>
  <c r="P50" i="1"/>
  <c r="M50" i="1"/>
  <c r="G50" i="1"/>
  <c r="AG49" i="1"/>
  <c r="AF49" i="1"/>
  <c r="AE49" i="1"/>
  <c r="Y49" i="1"/>
  <c r="V49" i="1"/>
  <c r="S49" i="1"/>
  <c r="P49" i="1"/>
  <c r="M49" i="1"/>
  <c r="G49" i="1"/>
  <c r="AG48" i="1"/>
  <c r="AF48" i="1"/>
  <c r="AE48" i="1"/>
  <c r="AB48" i="1"/>
  <c r="Y48" i="1"/>
  <c r="S48" i="1"/>
  <c r="P48" i="1"/>
  <c r="M48" i="1"/>
  <c r="G48" i="1"/>
  <c r="AG47" i="1"/>
  <c r="AF47" i="1"/>
  <c r="AE47" i="1"/>
  <c r="AB47" i="1"/>
  <c r="Y47" i="1"/>
  <c r="V47" i="1"/>
  <c r="S47" i="1"/>
  <c r="P47" i="1"/>
  <c r="M47" i="1"/>
  <c r="G47" i="1"/>
  <c r="D47" i="1"/>
  <c r="AG46" i="1"/>
  <c r="AF46" i="1"/>
  <c r="AE46" i="1"/>
  <c r="AB46" i="1"/>
  <c r="Y46" i="1"/>
  <c r="V46" i="1"/>
  <c r="S46" i="1"/>
  <c r="P46" i="1"/>
  <c r="M46" i="1"/>
  <c r="G46" i="1"/>
  <c r="D46" i="1"/>
  <c r="AG45" i="1"/>
  <c r="AF45" i="1"/>
  <c r="AE45" i="1"/>
  <c r="AB45" i="1"/>
  <c r="Y45" i="1"/>
  <c r="V45" i="1"/>
  <c r="S45" i="1"/>
  <c r="P45" i="1"/>
  <c r="M45" i="1"/>
  <c r="G45" i="1"/>
  <c r="D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V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P36" i="1"/>
  <c r="M36" i="1"/>
  <c r="G36" i="1"/>
  <c r="D36" i="1"/>
  <c r="AG35" i="1"/>
  <c r="AF35" i="1"/>
  <c r="AE35" i="1"/>
  <c r="AB35" i="1"/>
  <c r="Y35" i="1"/>
  <c r="V35" i="1"/>
  <c r="S35" i="1"/>
  <c r="P35" i="1"/>
  <c r="M35" i="1"/>
  <c r="G35" i="1"/>
  <c r="D35" i="1"/>
  <c r="AG34" i="1"/>
  <c r="AF34" i="1"/>
  <c r="AE34" i="1"/>
  <c r="AB34" i="1"/>
  <c r="Y34" i="1"/>
  <c r="V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J61" i="1" s="1"/>
  <c r="J63" i="1" s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G10" i="1"/>
  <c r="AH10" i="1" s="1"/>
  <c r="AF10" i="1"/>
  <c r="AE10" i="1"/>
  <c r="AB10" i="1"/>
  <c r="Y10" i="1"/>
  <c r="V10" i="1"/>
  <c r="S10" i="1"/>
  <c r="P10" i="1"/>
  <c r="M10" i="1"/>
  <c r="J10" i="1"/>
  <c r="G10" i="1"/>
  <c r="D10" i="1"/>
  <c r="AG9" i="1"/>
  <c r="AH9" i="1" s="1"/>
  <c r="AF9" i="1"/>
  <c r="AE9" i="1"/>
  <c r="AB9" i="1"/>
  <c r="Y9" i="1"/>
  <c r="V9" i="1"/>
  <c r="S9" i="1"/>
  <c r="P9" i="1"/>
  <c r="M9" i="1"/>
  <c r="J9" i="1"/>
  <c r="G9" i="1"/>
  <c r="D9" i="1"/>
  <c r="BL56" i="3" l="1"/>
  <c r="BC58" i="3"/>
  <c r="G58" i="3"/>
  <c r="BL41" i="3"/>
  <c r="BL53" i="3"/>
  <c r="BL42" i="3"/>
  <c r="BL46" i="3"/>
  <c r="BL50" i="3"/>
  <c r="D61" i="1"/>
  <c r="D63" i="1" s="1"/>
  <c r="AQ58" i="3"/>
  <c r="BL45" i="3"/>
  <c r="BL49" i="3"/>
  <c r="BL51" i="3"/>
  <c r="BL44" i="3"/>
  <c r="BL48" i="3"/>
  <c r="BL52" i="3"/>
  <c r="V61" i="1"/>
  <c r="V63" i="1" s="1"/>
  <c r="AH59" i="1"/>
  <c r="AH58" i="1"/>
  <c r="V65" i="1"/>
  <c r="AJ53" i="2"/>
  <c r="AI57" i="2"/>
  <c r="AI59" i="2" s="1"/>
  <c r="AJ55" i="2"/>
  <c r="M61" i="1"/>
  <c r="M63" i="1" s="1"/>
  <c r="AH13" i="1"/>
  <c r="AH14" i="1"/>
  <c r="AH17" i="1"/>
  <c r="AH18" i="1"/>
  <c r="AH15" i="1"/>
  <c r="AH16" i="1"/>
  <c r="AH58" i="3"/>
  <c r="BL54" i="3"/>
  <c r="BL55" i="3"/>
  <c r="AB61" i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AH24" i="1"/>
  <c r="M58" i="3"/>
  <c r="AH28" i="1"/>
  <c r="AF61" i="1"/>
  <c r="AF63" i="1" s="1"/>
  <c r="AJ57" i="2"/>
  <c r="AJ59" i="2" s="1"/>
  <c r="AH57" i="2"/>
  <c r="AH59" i="2" s="1"/>
  <c r="AG61" i="1"/>
  <c r="AG63" i="1" s="1"/>
  <c r="BL58" i="3" l="1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<sst xmlns="http://schemas.openxmlformats.org/spreadsheetml/2006/main" count="217" uniqueCount="71">
  <si>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</si>
  <si>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</si>
  <si>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</si>
  <si>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</si>
  <si>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</si>
  <si>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</si>
  <si>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</si>
  <si>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</si>
  <si>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</si>
  <si>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</si>
  <si>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</si>
  <si>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</si>
  <si>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</si>
  <si>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</si>
  <si>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</si>
  <si>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</si>
  <si>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</si>
  <si>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</si>
  <si>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</si>
  <si>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</si>
  <si>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</si>
  <si>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</si>
  <si>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</si>
  <si>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</si>
  <si>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</si>
  <si>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</si>
  <si>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</si>
  <si>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</si>
  <si>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</si>
  <si>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</si>
  <si>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</si>
  <si>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</si>
  <si>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</si>
  <si>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</si>
  <si>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</si>
  <si>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</si>
  <si>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</si>
  <si>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</si>
  <si>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</si>
  <si>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</si>
  <si>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</si>
  <si>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</si>
  <si>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</si>
  <si>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</si>
  <si>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</si>
  <si>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</si>
  <si>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</si>
  <si>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</si>
  <si>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</si>
  <si>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</si>
  <si>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</si>
  <si>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</si>
  <si>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</si>
  <si>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</si>
  <si>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</si>
  <si>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</si>
  <si>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</si>
  <si>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</si>
  <si>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</si>
  <si>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</si>
  <si>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</si>
  <si>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</si>
  <si>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</si>
  <si>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</si>
  <si>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</si>
  <si>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</si>
  <si>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</si>
  <si>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</si>
  <si>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</si>
  <si>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2020 Projected (in black) and actual supply (in colour) of avocados to the European market ('000 4 kg cartons) [updated 23/10/2020]</t>
  </si>
  <si>
    <t>Comparison of estimates and actual shipments to Europe in 2020 (Updated 23/10/2020)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</si>
</sst>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4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165" fontId="0" fillId="0" borderId="0" xfId="0" applyNumberFormat="1" applyBorder="1"/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23/10/2020)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</c:v>
                </c:pt>
                <c:pt idx="41">
                  <c:v>325</c:v>
                </c:pt>
                <c:pt idx="42">
                  <c:v>286.25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15</c:v>
                </c:pt>
                <c:pt idx="41">
                  <c:v>0</c:v>
                </c:pt>
                <c:pt idx="42">
                  <c:v>5</c:v>
                </c:pt>
                <c:pt idx="4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369.33600000000001</c:v>
                </c:pt>
                <c:pt idx="14">
                  <c:v>322.87201056000004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187.70663999999996</c:v>
                </c:pt>
                <c:pt idx="18">
                  <c:v>237.864</c:v>
                </c:pt>
                <c:pt idx="19">
                  <c:v>269.27999999999997</c:v>
                </c:pt>
                <c:pt idx="20">
                  <c:v>218.85599999999999</c:v>
                </c:pt>
                <c:pt idx="21">
                  <c:v>182.16</c:v>
                </c:pt>
                <c:pt idx="22">
                  <c:v>223.08</c:v>
                </c:pt>
                <c:pt idx="23">
                  <c:v>215.15736000000001</c:v>
                </c:pt>
                <c:pt idx="24">
                  <c:v>406.01100000000002</c:v>
                </c:pt>
                <c:pt idx="25">
                  <c:v>240.50399999999999</c:v>
                </c:pt>
                <c:pt idx="26">
                  <c:v>174.768</c:v>
                </c:pt>
                <c:pt idx="27">
                  <c:v>229.15199999999999</c:v>
                </c:pt>
                <c:pt idx="28">
                  <c:v>238.08799999999999</c:v>
                </c:pt>
                <c:pt idx="29">
                  <c:v>189.28800000000001</c:v>
                </c:pt>
                <c:pt idx="30">
                  <c:v>310.72800000000001</c:v>
                </c:pt>
                <c:pt idx="31">
                  <c:v>308.82853056234723</c:v>
                </c:pt>
                <c:pt idx="32">
                  <c:v>178.49906112469438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161.83199999999999</c:v>
                </c:pt>
                <c:pt idx="36">
                  <c:v>82.884</c:v>
                </c:pt>
                <c:pt idx="37">
                  <c:v>38.543999999999997</c:v>
                </c:pt>
                <c:pt idx="38">
                  <c:v>7.92</c:v>
                </c:pt>
                <c:pt idx="39">
                  <c:v>31.416</c:v>
                </c:pt>
                <c:pt idx="40">
                  <c:v>0</c:v>
                </c:pt>
                <c:pt idx="41">
                  <c:v>0</c:v>
                </c:pt>
                <c:pt idx="42">
                  <c:v>5.8079999999999998</c:v>
                </c:pt>
                <c:pt idx="43">
                  <c:v>3.6960000000000002</c:v>
                </c:pt>
                <c:pt idx="44">
                  <c:v>1.056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383.06400000000002</c:v>
                </c:pt>
                <c:pt idx="32">
                  <c:v>308.88</c:v>
                </c:pt>
                <c:pt idx="33">
                  <c:v>267.69600000000003</c:v>
                </c:pt>
                <c:pt idx="34">
                  <c:v>294.096</c:v>
                </c:pt>
                <c:pt idx="35">
                  <c:v>274.56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236.28</c:v>
                </c:pt>
                <c:pt idx="11">
                  <c:v>497.53555012224933</c:v>
                </c:pt>
                <c:pt idx="12">
                  <c:v>479.3379168704156</c:v>
                </c:pt>
                <c:pt idx="13">
                  <c:v>412.67389731051344</c:v>
                </c:pt>
                <c:pt idx="14">
                  <c:v>368.84989203051344</c:v>
                </c:pt>
                <c:pt idx="15">
                  <c:v>426.64237730816626</c:v>
                </c:pt>
                <c:pt idx="16">
                  <c:v>377.20706112469435</c:v>
                </c:pt>
                <c:pt idx="17">
                  <c:v>380.93188000058689</c:v>
                </c:pt>
                <c:pt idx="18">
                  <c:v>373.83140342298299</c:v>
                </c:pt>
                <c:pt idx="19">
                  <c:v>491.69639061124707</c:v>
                </c:pt>
                <c:pt idx="20">
                  <c:v>378.78678014611256</c:v>
                </c:pt>
                <c:pt idx="21">
                  <c:v>293.83199999999999</c:v>
                </c:pt>
                <c:pt idx="22">
                  <c:v>302.80799999999999</c:v>
                </c:pt>
                <c:pt idx="23">
                  <c:v>312.31200528000005</c:v>
                </c:pt>
                <c:pt idx="24">
                  <c:v>328.0637383863081</c:v>
                </c:pt>
                <c:pt idx="25">
                  <c:v>270.60000000000002</c:v>
                </c:pt>
                <c:pt idx="26">
                  <c:v>227.83199999999999</c:v>
                </c:pt>
                <c:pt idx="27">
                  <c:v>255.816</c:v>
                </c:pt>
                <c:pt idx="28">
                  <c:v>307.64690953545232</c:v>
                </c:pt>
                <c:pt idx="29">
                  <c:v>313.27956968215159</c:v>
                </c:pt>
                <c:pt idx="30">
                  <c:v>365.90294376528118</c:v>
                </c:pt>
                <c:pt idx="31">
                  <c:v>309.88747188264057</c:v>
                </c:pt>
                <c:pt idx="32">
                  <c:v>316.91564792176041</c:v>
                </c:pt>
                <c:pt idx="33">
                  <c:v>210.672</c:v>
                </c:pt>
                <c:pt idx="34">
                  <c:v>66</c:v>
                </c:pt>
                <c:pt idx="35">
                  <c:v>319.96800000000002</c:v>
                </c:pt>
                <c:pt idx="36">
                  <c:v>249.48</c:v>
                </c:pt>
                <c:pt idx="37">
                  <c:v>106.65600000000001</c:v>
                </c:pt>
                <c:pt idx="38">
                  <c:v>61.776000000000003</c:v>
                </c:pt>
                <c:pt idx="39">
                  <c:v>42.24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1842.72</c:v>
                </c:pt>
                <c:pt idx="32">
                  <c:v>1834.8000000000002</c:v>
                </c:pt>
                <c:pt idx="33">
                  <c:v>1219.68</c:v>
                </c:pt>
                <c:pt idx="34">
                  <c:v>97.68</c:v>
                </c:pt>
                <c:pt idx="35">
                  <c:v>485.76000000000005</c:v>
                </c:pt>
                <c:pt idx="36">
                  <c:v>316.8</c:v>
                </c:pt>
                <c:pt idx="37">
                  <c:v>68.64</c:v>
                </c:pt>
                <c:pt idx="38">
                  <c:v>21.12</c:v>
                </c:pt>
                <c:pt idx="39">
                  <c:v>13.200000000000001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73.923273600000002</c:v>
                </c:pt>
                <c:pt idx="5">
                  <c:v>84.48</c:v>
                </c:pt>
                <c:pt idx="6">
                  <c:v>190.08</c:v>
                </c:pt>
                <c:pt idx="7">
                  <c:v>352.85399003281407</c:v>
                </c:pt>
                <c:pt idx="8">
                  <c:v>465.16800000000001</c:v>
                </c:pt>
                <c:pt idx="9">
                  <c:v>569.01028800000006</c:v>
                </c:pt>
                <c:pt idx="10">
                  <c:v>833.0784000000001</c:v>
                </c:pt>
                <c:pt idx="11">
                  <c:v>1123.848</c:v>
                </c:pt>
                <c:pt idx="12">
                  <c:v>1549.68</c:v>
                </c:pt>
                <c:pt idx="13">
                  <c:v>1517.46</c:v>
                </c:pt>
                <c:pt idx="14">
                  <c:v>1526.76</c:v>
                </c:pt>
                <c:pt idx="15">
                  <c:v>2309.6435999999999</c:v>
                </c:pt>
                <c:pt idx="16">
                  <c:v>2365.3974816</c:v>
                </c:pt>
                <c:pt idx="17">
                  <c:v>3319.2634676421508</c:v>
                </c:pt>
                <c:pt idx="18">
                  <c:v>3221.3704947807937</c:v>
                </c:pt>
                <c:pt idx="19">
                  <c:v>3764.2471739130438</c:v>
                </c:pt>
                <c:pt idx="20">
                  <c:v>3173.4777391304347</c:v>
                </c:pt>
                <c:pt idx="21">
                  <c:v>2657.3505391304348</c:v>
                </c:pt>
                <c:pt idx="22">
                  <c:v>2940.2713043478261</c:v>
                </c:pt>
                <c:pt idx="23">
                  <c:v>1998.6907327433628</c:v>
                </c:pt>
                <c:pt idx="24">
                  <c:v>1811.1547826086955</c:v>
                </c:pt>
                <c:pt idx="25">
                  <c:v>1684.3200000000002</c:v>
                </c:pt>
                <c:pt idx="26">
                  <c:v>1943.8847999999998</c:v>
                </c:pt>
                <c:pt idx="27">
                  <c:v>2254.2959999999998</c:v>
                </c:pt>
                <c:pt idx="28">
                  <c:v>2409.1583999999998</c:v>
                </c:pt>
                <c:pt idx="29">
                  <c:v>2155.7712000000001</c:v>
                </c:pt>
                <c:pt idx="30">
                  <c:v>1912.4160000000004</c:v>
                </c:pt>
                <c:pt idx="31">
                  <c:v>1937.76</c:v>
                </c:pt>
                <c:pt idx="32">
                  <c:v>1826.88</c:v>
                </c:pt>
                <c:pt idx="33">
                  <c:v>1431.2473043478262</c:v>
                </c:pt>
                <c:pt idx="34">
                  <c:v>709.63200000000006</c:v>
                </c:pt>
                <c:pt idx="35">
                  <c:v>580.80000000000007</c:v>
                </c:pt>
                <c:pt idx="36">
                  <c:v>305.50080000000003</c:v>
                </c:pt>
                <c:pt idx="37">
                  <c:v>110.88000000000001</c:v>
                </c:pt>
                <c:pt idx="38">
                  <c:v>34.32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510.84000000000003</c:v>
                </c:pt>
                <c:pt idx="32">
                  <c:v>402.6</c:v>
                </c:pt>
                <c:pt idx="33">
                  <c:v>337.92</c:v>
                </c:pt>
                <c:pt idx="34">
                  <c:v>414.48</c:v>
                </c:pt>
                <c:pt idx="35">
                  <c:v>306.24</c:v>
                </c:pt>
                <c:pt idx="36">
                  <c:v>264</c:v>
                </c:pt>
                <c:pt idx="37">
                  <c:v>92.4</c:v>
                </c:pt>
                <c:pt idx="38">
                  <c:v>51.216000000000001</c:v>
                </c:pt>
                <c:pt idx="39">
                  <c:v>36.96</c:v>
                </c:pt>
                <c:pt idx="40">
                  <c:v>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542.78399999999999</c:v>
                </c:pt>
                <c:pt idx="10">
                  <c:v>559.15201056000001</c:v>
                </c:pt>
                <c:pt idx="11">
                  <c:v>758.10355012224932</c:v>
                </c:pt>
                <c:pt idx="12">
                  <c:v>738.32191687041563</c:v>
                </c:pt>
                <c:pt idx="13">
                  <c:v>600.38053731051343</c:v>
                </c:pt>
                <c:pt idx="14">
                  <c:v>606.71389203051342</c:v>
                </c:pt>
                <c:pt idx="15">
                  <c:v>695.92237730816623</c:v>
                </c:pt>
                <c:pt idx="16">
                  <c:v>596.06306112469429</c:v>
                </c:pt>
                <c:pt idx="17">
                  <c:v>563.09188000058691</c:v>
                </c:pt>
                <c:pt idx="18">
                  <c:v>596.91140342298297</c:v>
                </c:pt>
                <c:pt idx="19">
                  <c:v>706.85375061124705</c:v>
                </c:pt>
                <c:pt idx="20">
                  <c:v>784.79778014611259</c:v>
                </c:pt>
                <c:pt idx="21">
                  <c:v>534.33600000000001</c:v>
                </c:pt>
                <c:pt idx="22">
                  <c:v>477.57600000000002</c:v>
                </c:pt>
                <c:pt idx="23">
                  <c:v>541.46400528000004</c:v>
                </c:pt>
                <c:pt idx="24">
                  <c:v>566.15173838630812</c:v>
                </c:pt>
                <c:pt idx="25">
                  <c:v>459.88800000000003</c:v>
                </c:pt>
                <c:pt idx="26">
                  <c:v>538.55999999999995</c:v>
                </c:pt>
                <c:pt idx="27">
                  <c:v>564.6445305623472</c:v>
                </c:pt>
                <c:pt idx="28">
                  <c:v>486.1459706601467</c:v>
                </c:pt>
                <c:pt idx="29">
                  <c:v>453.1995696821516</c:v>
                </c:pt>
                <c:pt idx="30">
                  <c:v>484.43894376528118</c:v>
                </c:pt>
                <c:pt idx="31">
                  <c:v>471.71947188264056</c:v>
                </c:pt>
                <c:pt idx="32">
                  <c:v>399.79964792176042</c:v>
                </c:pt>
                <c:pt idx="33">
                  <c:v>249.21600000000001</c:v>
                </c:pt>
                <c:pt idx="34">
                  <c:v>73.92</c:v>
                </c:pt>
                <c:pt idx="35">
                  <c:v>351.38400000000001</c:v>
                </c:pt>
                <c:pt idx="36">
                  <c:v>249.48</c:v>
                </c:pt>
                <c:pt idx="37">
                  <c:v>106.65600000000001</c:v>
                </c:pt>
                <c:pt idx="38">
                  <c:v>67.584000000000003</c:v>
                </c:pt>
                <c:pt idx="39">
                  <c:v>45.936</c:v>
                </c:pt>
                <c:pt idx="40">
                  <c:v>38.015999999999998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68.64</c:v>
                </c:pt>
                <c:pt idx="34">
                  <c:v>13.2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  <c:pt idx="24">
                  <c:v>184.8</c:v>
                </c:pt>
                <c:pt idx="25">
                  <c:v>121.44</c:v>
                </c:pt>
                <c:pt idx="26">
                  <c:v>137.28</c:v>
                </c:pt>
                <c:pt idx="27">
                  <c:v>110.88</c:v>
                </c:pt>
                <c:pt idx="28">
                  <c:v>121.44</c:v>
                </c:pt>
                <c:pt idx="29">
                  <c:v>63.36</c:v>
                </c:pt>
                <c:pt idx="30">
                  <c:v>121.44</c:v>
                </c:pt>
                <c:pt idx="31">
                  <c:v>36.96</c:v>
                </c:pt>
                <c:pt idx="32">
                  <c:v>31.68</c:v>
                </c:pt>
                <c:pt idx="33">
                  <c:v>26.4</c:v>
                </c:pt>
                <c:pt idx="34">
                  <c:v>10.56</c:v>
                </c:pt>
                <c:pt idx="35">
                  <c:v>21.12</c:v>
                </c:pt>
                <c:pt idx="36">
                  <c:v>15</c:v>
                </c:pt>
                <c:pt idx="37">
                  <c:v>0</c:v>
                </c:pt>
                <c:pt idx="3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1898.22</c:v>
                </c:pt>
                <c:pt idx="32">
                  <c:v>1929.8000000000002</c:v>
                </c:pt>
                <c:pt idx="33">
                  <c:v>1288.3200000000002</c:v>
                </c:pt>
                <c:pt idx="34">
                  <c:v>110.88000000000001</c:v>
                </c:pt>
                <c:pt idx="35">
                  <c:v>533.28000000000009</c:v>
                </c:pt>
                <c:pt idx="36">
                  <c:v>348.48</c:v>
                </c:pt>
                <c:pt idx="37">
                  <c:v>84.48</c:v>
                </c:pt>
                <c:pt idx="38">
                  <c:v>31.68</c:v>
                </c:pt>
                <c:pt idx="39">
                  <c:v>26.200000000000003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282.48327360000002</c:v>
                </c:pt>
                <c:pt idx="5">
                  <c:v>319.44</c:v>
                </c:pt>
                <c:pt idx="6">
                  <c:v>456.72</c:v>
                </c:pt>
                <c:pt idx="7">
                  <c:v>637.97399003281407</c:v>
                </c:pt>
                <c:pt idx="8">
                  <c:v>713.32799999999997</c:v>
                </c:pt>
                <c:pt idx="9">
                  <c:v>793.41028800000004</c:v>
                </c:pt>
                <c:pt idx="10">
                  <c:v>1002.0384000000001</c:v>
                </c:pt>
                <c:pt idx="11">
                  <c:v>1382.568</c:v>
                </c:pt>
                <c:pt idx="12">
                  <c:v>1840.08</c:v>
                </c:pt>
                <c:pt idx="13">
                  <c:v>1789.38</c:v>
                </c:pt>
                <c:pt idx="14">
                  <c:v>1727.4</c:v>
                </c:pt>
                <c:pt idx="15">
                  <c:v>2623.8035999999997</c:v>
                </c:pt>
                <c:pt idx="16">
                  <c:v>2597.7174816000002</c:v>
                </c:pt>
                <c:pt idx="17">
                  <c:v>3646.6234676421509</c:v>
                </c:pt>
                <c:pt idx="18">
                  <c:v>3445.7704947807938</c:v>
                </c:pt>
                <c:pt idx="19">
                  <c:v>3949.0471739130439</c:v>
                </c:pt>
                <c:pt idx="20">
                  <c:v>3300.1977391304345</c:v>
                </c:pt>
                <c:pt idx="21">
                  <c:v>2752.3905391304347</c:v>
                </c:pt>
                <c:pt idx="22">
                  <c:v>3246.5113043478259</c:v>
                </c:pt>
                <c:pt idx="23">
                  <c:v>2204.6107327433629</c:v>
                </c:pt>
                <c:pt idx="24">
                  <c:v>1995.9547826086955</c:v>
                </c:pt>
                <c:pt idx="25">
                  <c:v>1805.7600000000002</c:v>
                </c:pt>
                <c:pt idx="26">
                  <c:v>2081.1648</c:v>
                </c:pt>
                <c:pt idx="27">
                  <c:v>2365.1759999999999</c:v>
                </c:pt>
                <c:pt idx="28">
                  <c:v>2530.5983999999999</c:v>
                </c:pt>
                <c:pt idx="29">
                  <c:v>2219.1312000000003</c:v>
                </c:pt>
                <c:pt idx="30">
                  <c:v>2033.8560000000004</c:v>
                </c:pt>
                <c:pt idx="31">
                  <c:v>1974.72</c:v>
                </c:pt>
                <c:pt idx="32">
                  <c:v>1858.5600000000002</c:v>
                </c:pt>
                <c:pt idx="33">
                  <c:v>1457.6473043478263</c:v>
                </c:pt>
                <c:pt idx="34">
                  <c:v>720.19200000000001</c:v>
                </c:pt>
                <c:pt idx="35">
                  <c:v>601.92000000000007</c:v>
                </c:pt>
                <c:pt idx="36">
                  <c:v>320.50080000000003</c:v>
                </c:pt>
                <c:pt idx="37">
                  <c:v>110.88000000000001</c:v>
                </c:pt>
                <c:pt idx="38">
                  <c:v>39.32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23/10/2020)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580.90800000000002</c:v>
                </c:pt>
                <c:pt idx="44">
                  <c:v>421.81</c:v>
                </c:pt>
                <c:pt idx="45">
                  <c:v>409.81799999999998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465.16800000000001</c:v>
                </c:pt>
                <c:pt idx="13">
                  <c:v>569.01028800000006</c:v>
                </c:pt>
                <c:pt idx="14">
                  <c:v>833.0784000000001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2309.6435999999999</c:v>
                </c:pt>
                <c:pt idx="20">
                  <c:v>2365.3974816</c:v>
                </c:pt>
                <c:pt idx="21">
                  <c:v>3319.2634676421508</c:v>
                </c:pt>
                <c:pt idx="22">
                  <c:v>3221.3704947807937</c:v>
                </c:pt>
                <c:pt idx="23">
                  <c:v>3764.2471739130438</c:v>
                </c:pt>
                <c:pt idx="24">
                  <c:v>3173.4777391304347</c:v>
                </c:pt>
                <c:pt idx="25">
                  <c:v>2657.3505391304348</c:v>
                </c:pt>
                <c:pt idx="26">
                  <c:v>2940.2713043478261</c:v>
                </c:pt>
                <c:pt idx="27">
                  <c:v>1998.6907327433628</c:v>
                </c:pt>
                <c:pt idx="28">
                  <c:v>1811.1547826086955</c:v>
                </c:pt>
                <c:pt idx="29">
                  <c:v>1684.3200000000002</c:v>
                </c:pt>
                <c:pt idx="30">
                  <c:v>1943.8847999999998</c:v>
                </c:pt>
                <c:pt idx="31">
                  <c:v>2254.2959999999998</c:v>
                </c:pt>
                <c:pt idx="32">
                  <c:v>2409.1583999999998</c:v>
                </c:pt>
                <c:pt idx="33">
                  <c:v>2155.7712000000001</c:v>
                </c:pt>
                <c:pt idx="34">
                  <c:v>1912.4160000000004</c:v>
                </c:pt>
                <c:pt idx="35">
                  <c:v>1937.76</c:v>
                </c:pt>
                <c:pt idx="36">
                  <c:v>1826.88</c:v>
                </c:pt>
                <c:pt idx="37">
                  <c:v>1431.2473043478262</c:v>
                </c:pt>
                <c:pt idx="38">
                  <c:v>709.63200000000006</c:v>
                </c:pt>
                <c:pt idx="39">
                  <c:v>580.80000000000007</c:v>
                </c:pt>
                <c:pt idx="40">
                  <c:v>305.50080000000003</c:v>
                </c:pt>
                <c:pt idx="41">
                  <c:v>110.88000000000001</c:v>
                </c:pt>
                <c:pt idx="42">
                  <c:v>34.32</c:v>
                </c:pt>
                <c:pt idx="43">
                  <c:v>13.200000000000001</c:v>
                </c:pt>
                <c:pt idx="44">
                  <c:v>36.96</c:v>
                </c:pt>
                <c:pt idx="45">
                  <c:v>42.24</c:v>
                </c:pt>
                <c:pt idx="46">
                  <c:v>21.12</c:v>
                </c:pt>
                <c:pt idx="47">
                  <c:v>21.12</c:v>
                </c:pt>
                <c:pt idx="48">
                  <c:v>5.28</c:v>
                </c:pt>
                <c:pt idx="49">
                  <c:v>0</c:v>
                </c:pt>
                <c:pt idx="50">
                  <c:v>5.28</c:v>
                </c:pt>
                <c:pt idx="51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236.28</c:v>
                </c:pt>
                <c:pt idx="15">
                  <c:v>497.53555012224933</c:v>
                </c:pt>
                <c:pt idx="16">
                  <c:v>479.3379168704156</c:v>
                </c:pt>
                <c:pt idx="17">
                  <c:v>412.67389731051344</c:v>
                </c:pt>
                <c:pt idx="18">
                  <c:v>368.84989203051344</c:v>
                </c:pt>
                <c:pt idx="19">
                  <c:v>426.64237730816626</c:v>
                </c:pt>
                <c:pt idx="20">
                  <c:v>377.20706112469435</c:v>
                </c:pt>
                <c:pt idx="21">
                  <c:v>380.93188000058689</c:v>
                </c:pt>
                <c:pt idx="22">
                  <c:v>373.83140342298299</c:v>
                </c:pt>
                <c:pt idx="23">
                  <c:v>491.69639061124707</c:v>
                </c:pt>
                <c:pt idx="24">
                  <c:v>378.78678014611256</c:v>
                </c:pt>
                <c:pt idx="25">
                  <c:v>293.83199999999999</c:v>
                </c:pt>
                <c:pt idx="26">
                  <c:v>302.80799999999999</c:v>
                </c:pt>
                <c:pt idx="27">
                  <c:v>312.31200528000005</c:v>
                </c:pt>
                <c:pt idx="28">
                  <c:v>328.0637383863081</c:v>
                </c:pt>
                <c:pt idx="29">
                  <c:v>270.60000000000002</c:v>
                </c:pt>
                <c:pt idx="30">
                  <c:v>227.83199999999999</c:v>
                </c:pt>
                <c:pt idx="31">
                  <c:v>255.816</c:v>
                </c:pt>
                <c:pt idx="32">
                  <c:v>307.64690953545232</c:v>
                </c:pt>
                <c:pt idx="33">
                  <c:v>313.27956968215159</c:v>
                </c:pt>
                <c:pt idx="34">
                  <c:v>365.90294376528118</c:v>
                </c:pt>
                <c:pt idx="35">
                  <c:v>309.88747188264057</c:v>
                </c:pt>
                <c:pt idx="36">
                  <c:v>316.91564792176041</c:v>
                </c:pt>
                <c:pt idx="37">
                  <c:v>210.672</c:v>
                </c:pt>
                <c:pt idx="38">
                  <c:v>66</c:v>
                </c:pt>
                <c:pt idx="39">
                  <c:v>319.96800000000002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61.776000000000003</c:v>
                </c:pt>
                <c:pt idx="43">
                  <c:v>42.24</c:v>
                </c:pt>
                <c:pt idx="44">
                  <c:v>36.96</c:v>
                </c:pt>
                <c:pt idx="45">
                  <c:v>19.007999999999999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1203.6507499999998</c:v>
                </c:pt>
                <c:pt idx="42">
                  <c:v>693.05875000000015</c:v>
                </c:pt>
                <c:pt idx="43">
                  <c:v>2021.9092499999992</c:v>
                </c:pt>
                <c:pt idx="44">
                  <c:v>112.464</c:v>
                </c:pt>
                <c:pt idx="45">
                  <c:v>3311</c:v>
                </c:pt>
                <c:pt idx="46">
                  <c:v>589.94000000000005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279.97699999999992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23/10/2020)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633.48599999999999</c:v>
                </c:pt>
                <c:pt idx="14">
                  <c:v>498.58201056000007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616.91964480000001</c:v>
                </c:pt>
                <c:pt idx="18">
                  <c:v>651.70522080000001</c:v>
                </c:pt>
                <c:pt idx="19">
                  <c:v>819.00450720000003</c:v>
                </c:pt>
                <c:pt idx="20">
                  <c:v>697.92215039999996</c:v>
                </c:pt>
                <c:pt idx="21">
                  <c:v>759.52</c:v>
                </c:pt>
                <c:pt idx="22">
                  <c:v>597.48</c:v>
                </c:pt>
                <c:pt idx="23">
                  <c:v>519.95735999999999</c:v>
                </c:pt>
                <c:pt idx="24">
                  <c:v>632.73099999999999</c:v>
                </c:pt>
                <c:pt idx="25">
                  <c:v>425.54399999999998</c:v>
                </c:pt>
                <c:pt idx="26">
                  <c:v>556.00800000000004</c:v>
                </c:pt>
                <c:pt idx="27">
                  <c:v>445.072</c:v>
                </c:pt>
                <c:pt idx="28">
                  <c:v>427.88800000000003</c:v>
                </c:pt>
                <c:pt idx="29">
                  <c:v>315.72800000000001</c:v>
                </c:pt>
                <c:pt idx="30">
                  <c:v>453.00800000000004</c:v>
                </c:pt>
                <c:pt idx="31">
                  <c:v>424.70853056234722</c:v>
                </c:pt>
                <c:pt idx="32">
                  <c:v>304.93906112469438</c:v>
                </c:pt>
                <c:pt idx="33">
                  <c:v>208.27999999999997</c:v>
                </c:pt>
                <c:pt idx="34">
                  <c:v>244.976</c:v>
                </c:pt>
                <c:pt idx="35">
                  <c:v>250.792</c:v>
                </c:pt>
                <c:pt idx="36">
                  <c:v>237.06400000000002</c:v>
                </c:pt>
                <c:pt idx="37">
                  <c:v>167.69400000000002</c:v>
                </c:pt>
                <c:pt idx="38">
                  <c:v>324.48</c:v>
                </c:pt>
                <c:pt idx="39">
                  <c:v>395.036</c:v>
                </c:pt>
                <c:pt idx="40">
                  <c:v>232</c:v>
                </c:pt>
                <c:pt idx="41">
                  <c:v>325</c:v>
                </c:pt>
                <c:pt idx="42">
                  <c:v>382.80174999999997</c:v>
                </c:pt>
                <c:pt idx="43">
                  <c:v>403.13724999999999</c:v>
                </c:pt>
                <c:pt idx="44">
                  <c:v>468.14099999999996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3199.0884499999997</c:v>
                </c:pt>
                <c:pt idx="13">
                  <c:v>2876.4746879999998</c:v>
                </c:pt>
                <c:pt idx="14">
                  <c:v>2653.6884</c:v>
                </c:pt>
                <c:pt idx="15">
                  <c:v>3207.6725501222486</c:v>
                </c:pt>
                <c:pt idx="16">
                  <c:v>3379.6925168704156</c:v>
                </c:pt>
                <c:pt idx="17">
                  <c:v>3613.8235573105135</c:v>
                </c:pt>
                <c:pt idx="18">
                  <c:v>3384.3449920305134</c:v>
                </c:pt>
                <c:pt idx="19">
                  <c:v>3718.9419973081663</c:v>
                </c:pt>
                <c:pt idx="20">
                  <c:v>3753.8345827246944</c:v>
                </c:pt>
                <c:pt idx="21">
                  <c:v>4324.6532076427375</c:v>
                </c:pt>
                <c:pt idx="22">
                  <c:v>3865.8583082037762</c:v>
                </c:pt>
                <c:pt idx="23">
                  <c:v>4827.8921645242899</c:v>
                </c:pt>
                <c:pt idx="24">
                  <c:v>4085.8292167765471</c:v>
                </c:pt>
                <c:pt idx="25">
                  <c:v>3715.2016991304345</c:v>
                </c:pt>
                <c:pt idx="26">
                  <c:v>4034.1644643478262</c:v>
                </c:pt>
                <c:pt idx="27">
                  <c:v>2873.9749080233628</c:v>
                </c:pt>
                <c:pt idx="28">
                  <c:v>2800.2141309950039</c:v>
                </c:pt>
                <c:pt idx="29">
                  <c:v>2723.2914900000001</c:v>
                </c:pt>
                <c:pt idx="30">
                  <c:v>2808.0254799999993</c:v>
                </c:pt>
                <c:pt idx="31">
                  <c:v>3281.6376899999996</c:v>
                </c:pt>
                <c:pt idx="32">
                  <c:v>3466.9501095354522</c:v>
                </c:pt>
                <c:pt idx="33">
                  <c:v>3211.7249496821514</c:v>
                </c:pt>
                <c:pt idx="34">
                  <c:v>3297.4192537652816</c:v>
                </c:pt>
                <c:pt idx="35">
                  <c:v>2933.3305318826406</c:v>
                </c:pt>
                <c:pt idx="36">
                  <c:v>2938.6863879217599</c:v>
                </c:pt>
                <c:pt idx="37">
                  <c:v>2347.9419743478256</c:v>
                </c:pt>
                <c:pt idx="38">
                  <c:v>1751.9234700000002</c:v>
                </c:pt>
                <c:pt idx="39">
                  <c:v>1818.3942500000003</c:v>
                </c:pt>
                <c:pt idx="40">
                  <c:v>2243.2103000000002</c:v>
                </c:pt>
                <c:pt idx="41">
                  <c:v>2012.7264999999998</c:v>
                </c:pt>
                <c:pt idx="42">
                  <c:v>1650.6015000000002</c:v>
                </c:pt>
                <c:pt idx="43">
                  <c:v>2946.1829999999991</c:v>
                </c:pt>
                <c:pt idx="44">
                  <c:v>915.82150000000013</c:v>
                </c:pt>
                <c:pt idx="45">
                  <c:v>4239.2884999999997</c:v>
                </c:pt>
                <c:pt idx="46">
                  <c:v>1512.1543000000001</c:v>
                </c:pt>
                <c:pt idx="47">
                  <c:v>1373.7403904651162</c:v>
                </c:pt>
                <c:pt idx="48">
                  <c:v>1878.4453000000001</c:v>
                </c:pt>
                <c:pt idx="49">
                  <c:v>2414.5572499999998</c:v>
                </c:pt>
                <c:pt idx="50">
                  <c:v>2465.4135711627905</c:v>
                </c:pt>
                <c:pt idx="51">
                  <c:v>1903.25564375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23/10/2020)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47</c:v>
                </c:pt>
                <c:pt idx="36">
                  <c:v>117.5</c:v>
                </c:pt>
                <c:pt idx="37">
                  <c:v>97.75</c:v>
                </c:pt>
                <c:pt idx="38">
                  <c:v>301</c:v>
                </c:pt>
                <c:pt idx="39">
                  <c:v>337.5</c:v>
                </c:pt>
                <c:pt idx="40">
                  <c:v>212</c:v>
                </c:pt>
                <c:pt idx="41">
                  <c:v>325</c:v>
                </c:pt>
                <c:pt idx="42">
                  <c:v>286.25</c:v>
                </c:pt>
                <c:pt idx="43">
                  <c:v>274.56</c:v>
                </c:pt>
                <c:pt idx="44">
                  <c:v>274.56</c:v>
                </c:pt>
                <c:pt idx="45">
                  <c:v>248.16</c:v>
                </c:pt>
                <c:pt idx="46">
                  <c:v>242.88</c:v>
                </c:pt>
                <c:pt idx="47">
                  <c:v>330</c:v>
                </c:pt>
                <c:pt idx="48">
                  <c:v>359.04</c:v>
                </c:pt>
                <c:pt idx="49">
                  <c:v>303.60000000000002</c:v>
                </c:pt>
                <c:pt idx="50">
                  <c:v>213.84</c:v>
                </c:pt>
                <c:pt idx="51">
                  <c:v>234.96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67.5</c:v>
                </c:pt>
                <c:pt idx="43">
                  <c:v>0</c:v>
                </c:pt>
                <c:pt idx="44">
                  <c:v>81.84</c:v>
                </c:pt>
                <c:pt idx="45">
                  <c:v>150.47999999999999</c:v>
                </c:pt>
                <c:pt idx="46">
                  <c:v>198</c:v>
                </c:pt>
                <c:pt idx="47">
                  <c:v>221.89114046511625</c:v>
                </c:pt>
                <c:pt idx="48">
                  <c:v>264</c:v>
                </c:pt>
                <c:pt idx="49">
                  <c:v>287.76</c:v>
                </c:pt>
                <c:pt idx="50">
                  <c:v>295.55377116279067</c:v>
                </c:pt>
                <c:pt idx="51">
                  <c:v>303.60000000000002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129.99599999999998</c:v>
                </c:pt>
                <c:pt idx="14">
                  <c:v>69.411600000000007</c:v>
                </c:pt>
                <c:pt idx="15">
                  <c:v>84.478800000000007</c:v>
                </c:pt>
                <c:pt idx="16">
                  <c:v>37.110200000000006</c:v>
                </c:pt>
                <c:pt idx="17">
                  <c:v>61.813600000000001</c:v>
                </c:pt>
                <c:pt idx="18">
                  <c:v>26.949600000000004</c:v>
                </c:pt>
                <c:pt idx="19">
                  <c:v>5.5043999999999995</c:v>
                </c:pt>
                <c:pt idx="20">
                  <c:v>5.6</c:v>
                </c:pt>
                <c:pt idx="21">
                  <c:v>0</c:v>
                </c:pt>
                <c:pt idx="22">
                  <c:v>11.6</c:v>
                </c:pt>
                <c:pt idx="23">
                  <c:v>6</c:v>
                </c:pt>
                <c:pt idx="24">
                  <c:v>24</c:v>
                </c:pt>
                <c:pt idx="25">
                  <c:v>17.600187500000001</c:v>
                </c:pt>
                <c:pt idx="26">
                  <c:v>30</c:v>
                </c:pt>
                <c:pt idx="27">
                  <c:v>21.759999999999998</c:v>
                </c:pt>
                <c:pt idx="28">
                  <c:v>20.34</c:v>
                </c:pt>
                <c:pt idx="29">
                  <c:v>54.560000000000009</c:v>
                </c:pt>
                <c:pt idx="30">
                  <c:v>26.88</c:v>
                </c:pt>
                <c:pt idx="31">
                  <c:v>77.180000000000007</c:v>
                </c:pt>
                <c:pt idx="32">
                  <c:v>31.200000000000003</c:v>
                </c:pt>
                <c:pt idx="33">
                  <c:v>97.694749999999971</c:v>
                </c:pt>
                <c:pt idx="34">
                  <c:v>182.54500000000002</c:v>
                </c:pt>
                <c:pt idx="35">
                  <c:v>48.582999999999998</c:v>
                </c:pt>
                <c:pt idx="36">
                  <c:v>65.834999999999994</c:v>
                </c:pt>
                <c:pt idx="37">
                  <c:v>119.343</c:v>
                </c:pt>
                <c:pt idx="38">
                  <c:v>213.648</c:v>
                </c:pt>
                <c:pt idx="39">
                  <c:v>297.12799999999999</c:v>
                </c:pt>
                <c:pt idx="40">
                  <c:v>336.80500000000001</c:v>
                </c:pt>
                <c:pt idx="41">
                  <c:v>296.5</c:v>
                </c:pt>
                <c:pt idx="42">
                  <c:v>356.91800000000001</c:v>
                </c:pt>
                <c:pt idx="43">
                  <c:v>580.90800000000002</c:v>
                </c:pt>
                <c:pt idx="44">
                  <c:v>421.81</c:v>
                </c:pt>
                <c:pt idx="45">
                  <c:v>409.81799999999998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63.36</c:v>
                </c:pt>
                <c:pt idx="34">
                  <c:v>121.44</c:v>
                </c:pt>
                <c:pt idx="35">
                  <c:v>36.96</c:v>
                </c:pt>
                <c:pt idx="36">
                  <c:v>31.68</c:v>
                </c:pt>
                <c:pt idx="37">
                  <c:v>26.4</c:v>
                </c:pt>
                <c:pt idx="38">
                  <c:v>10.56</c:v>
                </c:pt>
                <c:pt idx="39">
                  <c:v>21.12</c:v>
                </c:pt>
                <c:pt idx="40">
                  <c:v>15</c:v>
                </c:pt>
                <c:pt idx="41">
                  <c:v>0</c:v>
                </c:pt>
                <c:pt idx="42">
                  <c:v>5</c:v>
                </c:pt>
                <c:pt idx="4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352.85399003281407</c:v>
                </c:pt>
                <c:pt idx="12">
                  <c:v>465.16800000000001</c:v>
                </c:pt>
                <c:pt idx="13">
                  <c:v>569.01028800000006</c:v>
                </c:pt>
                <c:pt idx="14">
                  <c:v>833.0784000000001</c:v>
                </c:pt>
                <c:pt idx="15">
                  <c:v>1123.848</c:v>
                </c:pt>
                <c:pt idx="16">
                  <c:v>1549.68</c:v>
                </c:pt>
                <c:pt idx="17">
                  <c:v>1517.46</c:v>
                </c:pt>
                <c:pt idx="18">
                  <c:v>1526.76</c:v>
                </c:pt>
                <c:pt idx="19">
                  <c:v>2309.6435999999999</c:v>
                </c:pt>
                <c:pt idx="20">
                  <c:v>2365.3974816</c:v>
                </c:pt>
                <c:pt idx="21">
                  <c:v>3319.2634676421508</c:v>
                </c:pt>
                <c:pt idx="22">
                  <c:v>3221.3704947807937</c:v>
                </c:pt>
                <c:pt idx="23">
                  <c:v>3764.2471739130438</c:v>
                </c:pt>
                <c:pt idx="24">
                  <c:v>3173.4777391304347</c:v>
                </c:pt>
                <c:pt idx="25">
                  <c:v>2657.3505391304348</c:v>
                </c:pt>
                <c:pt idx="26">
                  <c:v>2940.2713043478261</c:v>
                </c:pt>
                <c:pt idx="27">
                  <c:v>1998.6907327433628</c:v>
                </c:pt>
                <c:pt idx="28">
                  <c:v>1811.1547826086955</c:v>
                </c:pt>
                <c:pt idx="29">
                  <c:v>1684.3200000000002</c:v>
                </c:pt>
                <c:pt idx="30">
                  <c:v>1943.8847999999998</c:v>
                </c:pt>
                <c:pt idx="31">
                  <c:v>2254.2959999999998</c:v>
                </c:pt>
                <c:pt idx="32">
                  <c:v>2409.1583999999998</c:v>
                </c:pt>
                <c:pt idx="33">
                  <c:v>2155.7712000000001</c:v>
                </c:pt>
                <c:pt idx="34">
                  <c:v>1912.4160000000004</c:v>
                </c:pt>
                <c:pt idx="35">
                  <c:v>1937.76</c:v>
                </c:pt>
                <c:pt idx="36">
                  <c:v>1826.88</c:v>
                </c:pt>
                <c:pt idx="37">
                  <c:v>1431.2473043478262</c:v>
                </c:pt>
                <c:pt idx="38">
                  <c:v>709.63200000000006</c:v>
                </c:pt>
                <c:pt idx="39">
                  <c:v>580.80000000000007</c:v>
                </c:pt>
                <c:pt idx="40">
                  <c:v>305.50080000000003</c:v>
                </c:pt>
                <c:pt idx="41">
                  <c:v>110.88000000000001</c:v>
                </c:pt>
                <c:pt idx="42">
                  <c:v>34.32</c:v>
                </c:pt>
                <c:pt idx="43">
                  <c:v>13.200000000000001</c:v>
                </c:pt>
                <c:pt idx="44">
                  <c:v>36.96</c:v>
                </c:pt>
                <c:pt idx="45">
                  <c:v>42.24</c:v>
                </c:pt>
                <c:pt idx="46">
                  <c:v>21.12</c:v>
                </c:pt>
                <c:pt idx="47">
                  <c:v>21.12</c:v>
                </c:pt>
                <c:pt idx="48">
                  <c:v>5.28</c:v>
                </c:pt>
                <c:pt idx="49">
                  <c:v>0</c:v>
                </c:pt>
                <c:pt idx="50">
                  <c:v>5.28</c:v>
                </c:pt>
                <c:pt idx="51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10.928000000000001</c:v>
                </c:pt>
                <c:pt idx="37">
                  <c:v>40.737249999999996</c:v>
                </c:pt>
                <c:pt idx="38">
                  <c:v>296.38974999999994</c:v>
                </c:pt>
                <c:pt idx="39">
                  <c:v>130.02500000000001</c:v>
                </c:pt>
                <c:pt idx="40">
                  <c:v>1063.2420000000002</c:v>
                </c:pt>
                <c:pt idx="41">
                  <c:v>1203.6507499999998</c:v>
                </c:pt>
                <c:pt idx="42">
                  <c:v>693.05875000000015</c:v>
                </c:pt>
                <c:pt idx="43">
                  <c:v>2021.9092499999992</c:v>
                </c:pt>
                <c:pt idx="44">
                  <c:v>112.464</c:v>
                </c:pt>
                <c:pt idx="45">
                  <c:v>3311</c:v>
                </c:pt>
                <c:pt idx="46">
                  <c:v>589.94000000000005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369.33600000000001</c:v>
                </c:pt>
                <c:pt idx="14">
                  <c:v>322.87201056000004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187.70663999999996</c:v>
                </c:pt>
                <c:pt idx="18">
                  <c:v>237.864</c:v>
                </c:pt>
                <c:pt idx="19">
                  <c:v>269.27999999999997</c:v>
                </c:pt>
                <c:pt idx="20">
                  <c:v>218.85599999999999</c:v>
                </c:pt>
                <c:pt idx="21">
                  <c:v>182.16</c:v>
                </c:pt>
                <c:pt idx="22">
                  <c:v>223.08</c:v>
                </c:pt>
                <c:pt idx="23">
                  <c:v>215.15736000000001</c:v>
                </c:pt>
                <c:pt idx="24">
                  <c:v>406.01100000000002</c:v>
                </c:pt>
                <c:pt idx="25">
                  <c:v>240.50399999999999</c:v>
                </c:pt>
                <c:pt idx="26">
                  <c:v>174.768</c:v>
                </c:pt>
                <c:pt idx="27">
                  <c:v>229.15199999999999</c:v>
                </c:pt>
                <c:pt idx="28">
                  <c:v>238.08799999999999</c:v>
                </c:pt>
                <c:pt idx="29">
                  <c:v>189.28800000000001</c:v>
                </c:pt>
                <c:pt idx="30">
                  <c:v>310.72800000000001</c:v>
                </c:pt>
                <c:pt idx="31">
                  <c:v>308.82853056234723</c:v>
                </c:pt>
                <c:pt idx="32">
                  <c:v>178.49906112469438</c:v>
                </c:pt>
                <c:pt idx="33">
                  <c:v>139.91999999999999</c:v>
                </c:pt>
                <c:pt idx="34">
                  <c:v>118.536</c:v>
                </c:pt>
                <c:pt idx="35">
                  <c:v>161.83199999999999</c:v>
                </c:pt>
                <c:pt idx="36">
                  <c:v>82.884</c:v>
                </c:pt>
                <c:pt idx="37">
                  <c:v>38.543999999999997</c:v>
                </c:pt>
                <c:pt idx="38">
                  <c:v>7.92</c:v>
                </c:pt>
                <c:pt idx="39">
                  <c:v>31.416</c:v>
                </c:pt>
                <c:pt idx="40">
                  <c:v>0</c:v>
                </c:pt>
                <c:pt idx="41">
                  <c:v>0</c:v>
                </c:pt>
                <c:pt idx="42">
                  <c:v>5.8079999999999998</c:v>
                </c:pt>
                <c:pt idx="43">
                  <c:v>3.6960000000000002</c:v>
                </c:pt>
                <c:pt idx="44">
                  <c:v>1.056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236.28</c:v>
                </c:pt>
                <c:pt idx="15">
                  <c:v>497.53555012224933</c:v>
                </c:pt>
                <c:pt idx="16">
                  <c:v>479.3379168704156</c:v>
                </c:pt>
                <c:pt idx="17">
                  <c:v>412.67389731051344</c:v>
                </c:pt>
                <c:pt idx="18">
                  <c:v>368.84989203051344</c:v>
                </c:pt>
                <c:pt idx="19">
                  <c:v>426.64237730816626</c:v>
                </c:pt>
                <c:pt idx="20">
                  <c:v>377.20706112469435</c:v>
                </c:pt>
                <c:pt idx="21">
                  <c:v>380.93188000058689</c:v>
                </c:pt>
                <c:pt idx="22">
                  <c:v>373.83140342298299</c:v>
                </c:pt>
                <c:pt idx="23">
                  <c:v>491.69639061124707</c:v>
                </c:pt>
                <c:pt idx="24">
                  <c:v>378.78678014611256</c:v>
                </c:pt>
                <c:pt idx="25">
                  <c:v>293.83199999999999</c:v>
                </c:pt>
                <c:pt idx="26">
                  <c:v>302.80799999999999</c:v>
                </c:pt>
                <c:pt idx="27">
                  <c:v>312.31200528000005</c:v>
                </c:pt>
                <c:pt idx="28">
                  <c:v>328.0637383863081</c:v>
                </c:pt>
                <c:pt idx="29">
                  <c:v>270.60000000000002</c:v>
                </c:pt>
                <c:pt idx="30">
                  <c:v>227.83199999999999</c:v>
                </c:pt>
                <c:pt idx="31">
                  <c:v>255.816</c:v>
                </c:pt>
                <c:pt idx="32">
                  <c:v>307.64690953545232</c:v>
                </c:pt>
                <c:pt idx="33">
                  <c:v>313.27956968215159</c:v>
                </c:pt>
                <c:pt idx="34">
                  <c:v>365.90294376528118</c:v>
                </c:pt>
                <c:pt idx="35">
                  <c:v>309.88747188264057</c:v>
                </c:pt>
                <c:pt idx="36">
                  <c:v>316.91564792176041</c:v>
                </c:pt>
                <c:pt idx="37">
                  <c:v>210.672</c:v>
                </c:pt>
                <c:pt idx="38">
                  <c:v>66</c:v>
                </c:pt>
                <c:pt idx="39">
                  <c:v>319.96800000000002</c:v>
                </c:pt>
                <c:pt idx="40">
                  <c:v>249.48</c:v>
                </c:pt>
                <c:pt idx="41">
                  <c:v>106.65600000000001</c:v>
                </c:pt>
                <c:pt idx="42">
                  <c:v>61.776000000000003</c:v>
                </c:pt>
                <c:pt idx="43">
                  <c:v>42.24</c:v>
                </c:pt>
                <c:pt idx="44">
                  <c:v>36.96</c:v>
                </c:pt>
                <c:pt idx="45">
                  <c:v>19.007999999999999</c:v>
                </c:pt>
                <c:pt idx="46">
                  <c:v>5.28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117.48800000000001</c:v>
                </c:pt>
                <c:pt idx="5">
                  <c:v>71.243500000000012</c:v>
                </c:pt>
                <c:pt idx="6">
                  <c:v>105.90350000000001</c:v>
                </c:pt>
                <c:pt idx="7">
                  <c:v>229.38425000000001</c:v>
                </c:pt>
                <c:pt idx="8">
                  <c:v>494.63574999999997</c:v>
                </c:pt>
                <c:pt idx="9">
                  <c:v>215.62324999999993</c:v>
                </c:pt>
                <c:pt idx="10">
                  <c:v>483.12924999999967</c:v>
                </c:pt>
                <c:pt idx="11">
                  <c:v>378.01849999999985</c:v>
                </c:pt>
                <c:pt idx="12">
                  <c:v>594.22074999999984</c:v>
                </c:pt>
                <c:pt idx="13">
                  <c:v>454.38199999999995</c:v>
                </c:pt>
                <c:pt idx="14">
                  <c:v>285.71799999999996</c:v>
                </c:pt>
                <c:pt idx="15">
                  <c:v>395.15899999999982</c:v>
                </c:pt>
                <c:pt idx="16">
                  <c:v>110.39999999999999</c:v>
                </c:pt>
                <c:pt idx="17">
                  <c:v>235.63150000000002</c:v>
                </c:pt>
                <c:pt idx="18">
                  <c:v>304.52149999999995</c:v>
                </c:pt>
                <c:pt idx="19">
                  <c:v>385.6064999999997</c:v>
                </c:pt>
                <c:pt idx="20">
                  <c:v>641.40700000000004</c:v>
                </c:pt>
                <c:pt idx="21">
                  <c:v>382.94250000000005</c:v>
                </c:pt>
                <c:pt idx="22">
                  <c:v>123.02825</c:v>
                </c:pt>
                <c:pt idx="23">
                  <c:v>408.82299999999981</c:v>
                </c:pt>
                <c:pt idx="24">
                  <c:v>256.39541750000001</c:v>
                </c:pt>
                <c:pt idx="25">
                  <c:v>493.24969249999987</c:v>
                </c:pt>
                <c:pt idx="26">
                  <c:v>465.72099999999983</c:v>
                </c:pt>
                <c:pt idx="27">
                  <c:v>224.75056999999995</c:v>
                </c:pt>
                <c:pt idx="28">
                  <c:v>239.80424999999997</c:v>
                </c:pt>
                <c:pt idx="29">
                  <c:v>270.76524999999998</c:v>
                </c:pt>
                <c:pt idx="30">
                  <c:v>145.285</c:v>
                </c:pt>
                <c:pt idx="31">
                  <c:v>145.81224999999998</c:v>
                </c:pt>
                <c:pt idx="32">
                  <c:v>191.50879999999992</c:v>
                </c:pt>
                <c:pt idx="33">
                  <c:v>180.83574999999996</c:v>
                </c:pt>
                <c:pt idx="34">
                  <c:v>330.21674999999999</c:v>
                </c:pt>
                <c:pt idx="35">
                  <c:v>130.76150000000001</c:v>
                </c:pt>
                <c:pt idx="36">
                  <c:v>275.08149999999989</c:v>
                </c:pt>
                <c:pt idx="37">
                  <c:v>166.18849999999998</c:v>
                </c:pt>
                <c:pt idx="38">
                  <c:v>191.98699999999997</c:v>
                </c:pt>
                <c:pt idx="39">
                  <c:v>392.47324999999995</c:v>
                </c:pt>
                <c:pt idx="40">
                  <c:v>288.18249999999995</c:v>
                </c:pt>
                <c:pt idx="41">
                  <c:v>289.95974999999999</c:v>
                </c:pt>
                <c:pt idx="42">
                  <c:v>431.62999999999982</c:v>
                </c:pt>
                <c:pt idx="43">
                  <c:v>279.97699999999992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23/10/2020)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633.48599999999999</c:v>
                </c:pt>
                <c:pt idx="14">
                  <c:v>498.58201056000007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616.91964480000001</c:v>
                </c:pt>
                <c:pt idx="18">
                  <c:v>651.70522080000001</c:v>
                </c:pt>
                <c:pt idx="19">
                  <c:v>819.00450720000003</c:v>
                </c:pt>
                <c:pt idx="20">
                  <c:v>697.92215039999996</c:v>
                </c:pt>
                <c:pt idx="21">
                  <c:v>759.52</c:v>
                </c:pt>
                <c:pt idx="22">
                  <c:v>597.48</c:v>
                </c:pt>
                <c:pt idx="23">
                  <c:v>519.95735999999999</c:v>
                </c:pt>
                <c:pt idx="24">
                  <c:v>632.73099999999999</c:v>
                </c:pt>
                <c:pt idx="25">
                  <c:v>425.54399999999998</c:v>
                </c:pt>
                <c:pt idx="26">
                  <c:v>556.00800000000004</c:v>
                </c:pt>
                <c:pt idx="27">
                  <c:v>445.072</c:v>
                </c:pt>
                <c:pt idx="28">
                  <c:v>427.88800000000003</c:v>
                </c:pt>
                <c:pt idx="29">
                  <c:v>315.72800000000001</c:v>
                </c:pt>
                <c:pt idx="30">
                  <c:v>453.00800000000004</c:v>
                </c:pt>
                <c:pt idx="31">
                  <c:v>424.70853056234722</c:v>
                </c:pt>
                <c:pt idx="32">
                  <c:v>304.93906112469438</c:v>
                </c:pt>
                <c:pt idx="33">
                  <c:v>208.27999999999997</c:v>
                </c:pt>
                <c:pt idx="34">
                  <c:v>244.976</c:v>
                </c:pt>
                <c:pt idx="35">
                  <c:v>250.792</c:v>
                </c:pt>
                <c:pt idx="36">
                  <c:v>237.06400000000002</c:v>
                </c:pt>
                <c:pt idx="37">
                  <c:v>167.69400000000002</c:v>
                </c:pt>
                <c:pt idx="38">
                  <c:v>324.48</c:v>
                </c:pt>
                <c:pt idx="39">
                  <c:v>395.036</c:v>
                </c:pt>
                <c:pt idx="40">
                  <c:v>232</c:v>
                </c:pt>
                <c:pt idx="41">
                  <c:v>325</c:v>
                </c:pt>
                <c:pt idx="42">
                  <c:v>382.80174999999997</c:v>
                </c:pt>
                <c:pt idx="43">
                  <c:v>403.13724999999999</c:v>
                </c:pt>
                <c:pt idx="44">
                  <c:v>468.14099999999996</c:v>
                </c:pt>
                <c:pt idx="45">
                  <c:v>417.73500000000001</c:v>
                </c:pt>
                <c:pt idx="46">
                  <c:v>476.52375000000001</c:v>
                </c:pt>
                <c:pt idx="47">
                  <c:v>485.23124999999999</c:v>
                </c:pt>
                <c:pt idx="48">
                  <c:v>511.72125</c:v>
                </c:pt>
                <c:pt idx="49">
                  <c:v>429.82500000000005</c:v>
                </c:pt>
                <c:pt idx="50">
                  <c:v>385.00874999999996</c:v>
                </c:pt>
                <c:pt idx="51">
                  <c:v>367.56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23/10/2020)</a:t>
            </a:r>
          </a:p>
        </c:rich>
      </c:tx>
      <c:layout>
        <c:manualLayout>
          <c:xMode val="edge"/>
          <c:yMode val="edge"/>
          <c:x val="0.34028859514732607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2225.9227000000001</c:v>
                </c:pt>
                <c:pt idx="6">
                  <c:v>2172.4135000000001</c:v>
                </c:pt>
                <c:pt idx="7">
                  <c:v>2310.5862500000003</c:v>
                </c:pt>
                <c:pt idx="8">
                  <c:v>2237.3556235999999</c:v>
                </c:pt>
                <c:pt idx="9">
                  <c:v>2160.1656499999999</c:v>
                </c:pt>
                <c:pt idx="10">
                  <c:v>2948.6454499999995</c:v>
                </c:pt>
                <c:pt idx="11">
                  <c:v>2951.6366900328139</c:v>
                </c:pt>
                <c:pt idx="12">
                  <c:v>3199.0884499999997</c:v>
                </c:pt>
                <c:pt idx="13">
                  <c:v>2876.4746879999998</c:v>
                </c:pt>
                <c:pt idx="14">
                  <c:v>2653.6884</c:v>
                </c:pt>
                <c:pt idx="15">
                  <c:v>3207.6725501222486</c:v>
                </c:pt>
                <c:pt idx="16">
                  <c:v>3379.6925168704156</c:v>
                </c:pt>
                <c:pt idx="17">
                  <c:v>3613.8235573105135</c:v>
                </c:pt>
                <c:pt idx="18">
                  <c:v>3384.3449920305134</c:v>
                </c:pt>
                <c:pt idx="19">
                  <c:v>3718.9419973081663</c:v>
                </c:pt>
                <c:pt idx="20">
                  <c:v>3753.8345827246944</c:v>
                </c:pt>
                <c:pt idx="21">
                  <c:v>4324.6532076427375</c:v>
                </c:pt>
                <c:pt idx="22">
                  <c:v>3865.8583082037762</c:v>
                </c:pt>
                <c:pt idx="23">
                  <c:v>4827.8921645242899</c:v>
                </c:pt>
                <c:pt idx="24">
                  <c:v>4085.8292167765471</c:v>
                </c:pt>
                <c:pt idx="25">
                  <c:v>3715.2016991304345</c:v>
                </c:pt>
                <c:pt idx="26">
                  <c:v>4034.1644643478262</c:v>
                </c:pt>
                <c:pt idx="27">
                  <c:v>2873.9749080233628</c:v>
                </c:pt>
                <c:pt idx="28">
                  <c:v>2800.2141309950039</c:v>
                </c:pt>
                <c:pt idx="29">
                  <c:v>2723.2914900000001</c:v>
                </c:pt>
                <c:pt idx="30">
                  <c:v>2808.0254799999993</c:v>
                </c:pt>
                <c:pt idx="31">
                  <c:v>3281.6376899999996</c:v>
                </c:pt>
                <c:pt idx="32">
                  <c:v>3466.9501095354522</c:v>
                </c:pt>
                <c:pt idx="33">
                  <c:v>3211.7249496821514</c:v>
                </c:pt>
                <c:pt idx="34">
                  <c:v>3297.4192537652816</c:v>
                </c:pt>
                <c:pt idx="35">
                  <c:v>2933.3305318826406</c:v>
                </c:pt>
                <c:pt idx="36">
                  <c:v>2938.6863879217599</c:v>
                </c:pt>
                <c:pt idx="37">
                  <c:v>2347.9419743478256</c:v>
                </c:pt>
                <c:pt idx="38">
                  <c:v>1751.9234700000002</c:v>
                </c:pt>
                <c:pt idx="39">
                  <c:v>1818.3942500000003</c:v>
                </c:pt>
                <c:pt idx="40">
                  <c:v>2243.2103000000002</c:v>
                </c:pt>
                <c:pt idx="41">
                  <c:v>2012.7264999999998</c:v>
                </c:pt>
                <c:pt idx="42">
                  <c:v>1650.6015000000002</c:v>
                </c:pt>
                <c:pt idx="43">
                  <c:v>2946.1829999999991</c:v>
                </c:pt>
                <c:pt idx="44">
                  <c:v>915.82150000000013</c:v>
                </c:pt>
                <c:pt idx="45">
                  <c:v>4239.2884999999997</c:v>
                </c:pt>
                <c:pt idx="46">
                  <c:v>1512.1543000000001</c:v>
                </c:pt>
                <c:pt idx="47">
                  <c:v>1373.7403904651162</c:v>
                </c:pt>
                <c:pt idx="48">
                  <c:v>1878.4453000000001</c:v>
                </c:pt>
                <c:pt idx="49">
                  <c:v>2414.5572499999998</c:v>
                </c:pt>
                <c:pt idx="50">
                  <c:v>2465.4135711627905</c:v>
                </c:pt>
                <c:pt idx="51">
                  <c:v>1903.25564375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23/10/2020)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3764.3764499999997</c:v>
                </c:pt>
                <c:pt idx="13">
                  <c:v>3509.9606879999997</c:v>
                </c:pt>
                <c:pt idx="14">
                  <c:v>3152.2704105600001</c:v>
                </c:pt>
                <c:pt idx="15">
                  <c:v>3826.4605501222486</c:v>
                </c:pt>
                <c:pt idx="16">
                  <c:v>4047.4265168704155</c:v>
                </c:pt>
                <c:pt idx="17">
                  <c:v>4230.7432021105133</c:v>
                </c:pt>
                <c:pt idx="18">
                  <c:v>4036.0502128305134</c:v>
                </c:pt>
                <c:pt idx="19">
                  <c:v>4537.9465045081661</c:v>
                </c:pt>
                <c:pt idx="20">
                  <c:v>4451.7567331246946</c:v>
                </c:pt>
                <c:pt idx="21">
                  <c:v>5084.1732076427379</c:v>
                </c:pt>
                <c:pt idx="22">
                  <c:v>4463.3383082037763</c:v>
                </c:pt>
                <c:pt idx="23">
                  <c:v>5347.8495245242902</c:v>
                </c:pt>
                <c:pt idx="24">
                  <c:v>4718.5602167765473</c:v>
                </c:pt>
                <c:pt idx="25">
                  <c:v>4140.7456991304343</c:v>
                </c:pt>
                <c:pt idx="26">
                  <c:v>4590.1724643478265</c:v>
                </c:pt>
                <c:pt idx="27">
                  <c:v>3319.0469080233629</c:v>
                </c:pt>
                <c:pt idx="28">
                  <c:v>3228.1021309950038</c:v>
                </c:pt>
                <c:pt idx="29">
                  <c:v>3039.0194900000001</c:v>
                </c:pt>
                <c:pt idx="30">
                  <c:v>3261.0334799999991</c:v>
                </c:pt>
                <c:pt idx="31">
                  <c:v>3706.3462205623468</c:v>
                </c:pt>
                <c:pt idx="32">
                  <c:v>3771.8891706601466</c:v>
                </c:pt>
                <c:pt idx="33">
                  <c:v>3420.0049496821512</c:v>
                </c:pt>
                <c:pt idx="34">
                  <c:v>3542.3952537652817</c:v>
                </c:pt>
                <c:pt idx="35">
                  <c:v>3184.1225318826405</c:v>
                </c:pt>
                <c:pt idx="36">
                  <c:v>3175.7503879217597</c:v>
                </c:pt>
                <c:pt idx="37">
                  <c:v>2515.6359743478256</c:v>
                </c:pt>
                <c:pt idx="38">
                  <c:v>2076.4034700000002</c:v>
                </c:pt>
                <c:pt idx="39">
                  <c:v>2213.4302500000003</c:v>
                </c:pt>
                <c:pt idx="40">
                  <c:v>2475.2103000000002</c:v>
                </c:pt>
                <c:pt idx="41">
                  <c:v>2337.7264999999998</c:v>
                </c:pt>
                <c:pt idx="42">
                  <c:v>2033.4032500000003</c:v>
                </c:pt>
                <c:pt idx="43">
                  <c:v>3349.3202499999989</c:v>
                </c:pt>
                <c:pt idx="44">
                  <c:v>1383.9625000000001</c:v>
                </c:pt>
                <c:pt idx="45">
                  <c:v>4657.0234999999993</c:v>
                </c:pt>
                <c:pt idx="46">
                  <c:v>1988.6780500000002</c:v>
                </c:pt>
                <c:pt idx="47">
                  <c:v>1858.9716404651163</c:v>
                </c:pt>
                <c:pt idx="48">
                  <c:v>2390.1665499999999</c:v>
                </c:pt>
                <c:pt idx="49">
                  <c:v>2844.3822499999997</c:v>
                </c:pt>
                <c:pt idx="50">
                  <c:v>2850.4223211627905</c:v>
                </c:pt>
                <c:pt idx="51">
                  <c:v>2270.8156437500002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23/10/2020)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2606.9427000000001</c:v>
                </c:pt>
                <c:pt idx="6">
                  <c:v>2572.8634999999999</c:v>
                </c:pt>
                <c:pt idx="7">
                  <c:v>2751.0462500000003</c:v>
                </c:pt>
                <c:pt idx="8">
                  <c:v>2797.1656235999999</c:v>
                </c:pt>
                <c:pt idx="9">
                  <c:v>2680.12565</c:v>
                </c:pt>
                <c:pt idx="10">
                  <c:v>3440.3754499999995</c:v>
                </c:pt>
                <c:pt idx="11">
                  <c:v>3447.288690032814</c:v>
                </c:pt>
                <c:pt idx="12">
                  <c:v>3764.3764499999997</c:v>
                </c:pt>
                <c:pt idx="13">
                  <c:v>3509.9606879999997</c:v>
                </c:pt>
                <c:pt idx="14">
                  <c:v>3152.2704105600001</c:v>
                </c:pt>
                <c:pt idx="15">
                  <c:v>3826.4605501222486</c:v>
                </c:pt>
                <c:pt idx="16">
                  <c:v>4047.4265168704155</c:v>
                </c:pt>
                <c:pt idx="17">
                  <c:v>4230.7432021105133</c:v>
                </c:pt>
                <c:pt idx="18">
                  <c:v>4036.0502128305134</c:v>
                </c:pt>
                <c:pt idx="19">
                  <c:v>4537.9465045081661</c:v>
                </c:pt>
                <c:pt idx="20">
                  <c:v>4451.7567331246946</c:v>
                </c:pt>
                <c:pt idx="21">
                  <c:v>5084.1732076427379</c:v>
                </c:pt>
                <c:pt idx="22">
                  <c:v>4463.3383082037763</c:v>
                </c:pt>
                <c:pt idx="23">
                  <c:v>5347.8495245242902</c:v>
                </c:pt>
                <c:pt idx="24">
                  <c:v>4718.5602167765473</c:v>
                </c:pt>
                <c:pt idx="25">
                  <c:v>4140.7456991304343</c:v>
                </c:pt>
                <c:pt idx="26">
                  <c:v>4590.1724643478265</c:v>
                </c:pt>
                <c:pt idx="27">
                  <c:v>3319.0469080233629</c:v>
                </c:pt>
                <c:pt idx="28">
                  <c:v>3228.1021309950038</c:v>
                </c:pt>
                <c:pt idx="29">
                  <c:v>3039.0194900000001</c:v>
                </c:pt>
                <c:pt idx="30">
                  <c:v>3261.0334799999991</c:v>
                </c:pt>
                <c:pt idx="31">
                  <c:v>3706.3462205623468</c:v>
                </c:pt>
                <c:pt idx="32">
                  <c:v>3771.8891706601466</c:v>
                </c:pt>
                <c:pt idx="33">
                  <c:v>3420.0049496821512</c:v>
                </c:pt>
                <c:pt idx="34">
                  <c:v>3542.3952537652817</c:v>
                </c:pt>
                <c:pt idx="35">
                  <c:v>3184.1225318826405</c:v>
                </c:pt>
                <c:pt idx="36">
                  <c:v>3175.7503879217597</c:v>
                </c:pt>
                <c:pt idx="37">
                  <c:v>2515.6359743478256</c:v>
                </c:pt>
                <c:pt idx="38">
                  <c:v>2076.4034700000002</c:v>
                </c:pt>
                <c:pt idx="39">
                  <c:v>2213.4302500000003</c:v>
                </c:pt>
                <c:pt idx="40">
                  <c:v>2475.2103000000002</c:v>
                </c:pt>
                <c:pt idx="41">
                  <c:v>2337.7264999999998</c:v>
                </c:pt>
                <c:pt idx="42">
                  <c:v>2033.4032500000003</c:v>
                </c:pt>
                <c:pt idx="43">
                  <c:v>3349.3202499999989</c:v>
                </c:pt>
                <c:pt idx="44">
                  <c:v>1383.9625000000001</c:v>
                </c:pt>
                <c:pt idx="45">
                  <c:v>4657.0234999999993</c:v>
                </c:pt>
                <c:pt idx="46">
                  <c:v>1988.6780500000002</c:v>
                </c:pt>
                <c:pt idx="47">
                  <c:v>1858.9716404651163</c:v>
                </c:pt>
                <c:pt idx="48">
                  <c:v>2390.1665499999999</c:v>
                </c:pt>
                <c:pt idx="49">
                  <c:v>2844.3822499999997</c:v>
                </c:pt>
                <c:pt idx="50">
                  <c:v>2850.4223211627905</c:v>
                </c:pt>
                <c:pt idx="51">
                  <c:v>2270.8156437500002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127.776</c:v>
                </c:pt>
                <c:pt idx="32">
                  <c:v>93.72</c:v>
                </c:pt>
                <c:pt idx="33">
                  <c:v>70.224000000000004</c:v>
                </c:pt>
                <c:pt idx="34">
                  <c:v>120.384</c:v>
                </c:pt>
                <c:pt idx="35">
                  <c:v>31.68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369.33600000000001</c:v>
                </c:pt>
                <c:pt idx="11">
                  <c:v>322.87201056000004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187.70663999999996</c:v>
                </c:pt>
                <c:pt idx="15">
                  <c:v>237.864</c:v>
                </c:pt>
                <c:pt idx="16">
                  <c:v>269.27999999999997</c:v>
                </c:pt>
                <c:pt idx="17">
                  <c:v>218.85599999999999</c:v>
                </c:pt>
                <c:pt idx="18">
                  <c:v>182.16</c:v>
                </c:pt>
                <c:pt idx="19">
                  <c:v>223.08</c:v>
                </c:pt>
                <c:pt idx="20">
                  <c:v>215.15736000000001</c:v>
                </c:pt>
                <c:pt idx="21">
                  <c:v>406.01100000000002</c:v>
                </c:pt>
                <c:pt idx="22">
                  <c:v>240.50399999999999</c:v>
                </c:pt>
                <c:pt idx="23">
                  <c:v>174.768</c:v>
                </c:pt>
                <c:pt idx="24">
                  <c:v>229.15199999999999</c:v>
                </c:pt>
                <c:pt idx="25">
                  <c:v>238.08799999999999</c:v>
                </c:pt>
                <c:pt idx="26">
                  <c:v>189.28800000000001</c:v>
                </c:pt>
                <c:pt idx="27">
                  <c:v>310.72800000000001</c:v>
                </c:pt>
                <c:pt idx="28">
                  <c:v>308.82853056234723</c:v>
                </c:pt>
                <c:pt idx="29">
                  <c:v>178.49906112469438</c:v>
                </c:pt>
                <c:pt idx="30">
                  <c:v>139.91999999999999</c:v>
                </c:pt>
                <c:pt idx="31">
                  <c:v>118.536</c:v>
                </c:pt>
                <c:pt idx="32">
                  <c:v>161.83199999999999</c:v>
                </c:pt>
                <c:pt idx="33">
                  <c:v>82.884</c:v>
                </c:pt>
                <c:pt idx="34">
                  <c:v>38.543999999999997</c:v>
                </c:pt>
                <c:pt idx="35">
                  <c:v>7.92</c:v>
                </c:pt>
                <c:pt idx="36">
                  <c:v>31.416</c:v>
                </c:pt>
                <c:pt idx="37">
                  <c:v>0</c:v>
                </c:pt>
                <c:pt idx="38">
                  <c:v>0</c:v>
                </c:pt>
                <c:pt idx="39">
                  <c:v>5.8079999999999998</c:v>
                </c:pt>
                <c:pt idx="40">
                  <c:v>3.6960000000000002</c:v>
                </c:pt>
                <c:pt idx="41">
                  <c:v>1.056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0.90081</cdr:x>
      <cdr:y>0.32817</cdr:y>
    </cdr:from>
    <cdr:to>
      <cdr:x>0.90081</cdr:x>
      <cdr:y>0.43063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524827" y="1578519"/>
          <a:ext cx="0" cy="4928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0.89624</cdr:x>
      <cdr:y>0.54413</cdr:y>
    </cdr:from>
    <cdr:to>
      <cdr:x>0.89638</cdr:x>
      <cdr:y>0.63112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46469" y="2554112"/>
          <a:ext cx="1179" cy="408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0.90249</cdr:x>
      <cdr:y>0.49131</cdr:y>
    </cdr:from>
    <cdr:to>
      <cdr:x>0.90296</cdr:x>
      <cdr:y>0.57363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19669" y="2437191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0.90419</cdr:x>
      <cdr:y>0.48715</cdr:y>
    </cdr:from>
    <cdr:to>
      <cdr:x>0.90466</cdr:x>
      <cdr:y>0.56947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47795" y="2449979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0.89982</cdr:x>
      <cdr:y>0.31055</cdr:y>
    </cdr:from>
    <cdr:to>
      <cdr:x>0.9009</cdr:x>
      <cdr:y>0.39014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31028" y="1606367"/>
          <a:ext cx="9159" cy="411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0.9012</cdr:x>
      <cdr:y>0.54084</cdr:y>
    </cdr:from>
    <cdr:to>
      <cdr:x>0.9014</cdr:x>
      <cdr:y>0.60514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512616" y="2666439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0.8934</cdr:x>
      <cdr:y>0.4586</cdr:y>
    </cdr:from>
    <cdr:to>
      <cdr:x>0.89391</cdr:x>
      <cdr:y>0.55661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93133" y="2005845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0.89265</cdr:x>
      <cdr:y>0.43548</cdr:y>
    </cdr:from>
    <cdr:to>
      <cdr:x>0.8929</cdr:x>
      <cdr:y>0.50298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84247" y="2153626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7" t="s">
        <v>58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1"/>
      <c r="AL1" s="1"/>
      <c r="AM1" s="2"/>
    </row>
    <row r="2" spans="1:42" ht="13.5" customHeight="1" thickBot="1" x14ac:dyDescent="0.25">
      <c r="B2" s="1"/>
      <c r="C2" s="1"/>
      <c r="D2" s="229" t="s">
        <v>0</v>
      </c>
      <c r="E2" s="230"/>
      <c r="F2" s="231"/>
      <c r="G2" s="229" t="s">
        <v>1</v>
      </c>
      <c r="H2" s="230"/>
      <c r="I2" s="231"/>
      <c r="J2" s="229" t="s">
        <v>2</v>
      </c>
      <c r="K2" s="230"/>
      <c r="L2" s="231"/>
      <c r="M2" s="229" t="s">
        <v>3</v>
      </c>
      <c r="N2" s="230"/>
      <c r="O2" s="231"/>
      <c r="P2" s="229" t="s">
        <v>4</v>
      </c>
      <c r="Q2" s="230"/>
      <c r="R2" s="230"/>
      <c r="S2" s="230" t="s">
        <v>5</v>
      </c>
      <c r="T2" s="230"/>
      <c r="U2" s="231"/>
      <c r="V2" s="229" t="s">
        <v>6</v>
      </c>
      <c r="W2" s="230"/>
      <c r="X2" s="231"/>
      <c r="Y2" s="229" t="s">
        <v>7</v>
      </c>
      <c r="Z2" s="230"/>
      <c r="AA2" s="231"/>
      <c r="AB2" s="37"/>
      <c r="AC2" s="37" t="s">
        <v>48</v>
      </c>
      <c r="AD2" s="37"/>
      <c r="AE2" s="107"/>
      <c r="AF2" s="37" t="s">
        <v>42</v>
      </c>
      <c r="AG2" s="38"/>
      <c r="AH2" s="229" t="s">
        <v>8</v>
      </c>
      <c r="AI2" s="230"/>
      <c r="AJ2" s="230"/>
      <c r="AK2" s="233"/>
      <c r="AL2" s="234"/>
      <c r="AM2" s="234"/>
    </row>
    <row r="3" spans="1:42" x14ac:dyDescent="0.2">
      <c r="A3" s="235" t="s">
        <v>9</v>
      </c>
      <c r="B3" s="235"/>
      <c r="C3" s="236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93">
        <f t="shared" si="3"/>
        <v>1740.2850000000001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93">
        <f t="shared" si="3"/>
        <v>2103.0430000000001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93">
        <f t="shared" si="3"/>
        <v>2516.69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93">
        <f t="shared" si="3"/>
        <v>2588.848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93">
        <f t="shared" si="3"/>
        <v>1977.3130000000001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H28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8" t="s">
        <v>22</v>
      </c>
      <c r="C3" s="239"/>
      <c r="D3" s="240"/>
      <c r="E3" s="37"/>
      <c r="F3" s="37" t="s">
        <v>23</v>
      </c>
      <c r="G3" s="37"/>
      <c r="H3" s="238" t="s">
        <v>24</v>
      </c>
      <c r="I3" s="239"/>
      <c r="J3" s="240"/>
      <c r="K3" s="37"/>
      <c r="L3" s="37" t="s">
        <v>25</v>
      </c>
      <c r="M3" s="37"/>
      <c r="N3" s="238" t="s">
        <v>26</v>
      </c>
      <c r="O3" s="239"/>
      <c r="P3" s="240"/>
      <c r="Q3" s="102"/>
      <c r="R3" s="37" t="s">
        <v>27</v>
      </c>
      <c r="S3" s="37"/>
      <c r="T3" s="238" t="s">
        <v>28</v>
      </c>
      <c r="U3" s="239"/>
      <c r="V3" s="240"/>
      <c r="W3" s="37"/>
      <c r="X3" s="37" t="s">
        <v>29</v>
      </c>
      <c r="Y3" s="37"/>
      <c r="Z3" s="238" t="s">
        <v>30</v>
      </c>
      <c r="AA3" s="239"/>
      <c r="AB3" s="239"/>
      <c r="AC3" s="37"/>
      <c r="AD3" s="37" t="s">
        <v>31</v>
      </c>
      <c r="AE3" s="37"/>
      <c r="AF3" s="239" t="s">
        <v>32</v>
      </c>
      <c r="AG3" s="239"/>
      <c r="AH3" s="240"/>
      <c r="AI3" s="37"/>
      <c r="AJ3" s="37" t="s">
        <v>33</v>
      </c>
      <c r="AK3" s="37"/>
      <c r="AL3" s="238" t="s">
        <v>34</v>
      </c>
      <c r="AM3" s="239"/>
      <c r="AN3" s="240"/>
      <c r="AO3" s="65"/>
      <c r="AP3" s="37" t="s">
        <v>35</v>
      </c>
      <c r="AQ3" s="38"/>
      <c r="AR3" s="238" t="s">
        <v>36</v>
      </c>
      <c r="AS3" s="239"/>
      <c r="AT3" s="240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8" t="s">
        <v>43</v>
      </c>
      <c r="BE3" s="239"/>
      <c r="BF3" s="240"/>
      <c r="BG3" s="229" t="s">
        <v>44</v>
      </c>
      <c r="BH3" s="230"/>
      <c r="BI3" s="231"/>
      <c r="BJ3" s="241" t="s">
        <v>41</v>
      </c>
      <c r="BK3" s="242"/>
      <c r="BL3" s="243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129.25</v>
      </c>
      <c r="BC6" s="41">
        <f t="shared" ref="BC6:BC11" si="10">SUM(BA6:BB6)</f>
        <v>129.25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202.5</v>
      </c>
      <c r="BC7" s="41">
        <f t="shared" si="10"/>
        <v>202.5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205.25</v>
      </c>
      <c r="BC8" s="41">
        <f t="shared" si="10"/>
        <v>205.25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172.75</v>
      </c>
      <c r="BC9" s="41">
        <f t="shared" si="10"/>
        <v>172.75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117.48800000000001</v>
      </c>
      <c r="BC10" s="41">
        <f t="shared" si="10"/>
        <v>117.48800000000001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71.243500000000012</v>
      </c>
      <c r="BC11" s="41">
        <f t="shared" si="10"/>
        <v>71.243500000000012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105.90350000000001</v>
      </c>
      <c r="BC12" s="41">
        <f t="shared" ref="BC12:BC57" si="23">SUM(BA12:BB12)</f>
        <v>105.90350000000001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229.38425000000001</v>
      </c>
      <c r="BC13" s="41">
        <f t="shared" si="23"/>
        <v>229.38425000000001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73.923273600000002</v>
      </c>
      <c r="AK14" s="131">
        <f t="shared" si="22"/>
        <v>282.48327360000002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494.63574999999997</v>
      </c>
      <c r="BC14" s="41">
        <f t="shared" si="23"/>
        <v>494.63574999999997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84.48</v>
      </c>
      <c r="AK15" s="131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215.62324999999993</v>
      </c>
      <c r="BC15" s="41">
        <f t="shared" si="23"/>
        <v>215.62324999999993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190.08</v>
      </c>
      <c r="AK16" s="131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483.12924999999967</v>
      </c>
      <c r="BC16" s="41">
        <f t="shared" si="23"/>
        <v>483.12924999999967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352.85399003281407</v>
      </c>
      <c r="AK17" s="131">
        <f t="shared" si="22"/>
        <v>637.97399003281407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378.01849999999985</v>
      </c>
      <c r="BC17" s="41">
        <f t="shared" si="23"/>
        <v>378.01849999999985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465.16800000000001</v>
      </c>
      <c r="AK18" s="131">
        <f t="shared" si="22"/>
        <v>713.32799999999997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594.22074999999984</v>
      </c>
      <c r="BC18" s="41">
        <f t="shared" si="23"/>
        <v>594.22074999999984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129.99599999999998</v>
      </c>
      <c r="S19" s="41">
        <f t="shared" si="17"/>
        <v>129.99599999999998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569.01028800000006</v>
      </c>
      <c r="AK19" s="131">
        <f t="shared" si="22"/>
        <v>793.41028800000004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369.33600000000001</v>
      </c>
      <c r="AV19" s="41">
        <v>173.44800000000001</v>
      </c>
      <c r="AW19" s="92">
        <f t="shared" si="30"/>
        <v>542.78399999999999</v>
      </c>
      <c r="AX19" s="98"/>
      <c r="AY19" s="59"/>
      <c r="AZ19" s="99">
        <f t="shared" si="24"/>
        <v>0</v>
      </c>
      <c r="BA19" s="94">
        <v>0</v>
      </c>
      <c r="BB19" s="41">
        <v>454.38199999999995</v>
      </c>
      <c r="BC19" s="41">
        <f t="shared" si="23"/>
        <v>454.38199999999995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69.411600000000007</v>
      </c>
      <c r="S20" s="41">
        <f>Q20+R20</f>
        <v>69.411600000000007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833.0784000000001</v>
      </c>
      <c r="AK20" s="131">
        <f t="shared" si="22"/>
        <v>1002.0384000000001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322.87201056000004</v>
      </c>
      <c r="AV20" s="15">
        <v>236.28</v>
      </c>
      <c r="AW20" s="92">
        <f t="shared" si="30"/>
        <v>559.15201056000001</v>
      </c>
      <c r="AX20" s="98"/>
      <c r="AY20" s="59"/>
      <c r="AZ20" s="99">
        <f t="shared" si="24"/>
        <v>0</v>
      </c>
      <c r="BA20" s="94">
        <v>0</v>
      </c>
      <c r="BB20" s="41">
        <v>285.71799999999996</v>
      </c>
      <c r="BC20" s="41">
        <f t="shared" si="23"/>
        <v>285.71799999999996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84.478800000000007</v>
      </c>
      <c r="S21" s="41">
        <f t="shared" si="17"/>
        <v>84.478800000000007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1123.848</v>
      </c>
      <c r="AK21" s="131">
        <f t="shared" si="22"/>
        <v>1382.568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497.53555012224933</v>
      </c>
      <c r="AW21" s="92">
        <f t="shared" si="30"/>
        <v>758.10355012224932</v>
      </c>
      <c r="AX21" s="98"/>
      <c r="AY21" s="59"/>
      <c r="AZ21" s="99">
        <f t="shared" si="24"/>
        <v>0</v>
      </c>
      <c r="BA21" s="94">
        <v>0</v>
      </c>
      <c r="BB21" s="41">
        <v>395.15899999999982</v>
      </c>
      <c r="BC21" s="41">
        <f t="shared" si="23"/>
        <v>395.15899999999982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37.110200000000006</v>
      </c>
      <c r="S22" s="41">
        <f t="shared" si="17"/>
        <v>37.110200000000006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1549.68</v>
      </c>
      <c r="AK22" s="131">
        <f t="shared" si="22"/>
        <v>1840.08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479.3379168704156</v>
      </c>
      <c r="AW22" s="92">
        <f>SUM(AU22:AV22)</f>
        <v>738.32191687041563</v>
      </c>
      <c r="AX22" s="98"/>
      <c r="AY22" s="59"/>
      <c r="AZ22" s="99">
        <f t="shared" si="24"/>
        <v>0</v>
      </c>
      <c r="BA22" s="94">
        <v>0</v>
      </c>
      <c r="BB22" s="41">
        <v>110.39999999999999</v>
      </c>
      <c r="BC22" s="41">
        <f t="shared" si="23"/>
        <v>110.39999999999999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61.813600000000001</v>
      </c>
      <c r="S23" s="41">
        <f t="shared" si="17"/>
        <v>61.813600000000001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1517.46</v>
      </c>
      <c r="AK23" s="131">
        <f t="shared" ref="AK23:AK57" si="33">AI23+AJ23</f>
        <v>1789.38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187.70663999999996</v>
      </c>
      <c r="AV23" s="15">
        <v>412.67389731051344</v>
      </c>
      <c r="AW23" s="92">
        <f>SUM(AU23:AV23)</f>
        <v>600.38053731051343</v>
      </c>
      <c r="AX23" s="98"/>
      <c r="AY23" s="59"/>
      <c r="AZ23" s="99">
        <f t="shared" si="24"/>
        <v>0</v>
      </c>
      <c r="BA23" s="94">
        <v>0</v>
      </c>
      <c r="BB23" s="41">
        <v>235.63150000000002</v>
      </c>
      <c r="BC23" s="41">
        <f t="shared" si="23"/>
        <v>235.63150000000002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26.949600000000004</v>
      </c>
      <c r="S24" s="41">
        <f t="shared" si="17"/>
        <v>26.949600000000004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8">
        <v>1526.76</v>
      </c>
      <c r="AK24" s="131">
        <f t="shared" si="33"/>
        <v>1727.4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237.864</v>
      </c>
      <c r="AV24" s="67">
        <v>368.84989203051344</v>
      </c>
      <c r="AW24" s="92">
        <f>SUM(AU24:AV24)</f>
        <v>606.71389203051342</v>
      </c>
      <c r="AX24" s="98"/>
      <c r="AY24" s="59"/>
      <c r="AZ24" s="99">
        <f t="shared" si="24"/>
        <v>0</v>
      </c>
      <c r="BA24" s="94">
        <v>0</v>
      </c>
      <c r="BB24" s="41">
        <v>304.52149999999995</v>
      </c>
      <c r="BC24" s="41">
        <f t="shared" si="23"/>
        <v>304.52149999999995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5.5043999999999995</v>
      </c>
      <c r="S25" s="41">
        <f t="shared" si="17"/>
        <v>5.5043999999999995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2309.6435999999999</v>
      </c>
      <c r="AK25" s="131">
        <f t="shared" si="33"/>
        <v>2623.8035999999997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426.64237730816626</v>
      </c>
      <c r="AW25" s="92">
        <f>SUM(AU25:AV25)</f>
        <v>695.92237730816623</v>
      </c>
      <c r="AX25" s="98"/>
      <c r="AY25" s="59"/>
      <c r="AZ25" s="99">
        <f t="shared" si="24"/>
        <v>0</v>
      </c>
      <c r="BA25" s="94">
        <v>0</v>
      </c>
      <c r="BB25" s="41">
        <v>385.6064999999997</v>
      </c>
      <c r="BC25" s="41">
        <f t="shared" si="23"/>
        <v>385.6064999999997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5.6</v>
      </c>
      <c r="S26" s="41">
        <f t="shared" si="17"/>
        <v>5.6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2365.3974816</v>
      </c>
      <c r="AK26" s="131">
        <f t="shared" si="33"/>
        <v>2597.7174816000002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218.85599999999999</v>
      </c>
      <c r="AV26" s="67">
        <v>377.20706112469435</v>
      </c>
      <c r="AW26" s="92">
        <f t="shared" si="30"/>
        <v>596.06306112469429</v>
      </c>
      <c r="AX26" s="98"/>
      <c r="AY26" s="59"/>
      <c r="AZ26" s="99">
        <f t="shared" si="24"/>
        <v>0</v>
      </c>
      <c r="BA26" s="94">
        <v>0</v>
      </c>
      <c r="BB26" s="15">
        <v>641.40700000000004</v>
      </c>
      <c r="BC26" s="41">
        <f t="shared" si="23"/>
        <v>641.40700000000004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0</v>
      </c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3319.2634676421508</v>
      </c>
      <c r="AK27" s="131">
        <f t="shared" si="33"/>
        <v>3646.6234676421509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380.93188000058689</v>
      </c>
      <c r="AW27" s="92">
        <f t="shared" si="30"/>
        <v>563.09188000058691</v>
      </c>
      <c r="AX27" s="98"/>
      <c r="AY27" s="59"/>
      <c r="AZ27" s="99">
        <f t="shared" si="24"/>
        <v>0</v>
      </c>
      <c r="BA27" s="94">
        <v>0</v>
      </c>
      <c r="BB27" s="15">
        <v>382.94250000000005</v>
      </c>
      <c r="BC27" s="41">
        <f t="shared" si="23"/>
        <v>382.94250000000005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11.6</v>
      </c>
      <c r="S28" s="41">
        <f t="shared" si="17"/>
        <v>11.6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3221.3704947807937</v>
      </c>
      <c r="AK28" s="131">
        <f t="shared" si="33"/>
        <v>3445.7704947807938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223.08</v>
      </c>
      <c r="AV28" s="15">
        <v>373.83140342298299</v>
      </c>
      <c r="AW28" s="92">
        <f t="shared" si="30"/>
        <v>596.91140342298297</v>
      </c>
      <c r="AX28" s="98"/>
      <c r="AY28" s="59"/>
      <c r="AZ28" s="99">
        <f t="shared" si="24"/>
        <v>0</v>
      </c>
      <c r="BA28" s="94">
        <v>0</v>
      </c>
      <c r="BB28" s="15">
        <v>123.02825</v>
      </c>
      <c r="BC28" s="41">
        <f t="shared" si="23"/>
        <v>123.02825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6</v>
      </c>
      <c r="S29" s="41">
        <f t="shared" si="17"/>
        <v>6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3764.2471739130438</v>
      </c>
      <c r="AK29" s="131">
        <f>AI29+AJ29</f>
        <v>3949.0471739130439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215.15736000000001</v>
      </c>
      <c r="AV29" s="15">
        <v>491.69639061124707</v>
      </c>
      <c r="AW29" s="92">
        <f t="shared" si="30"/>
        <v>706.85375061124705</v>
      </c>
      <c r="AX29" s="98"/>
      <c r="AY29" s="59"/>
      <c r="AZ29" s="99">
        <f t="shared" si="24"/>
        <v>0</v>
      </c>
      <c r="BA29" s="94">
        <v>0</v>
      </c>
      <c r="BB29" s="15">
        <v>408.82299999999981</v>
      </c>
      <c r="BC29" s="41">
        <f t="shared" si="23"/>
        <v>408.82299999999981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24</v>
      </c>
      <c r="S30" s="41">
        <f t="shared" si="17"/>
        <v>24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3173.4777391304347</v>
      </c>
      <c r="AK30" s="131">
        <f t="shared" si="33"/>
        <v>3300.1977391304345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406.01100000000002</v>
      </c>
      <c r="AV30" s="15">
        <v>378.78678014611256</v>
      </c>
      <c r="AW30" s="92">
        <f t="shared" si="30"/>
        <v>784.79778014611259</v>
      </c>
      <c r="AX30" s="98"/>
      <c r="AY30" s="59"/>
      <c r="AZ30" s="99">
        <f t="shared" si="24"/>
        <v>0</v>
      </c>
      <c r="BA30" s="94">
        <v>0</v>
      </c>
      <c r="BB30" s="41">
        <v>256.39541750000001</v>
      </c>
      <c r="BC30" s="41">
        <f t="shared" si="23"/>
        <v>256.39541750000001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17.600187500000001</v>
      </c>
      <c r="S31" s="41">
        <f t="shared" si="17"/>
        <v>17.600187500000001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>
        <v>95.04</v>
      </c>
      <c r="AJ31" s="78">
        <v>2657.3505391304348</v>
      </c>
      <c r="AK31" s="131">
        <f t="shared" si="33"/>
        <v>2752.3905391304347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240.50399999999999</v>
      </c>
      <c r="AV31" s="15">
        <v>293.83199999999999</v>
      </c>
      <c r="AW31" s="92">
        <f t="shared" si="30"/>
        <v>534.33600000000001</v>
      </c>
      <c r="AX31" s="98"/>
      <c r="AY31" s="59"/>
      <c r="AZ31" s="99">
        <f t="shared" si="24"/>
        <v>0</v>
      </c>
      <c r="BA31" s="94">
        <v>0</v>
      </c>
      <c r="BB31" s="41">
        <v>493.24969249999987</v>
      </c>
      <c r="BC31" s="41">
        <f t="shared" si="23"/>
        <v>493.24969249999987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10.57</v>
      </c>
      <c r="S32" s="41">
        <f>Q32+R32</f>
        <v>10.57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>
        <v>306.24</v>
      </c>
      <c r="AJ32" s="15">
        <v>2940.2713043478261</v>
      </c>
      <c r="AK32" s="131">
        <f t="shared" si="33"/>
        <v>3246.5113043478259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174.768</v>
      </c>
      <c r="AV32" s="15">
        <v>302.80799999999999</v>
      </c>
      <c r="AW32" s="92">
        <f t="shared" si="30"/>
        <v>477.57600000000002</v>
      </c>
      <c r="AX32" s="98"/>
      <c r="AY32" s="59"/>
      <c r="AZ32" s="99">
        <f t="shared" si="24"/>
        <v>0</v>
      </c>
      <c r="BA32" s="94">
        <v>0</v>
      </c>
      <c r="BB32" s="41">
        <v>465.72099999999983</v>
      </c>
      <c r="BC32" s="41">
        <f t="shared" si="23"/>
        <v>465.72099999999983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212.99799999999999</v>
      </c>
      <c r="BK32" s="100">
        <f t="shared" si="36"/>
        <v>2963.4696666547002</v>
      </c>
      <c r="BL32" s="100">
        <f t="shared" si="14"/>
        <v>3176.4676666547002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12.018000000000001</v>
      </c>
      <c r="S33" s="41">
        <f>Q33+R33</f>
        <v>12.018000000000001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1998.6907327433628</v>
      </c>
      <c r="AK33" s="131">
        <f t="shared" si="33"/>
        <v>2204.6107327433629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229.15199999999999</v>
      </c>
      <c r="AV33" s="15">
        <v>312.31200528000005</v>
      </c>
      <c r="AW33" s="92">
        <f t="shared" si="30"/>
        <v>541.46400528000004</v>
      </c>
      <c r="AX33" s="98"/>
      <c r="AY33" s="59"/>
      <c r="AZ33" s="99">
        <f t="shared" si="24"/>
        <v>0</v>
      </c>
      <c r="BA33" s="94">
        <v>0</v>
      </c>
      <c r="BB33" s="41">
        <v>224.75056999999995</v>
      </c>
      <c r="BC33" s="41">
        <f t="shared" si="23"/>
        <v>224.75056999999995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343.85199999999998</v>
      </c>
      <c r="BK33" s="100">
        <f t="shared" si="36"/>
        <v>2425.1365000000001</v>
      </c>
      <c r="BL33" s="100">
        <f t="shared" si="14"/>
        <v>2768.9884999999999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0.125</v>
      </c>
      <c r="S34" s="41">
        <f t="shared" si="17"/>
        <v>0.125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1811.1547826086955</v>
      </c>
      <c r="AK34" s="131">
        <f t="shared" si="33"/>
        <v>1995.9547826086955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238.08799999999999</v>
      </c>
      <c r="AV34" s="15">
        <v>328.0637383863081</v>
      </c>
      <c r="AW34" s="92">
        <f t="shared" si="30"/>
        <v>566.15173838630812</v>
      </c>
      <c r="AX34" s="98"/>
      <c r="AY34" s="59"/>
      <c r="AZ34" s="99">
        <f t="shared" si="24"/>
        <v>0</v>
      </c>
      <c r="BA34" s="94">
        <v>0</v>
      </c>
      <c r="BB34" s="41">
        <v>239.80424999999997</v>
      </c>
      <c r="BC34" s="41">
        <f t="shared" si="23"/>
        <v>239.80424999999997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332.75</v>
      </c>
      <c r="BK34" s="100">
        <f t="shared" si="36"/>
        <v>2613.1044999999999</v>
      </c>
      <c r="BL34" s="100">
        <f t="shared" si="14"/>
        <v>2945.8544999999999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5</v>
      </c>
      <c r="S35" s="41">
        <f>Q35+R35</f>
        <v>5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37">
        <v>121.44</v>
      </c>
      <c r="AJ35" s="136">
        <v>1684.3200000000002</v>
      </c>
      <c r="AK35" s="131">
        <f t="shared" si="33"/>
        <v>1805.7600000000002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35">
        <v>189.28800000000001</v>
      </c>
      <c r="AV35" s="136">
        <v>270.60000000000002</v>
      </c>
      <c r="AW35" s="92">
        <f t="shared" si="30"/>
        <v>459.88800000000003</v>
      </c>
      <c r="AX35" s="98"/>
      <c r="AY35" s="59"/>
      <c r="AZ35" s="99">
        <f t="shared" si="24"/>
        <v>0</v>
      </c>
      <c r="BA35" s="94">
        <v>0</v>
      </c>
      <c r="BB35" s="41">
        <v>270.76524999999998</v>
      </c>
      <c r="BC35" s="41">
        <f t="shared" si="23"/>
        <v>270.76524999999998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277.94200000000001</v>
      </c>
      <c r="BK35" s="100">
        <f t="shared" si="36"/>
        <v>2247.6959999999999</v>
      </c>
      <c r="BL35" s="100">
        <f t="shared" si="14"/>
        <v>2525.6379999999999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12</v>
      </c>
      <c r="S36" s="41">
        <f>Q36+R36</f>
        <v>12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137.28</v>
      </c>
      <c r="AJ36" s="15">
        <v>1943.8847999999998</v>
      </c>
      <c r="AK36" s="131">
        <f t="shared" si="33"/>
        <v>2081.1648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279.83999999999997</v>
      </c>
      <c r="AS36" s="83">
        <v>232.32</v>
      </c>
      <c r="AT36" s="60">
        <f t="shared" si="28"/>
        <v>512.16</v>
      </c>
      <c r="AU36" s="67">
        <v>310.72800000000001</v>
      </c>
      <c r="AV36" s="15">
        <v>227.83199999999999</v>
      </c>
      <c r="AW36" s="92">
        <f t="shared" si="30"/>
        <v>538.55999999999995</v>
      </c>
      <c r="AX36" s="98"/>
      <c r="AY36" s="59"/>
      <c r="AZ36" s="99">
        <f t="shared" si="24"/>
        <v>0</v>
      </c>
      <c r="BA36" s="94">
        <v>0</v>
      </c>
      <c r="BB36" s="41">
        <v>145.285</v>
      </c>
      <c r="BC36" s="41">
        <f t="shared" si="23"/>
        <v>145.285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380.09</v>
      </c>
      <c r="BK36" s="100">
        <f t="shared" ref="BK36:BK45" si="42">C36+I36+O36+U36+AA36+AG36+AM36+AS36+AY36</f>
        <v>2580.0720000000001</v>
      </c>
      <c r="BL36" s="100">
        <f t="shared" si="14"/>
        <v>2960.1619999999998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0</v>
      </c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110.88</v>
      </c>
      <c r="AJ37" s="15">
        <v>2254.2959999999998</v>
      </c>
      <c r="AK37" s="131">
        <f t="shared" si="33"/>
        <v>2365.1759999999999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308.82853056234723</v>
      </c>
      <c r="AV37" s="15">
        <v>255.816</v>
      </c>
      <c r="AW37" s="92">
        <f t="shared" si="30"/>
        <v>564.6445305623472</v>
      </c>
      <c r="AX37" s="98"/>
      <c r="AY37" s="59"/>
      <c r="AZ37" s="99">
        <f t="shared" si="24"/>
        <v>0</v>
      </c>
      <c r="BA37" s="94">
        <v>0</v>
      </c>
      <c r="BB37" s="41">
        <v>145.81224999999998</v>
      </c>
      <c r="BC37" s="41">
        <f t="shared" si="23"/>
        <v>145.81224999999998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307.63</v>
      </c>
      <c r="BK37" s="100">
        <f t="shared" si="42"/>
        <v>2650.8240000000001</v>
      </c>
      <c r="BL37" s="100">
        <f t="shared" si="14"/>
        <v>2958.4540000000002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0</v>
      </c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121.44</v>
      </c>
      <c r="AJ38" s="15">
        <v>2409.1583999999998</v>
      </c>
      <c r="AK38" s="131">
        <f t="shared" si="33"/>
        <v>2530.5983999999999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178.49906112469438</v>
      </c>
      <c r="AV38" s="15">
        <v>307.64690953545232</v>
      </c>
      <c r="AW38" s="92">
        <f t="shared" si="30"/>
        <v>486.1459706601467</v>
      </c>
      <c r="AX38" s="98"/>
      <c r="AY38" s="59"/>
      <c r="AZ38" s="99">
        <f t="shared" si="24"/>
        <v>0</v>
      </c>
      <c r="BA38" s="94">
        <v>0</v>
      </c>
      <c r="BB38" s="41">
        <v>191.50879999999992</v>
      </c>
      <c r="BC38" s="41">
        <f t="shared" si="23"/>
        <v>191.50879999999992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306.22000000000003</v>
      </c>
      <c r="BK38" s="100">
        <f t="shared" si="42"/>
        <v>2564.7599999999998</v>
      </c>
      <c r="BL38" s="100">
        <f t="shared" ref="BL38:BL57" si="43">D38+J38+P38+V38+AB38+AH38+AN38+AT38+AZ38</f>
        <v>2870.98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36.552999999999997</v>
      </c>
      <c r="S39" s="41">
        <f t="shared" si="17"/>
        <v>36.552999999999997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63.36</v>
      </c>
      <c r="AJ39" s="15">
        <v>2155.7712000000001</v>
      </c>
      <c r="AK39" s="131">
        <f t="shared" si="33"/>
        <v>2219.1312000000003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139.91999999999999</v>
      </c>
      <c r="AV39" s="15">
        <v>313.27956968215159</v>
      </c>
      <c r="AW39" s="92">
        <f t="shared" si="30"/>
        <v>453.1995696821516</v>
      </c>
      <c r="AX39" s="98"/>
      <c r="AY39" s="59"/>
      <c r="AZ39" s="99">
        <f t="shared" si="24"/>
        <v>0</v>
      </c>
      <c r="BA39" s="94">
        <v>0</v>
      </c>
      <c r="BB39" s="41">
        <v>180.83574999999996</v>
      </c>
      <c r="BC39" s="41">
        <f t="shared" si="23"/>
        <v>180.83574999999996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283.99400000000003</v>
      </c>
      <c r="BK39" s="100">
        <f t="shared" si="42"/>
        <v>2415.7600000000002</v>
      </c>
      <c r="BL39" s="100">
        <f t="shared" si="43"/>
        <v>2699.7539999999999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>
        <v>0</v>
      </c>
      <c r="R40" s="15">
        <v>53.228000000000002</v>
      </c>
      <c r="S40" s="41">
        <f t="shared" si="17"/>
        <v>53.228000000000002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>
        <v>121.44</v>
      </c>
      <c r="AJ40" s="15">
        <v>1912.4160000000004</v>
      </c>
      <c r="AK40" s="131">
        <f t="shared" si="33"/>
        <v>2033.8560000000004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>
        <v>118.536</v>
      </c>
      <c r="AV40" s="15">
        <v>365.90294376528118</v>
      </c>
      <c r="AW40" s="92">
        <f t="shared" si="30"/>
        <v>484.43894376528118</v>
      </c>
      <c r="AX40" s="98"/>
      <c r="AY40" s="59"/>
      <c r="AZ40" s="99">
        <f t="shared" si="24"/>
        <v>0</v>
      </c>
      <c r="BA40" s="94">
        <v>0</v>
      </c>
      <c r="BB40" s="41">
        <v>330.21674999999999</v>
      </c>
      <c r="BC40" s="41">
        <f t="shared" si="23"/>
        <v>330.21674999999999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208.874</v>
      </c>
      <c r="BK40" s="100">
        <f t="shared" si="42"/>
        <v>2163.7440000000001</v>
      </c>
      <c r="BL40" s="100">
        <f t="shared" si="43"/>
        <v>2372.6179999999999</v>
      </c>
      <c r="BN40" s="34"/>
      <c r="BO40" s="34"/>
      <c r="BP40" s="79"/>
      <c r="BQ40" s="79"/>
    </row>
    <row r="41" spans="1:69" x14ac:dyDescent="0.2">
      <c r="A41" s="13">
        <v>36</v>
      </c>
      <c r="B41" s="69">
        <v>58.08</v>
      </c>
      <c r="C41" s="69">
        <v>0</v>
      </c>
      <c r="D41" s="60">
        <f t="shared" si="0"/>
        <v>58.08</v>
      </c>
      <c r="E41" s="15">
        <v>47</v>
      </c>
      <c r="F41" s="15">
        <v>0</v>
      </c>
      <c r="G41" s="41">
        <f t="shared" si="31"/>
        <v>47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>
        <v>0</v>
      </c>
      <c r="R41" s="15">
        <v>48.582999999999998</v>
      </c>
      <c r="S41" s="41">
        <f t="shared" si="17"/>
        <v>48.582999999999998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1842.72</v>
      </c>
      <c r="AH41" s="60">
        <f t="shared" si="5"/>
        <v>1898.22</v>
      </c>
      <c r="AI41" s="15">
        <v>36.96</v>
      </c>
      <c r="AJ41" s="15">
        <v>1937.76</v>
      </c>
      <c r="AK41" s="131">
        <f t="shared" si="33"/>
        <v>1974.72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127.776</v>
      </c>
      <c r="AS41" s="69">
        <v>383.06400000000002</v>
      </c>
      <c r="AT41" s="60">
        <f t="shared" si="28"/>
        <v>510.84000000000003</v>
      </c>
      <c r="AU41" s="15">
        <v>161.83199999999999</v>
      </c>
      <c r="AV41" s="15">
        <v>309.88747188264057</v>
      </c>
      <c r="AW41" s="92">
        <f t="shared" si="30"/>
        <v>471.71947188264056</v>
      </c>
      <c r="AX41" s="98"/>
      <c r="AY41" s="59"/>
      <c r="AZ41" s="99">
        <f t="shared" si="24"/>
        <v>0</v>
      </c>
      <c r="BA41" s="94">
        <v>0</v>
      </c>
      <c r="BB41" s="41">
        <v>130.76150000000001</v>
      </c>
      <c r="BC41" s="41">
        <f t="shared" si="23"/>
        <v>130.76150000000001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241.35599999999999</v>
      </c>
      <c r="BK41" s="100">
        <f t="shared" si="42"/>
        <v>2225.7840000000001</v>
      </c>
      <c r="BL41" s="100">
        <f t="shared" si="43"/>
        <v>2467.14</v>
      </c>
      <c r="BN41" s="34"/>
      <c r="BO41" s="34"/>
      <c r="BP41" s="79"/>
      <c r="BQ41" s="79"/>
    </row>
    <row r="42" spans="1:69" x14ac:dyDescent="0.2">
      <c r="A42" s="13">
        <v>37</v>
      </c>
      <c r="B42" s="69">
        <v>58.08</v>
      </c>
      <c r="C42" s="69">
        <v>0</v>
      </c>
      <c r="D42" s="60">
        <f t="shared" si="0"/>
        <v>58.08</v>
      </c>
      <c r="E42" s="15">
        <v>117.5</v>
      </c>
      <c r="F42" s="15">
        <v>0</v>
      </c>
      <c r="G42" s="41">
        <f t="shared" si="31"/>
        <v>117.5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>
        <v>0</v>
      </c>
      <c r="R42" s="15">
        <v>65.834999999999994</v>
      </c>
      <c r="S42" s="41">
        <f t="shared" si="17"/>
        <v>65.834999999999994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1834.8000000000002</v>
      </c>
      <c r="AH42" s="60">
        <f t="shared" si="5"/>
        <v>1929.8000000000002</v>
      </c>
      <c r="AI42" s="15">
        <v>31.68</v>
      </c>
      <c r="AJ42" s="15">
        <v>1826.88</v>
      </c>
      <c r="AK42" s="131">
        <f t="shared" si="33"/>
        <v>1858.5600000000002</v>
      </c>
      <c r="AL42" s="69">
        <v>0</v>
      </c>
      <c r="AM42" s="69">
        <v>10.928000000000001</v>
      </c>
      <c r="AN42" s="60">
        <f t="shared" si="39"/>
        <v>10.928000000000001</v>
      </c>
      <c r="AO42" s="15">
        <v>0</v>
      </c>
      <c r="AP42" s="15">
        <v>10.928000000000001</v>
      </c>
      <c r="AQ42" s="41">
        <f t="shared" si="40"/>
        <v>10.928000000000001</v>
      </c>
      <c r="AR42" s="69">
        <v>93.72</v>
      </c>
      <c r="AS42" s="69">
        <v>308.88</v>
      </c>
      <c r="AT42" s="60">
        <f t="shared" si="28"/>
        <v>402.6</v>
      </c>
      <c r="AU42" s="15">
        <v>82.884</v>
      </c>
      <c r="AV42" s="15">
        <v>316.91564792176041</v>
      </c>
      <c r="AW42" s="92">
        <f t="shared" si="30"/>
        <v>399.79964792176042</v>
      </c>
      <c r="AX42" s="98"/>
      <c r="AY42" s="59"/>
      <c r="AZ42" s="99">
        <f t="shared" si="24"/>
        <v>0</v>
      </c>
      <c r="BA42" s="94">
        <v>0</v>
      </c>
      <c r="BB42" s="41">
        <v>275.08149999999989</v>
      </c>
      <c r="BC42" s="41">
        <f t="shared" si="23"/>
        <v>275.08149999999989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246.79999999999998</v>
      </c>
      <c r="BK42" s="100">
        <f t="shared" si="42"/>
        <v>2154.6080000000002</v>
      </c>
      <c r="BL42" s="100">
        <f t="shared" si="43"/>
        <v>2401.4080000000004</v>
      </c>
      <c r="BN42" s="34"/>
      <c r="BO42" s="34"/>
      <c r="BP42" s="79"/>
      <c r="BQ42" s="79"/>
    </row>
    <row r="43" spans="1:69" x14ac:dyDescent="0.2">
      <c r="A43" s="13">
        <v>38</v>
      </c>
      <c r="B43" s="69">
        <v>52.8</v>
      </c>
      <c r="C43" s="69">
        <v>0</v>
      </c>
      <c r="D43" s="60">
        <f t="shared" si="0"/>
        <v>52.8</v>
      </c>
      <c r="E43" s="15">
        <v>97.75</v>
      </c>
      <c r="F43" s="15">
        <v>0</v>
      </c>
      <c r="G43" s="41">
        <f t="shared" si="31"/>
        <v>97.75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>
        <v>0</v>
      </c>
      <c r="R43" s="15">
        <v>119.343</v>
      </c>
      <c r="S43" s="41">
        <f t="shared" si="17"/>
        <v>119.343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68.64</v>
      </c>
      <c r="AG43" s="60">
        <v>1219.68</v>
      </c>
      <c r="AH43" s="60">
        <f t="shared" si="5"/>
        <v>1288.3200000000002</v>
      </c>
      <c r="AI43" s="15">
        <v>26.4</v>
      </c>
      <c r="AJ43" s="15">
        <v>1431.2473043478262</v>
      </c>
      <c r="AK43" s="131">
        <f t="shared" si="33"/>
        <v>1457.6473043478263</v>
      </c>
      <c r="AL43" s="69">
        <v>0</v>
      </c>
      <c r="AM43" s="69">
        <v>40.737250000000003</v>
      </c>
      <c r="AN43" s="60">
        <f t="shared" si="39"/>
        <v>40.737250000000003</v>
      </c>
      <c r="AO43" s="15">
        <v>0</v>
      </c>
      <c r="AP43" s="15">
        <v>40.737249999999996</v>
      </c>
      <c r="AQ43" s="41">
        <f t="shared" si="40"/>
        <v>40.737249999999996</v>
      </c>
      <c r="AR43" s="69">
        <v>70.224000000000004</v>
      </c>
      <c r="AS43" s="69">
        <v>267.69600000000003</v>
      </c>
      <c r="AT43" s="60">
        <f t="shared" si="28"/>
        <v>337.92</v>
      </c>
      <c r="AU43" s="15">
        <v>38.543999999999997</v>
      </c>
      <c r="AV43" s="15">
        <v>210.672</v>
      </c>
      <c r="AW43" s="92">
        <f t="shared" si="30"/>
        <v>249.21600000000001</v>
      </c>
      <c r="AX43" s="98"/>
      <c r="AY43" s="59"/>
      <c r="AZ43" s="99">
        <f t="shared" si="24"/>
        <v>0</v>
      </c>
      <c r="BA43" s="94">
        <v>0</v>
      </c>
      <c r="BB43" s="41">
        <v>166.18849999999998</v>
      </c>
      <c r="BC43" s="41">
        <f t="shared" si="23"/>
        <v>166.18849999999998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191.66399999999999</v>
      </c>
      <c r="BK43" s="100">
        <f t="shared" si="42"/>
        <v>1528.1132499999999</v>
      </c>
      <c r="BL43" s="100">
        <f t="shared" si="43"/>
        <v>1719.7772500000001</v>
      </c>
      <c r="BN43" s="34"/>
      <c r="BO43" s="34"/>
      <c r="BP43" s="34"/>
      <c r="BQ43" s="34"/>
    </row>
    <row r="44" spans="1:69" x14ac:dyDescent="0.2">
      <c r="A44" s="13">
        <v>39</v>
      </c>
      <c r="B44" s="69">
        <v>150.47999999999999</v>
      </c>
      <c r="C44" s="69">
        <v>0</v>
      </c>
      <c r="D44" s="60">
        <f t="shared" si="0"/>
        <v>150.47999999999999</v>
      </c>
      <c r="E44" s="15">
        <v>301</v>
      </c>
      <c r="F44" s="15">
        <v>0</v>
      </c>
      <c r="G44" s="41">
        <f t="shared" si="31"/>
        <v>301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>
        <v>0</v>
      </c>
      <c r="R44" s="66">
        <v>213.648</v>
      </c>
      <c r="S44" s="41">
        <f t="shared" si="17"/>
        <v>213.648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13.2</v>
      </c>
      <c r="AG44" s="60">
        <v>97.68</v>
      </c>
      <c r="AH44" s="60">
        <f t="shared" si="5"/>
        <v>110.88000000000001</v>
      </c>
      <c r="AI44" s="15">
        <v>10.56</v>
      </c>
      <c r="AJ44" s="15">
        <v>709.63200000000006</v>
      </c>
      <c r="AK44" s="131">
        <f t="shared" si="33"/>
        <v>720.19200000000001</v>
      </c>
      <c r="AL44" s="69">
        <v>0</v>
      </c>
      <c r="AM44" s="69">
        <v>243.33250000000001</v>
      </c>
      <c r="AN44" s="60">
        <f t="shared" si="39"/>
        <v>243.33250000000001</v>
      </c>
      <c r="AO44" s="15">
        <v>0</v>
      </c>
      <c r="AP44" s="15">
        <v>296.38974999999994</v>
      </c>
      <c r="AQ44" s="41">
        <f t="shared" si="40"/>
        <v>296.38974999999994</v>
      </c>
      <c r="AR44" s="69">
        <v>120.384</v>
      </c>
      <c r="AS44" s="69">
        <v>294.096</v>
      </c>
      <c r="AT44" s="60">
        <f t="shared" si="28"/>
        <v>414.48</v>
      </c>
      <c r="AU44" s="15">
        <v>7.92</v>
      </c>
      <c r="AV44" s="15">
        <v>66</v>
      </c>
      <c r="AW44" s="92">
        <f t="shared" si="30"/>
        <v>73.92</v>
      </c>
      <c r="AX44" s="98"/>
      <c r="AY44" s="59"/>
      <c r="AZ44" s="99">
        <f t="shared" si="24"/>
        <v>0</v>
      </c>
      <c r="BA44" s="94">
        <v>0</v>
      </c>
      <c r="BB44" s="41">
        <v>191.98699999999997</v>
      </c>
      <c r="BC44" s="41">
        <f t="shared" si="23"/>
        <v>191.98699999999997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284.06399999999996</v>
      </c>
      <c r="BK44" s="100">
        <f t="shared" si="42"/>
        <v>635.10850000000005</v>
      </c>
      <c r="BL44" s="100">
        <f t="shared" si="43"/>
        <v>919.17250000000001</v>
      </c>
      <c r="BN44" s="34"/>
      <c r="BO44" s="34"/>
      <c r="BP44" s="34"/>
      <c r="BQ44" s="34"/>
    </row>
    <row r="45" spans="1:69" x14ac:dyDescent="0.2">
      <c r="A45" s="13">
        <v>40</v>
      </c>
      <c r="B45" s="69">
        <v>192.72</v>
      </c>
      <c r="C45" s="69">
        <v>0</v>
      </c>
      <c r="D45" s="60">
        <f t="shared" si="0"/>
        <v>192.72</v>
      </c>
      <c r="E45" s="67">
        <v>337.5</v>
      </c>
      <c r="F45" s="67">
        <v>0</v>
      </c>
      <c r="G45" s="41">
        <f t="shared" si="31"/>
        <v>337.5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>
        <v>0</v>
      </c>
      <c r="R45" s="66">
        <v>297.12799999999999</v>
      </c>
      <c r="S45" s="41">
        <f t="shared" si="17"/>
        <v>297.12799999999999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47.52</v>
      </c>
      <c r="AG45" s="60">
        <v>485.76000000000005</v>
      </c>
      <c r="AH45" s="60">
        <f t="shared" si="5"/>
        <v>533.28000000000009</v>
      </c>
      <c r="AI45" s="15">
        <v>21.12</v>
      </c>
      <c r="AJ45" s="15">
        <v>580.80000000000007</v>
      </c>
      <c r="AK45" s="131">
        <f t="shared" si="33"/>
        <v>601.92000000000007</v>
      </c>
      <c r="AL45" s="69">
        <v>0</v>
      </c>
      <c r="AM45" s="69">
        <v>400</v>
      </c>
      <c r="AN45" s="60">
        <f t="shared" si="39"/>
        <v>400</v>
      </c>
      <c r="AO45" s="15">
        <v>0</v>
      </c>
      <c r="AP45" s="15">
        <v>130.02500000000001</v>
      </c>
      <c r="AQ45" s="41">
        <f t="shared" si="40"/>
        <v>130.02500000000001</v>
      </c>
      <c r="AR45" s="69">
        <v>31.68</v>
      </c>
      <c r="AS45" s="69">
        <v>274.56</v>
      </c>
      <c r="AT45" s="60">
        <f t="shared" si="28"/>
        <v>306.24</v>
      </c>
      <c r="AU45" s="15">
        <v>31.416</v>
      </c>
      <c r="AV45" s="15">
        <v>319.96800000000002</v>
      </c>
      <c r="AW45" s="92">
        <f t="shared" si="30"/>
        <v>351.38400000000001</v>
      </c>
      <c r="AX45" s="98"/>
      <c r="AY45" s="59"/>
      <c r="AZ45" s="99">
        <f t="shared" si="24"/>
        <v>0</v>
      </c>
      <c r="BA45" s="94">
        <v>0</v>
      </c>
      <c r="BB45" s="41">
        <v>392.47324999999995</v>
      </c>
      <c r="BC45" s="41">
        <f t="shared" si="23"/>
        <v>392.47324999999995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271.92</v>
      </c>
      <c r="BK45" s="100">
        <f t="shared" si="42"/>
        <v>1160.32</v>
      </c>
      <c r="BL45" s="100">
        <f t="shared" si="43"/>
        <v>1432.24</v>
      </c>
      <c r="BN45" s="34"/>
      <c r="BO45" s="34"/>
      <c r="BP45" s="34"/>
      <c r="BQ45" s="34"/>
    </row>
    <row r="46" spans="1:69" x14ac:dyDescent="0.2">
      <c r="A46" s="13">
        <v>41</v>
      </c>
      <c r="B46" s="69">
        <v>256.08</v>
      </c>
      <c r="C46" s="69">
        <v>0</v>
      </c>
      <c r="D46" s="60">
        <f t="shared" ref="D46:D57" si="44">B46+C46</f>
        <v>256.08</v>
      </c>
      <c r="E46" s="67">
        <v>212</v>
      </c>
      <c r="F46" s="67">
        <v>0</v>
      </c>
      <c r="G46" s="41">
        <f t="shared" ref="G46:G57" si="45">E46+F46</f>
        <v>212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>
        <v>0</v>
      </c>
      <c r="R46" s="66">
        <v>336.80500000000001</v>
      </c>
      <c r="S46" s="41">
        <f t="shared" si="17"/>
        <v>336.80500000000001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31.68</v>
      </c>
      <c r="AG46" s="60">
        <v>316.8</v>
      </c>
      <c r="AH46" s="60">
        <f t="shared" si="5"/>
        <v>348.48</v>
      </c>
      <c r="AI46" s="76">
        <v>15</v>
      </c>
      <c r="AJ46" s="76">
        <v>305.50080000000003</v>
      </c>
      <c r="AK46" s="131">
        <f t="shared" si="33"/>
        <v>320.50080000000003</v>
      </c>
      <c r="AL46" s="69">
        <v>0</v>
      </c>
      <c r="AM46" s="69">
        <v>1000</v>
      </c>
      <c r="AN46" s="60">
        <f t="shared" si="39"/>
        <v>1000</v>
      </c>
      <c r="AO46" s="15">
        <v>0</v>
      </c>
      <c r="AP46" s="15">
        <v>1063.2420000000002</v>
      </c>
      <c r="AQ46" s="41">
        <f t="shared" si="40"/>
        <v>1063.2420000000002</v>
      </c>
      <c r="AR46" s="69">
        <v>0</v>
      </c>
      <c r="AS46" s="69">
        <v>264</v>
      </c>
      <c r="AT46" s="60">
        <f t="shared" si="28"/>
        <v>264</v>
      </c>
      <c r="AU46" s="15">
        <v>0</v>
      </c>
      <c r="AV46" s="15">
        <v>249.48</v>
      </c>
      <c r="AW46" s="92">
        <f t="shared" si="30"/>
        <v>249.48</v>
      </c>
      <c r="AX46" s="98"/>
      <c r="AY46" s="59"/>
      <c r="AZ46" s="99">
        <f t="shared" si="24"/>
        <v>0</v>
      </c>
      <c r="BA46" s="94">
        <v>0</v>
      </c>
      <c r="BB46" s="41">
        <v>288.18249999999995</v>
      </c>
      <c r="BC46" s="41">
        <f t="shared" si="23"/>
        <v>288.18249999999995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287.76</v>
      </c>
      <c r="BK46" s="100">
        <f t="shared" ref="BK46:BK57" si="47">C46+I46+O46+U46+AA46+AG46+AM46+AS46+AY46</f>
        <v>1580.8</v>
      </c>
      <c r="BL46" s="100">
        <f t="shared" si="43"/>
        <v>1868.56</v>
      </c>
      <c r="BN46" s="34"/>
      <c r="BO46" s="34"/>
      <c r="BP46" s="34"/>
      <c r="BQ46" s="34"/>
    </row>
    <row r="47" spans="1:69" x14ac:dyDescent="0.2">
      <c r="A47" s="13">
        <v>42</v>
      </c>
      <c r="B47" s="69">
        <v>256.08</v>
      </c>
      <c r="C47" s="69">
        <v>0</v>
      </c>
      <c r="D47" s="60">
        <f t="shared" si="44"/>
        <v>256.08</v>
      </c>
      <c r="E47" s="67">
        <v>325</v>
      </c>
      <c r="F47" s="67">
        <v>0</v>
      </c>
      <c r="G47" s="41">
        <f t="shared" si="45"/>
        <v>325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>
        <v>0</v>
      </c>
      <c r="R47" s="66">
        <v>296.5</v>
      </c>
      <c r="S47" s="41">
        <f t="shared" si="17"/>
        <v>296.5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15.84</v>
      </c>
      <c r="AG47" s="60">
        <v>68.64</v>
      </c>
      <c r="AH47" s="60">
        <f t="shared" si="5"/>
        <v>84.48</v>
      </c>
      <c r="AI47" s="76">
        <v>0</v>
      </c>
      <c r="AJ47" s="76">
        <v>110.88000000000001</v>
      </c>
      <c r="AK47" s="131">
        <f t="shared" si="33"/>
        <v>110.88000000000001</v>
      </c>
      <c r="AL47" s="69">
        <v>0</v>
      </c>
      <c r="AM47" s="69">
        <v>1086.885</v>
      </c>
      <c r="AN47" s="60">
        <f t="shared" si="39"/>
        <v>1086.885</v>
      </c>
      <c r="AO47" s="15">
        <v>0</v>
      </c>
      <c r="AP47" s="15">
        <v>1203.6507499999998</v>
      </c>
      <c r="AQ47" s="41">
        <f t="shared" si="40"/>
        <v>1203.6507499999998</v>
      </c>
      <c r="AR47" s="69">
        <v>0</v>
      </c>
      <c r="AS47" s="69">
        <v>92.4</v>
      </c>
      <c r="AT47" s="60">
        <f t="shared" si="28"/>
        <v>92.4</v>
      </c>
      <c r="AU47" s="15">
        <v>0</v>
      </c>
      <c r="AV47" s="15">
        <v>106.65600000000001</v>
      </c>
      <c r="AW47" s="92">
        <f t="shared" si="30"/>
        <v>106.65600000000001</v>
      </c>
      <c r="AX47" s="98"/>
      <c r="AY47" s="59"/>
      <c r="AZ47" s="99">
        <f t="shared" si="24"/>
        <v>0</v>
      </c>
      <c r="BA47" s="94">
        <v>0</v>
      </c>
      <c r="BB47" s="41">
        <v>289.95974999999999</v>
      </c>
      <c r="BC47" s="41">
        <f t="shared" si="23"/>
        <v>289.95974999999999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271.91999999999996</v>
      </c>
      <c r="BK47" s="100">
        <f t="shared" si="47"/>
        <v>1247.9250000000002</v>
      </c>
      <c r="BL47" s="100">
        <f t="shared" si="43"/>
        <v>1519.845</v>
      </c>
      <c r="BN47" s="34"/>
      <c r="BO47" s="34"/>
      <c r="BP47" s="34"/>
      <c r="BQ47" s="34"/>
    </row>
    <row r="48" spans="1:69" x14ac:dyDescent="0.2">
      <c r="A48" s="13">
        <v>43</v>
      </c>
      <c r="B48" s="69">
        <v>274.56</v>
      </c>
      <c r="C48" s="69">
        <v>0</v>
      </c>
      <c r="D48" s="60">
        <f t="shared" si="44"/>
        <v>274.56</v>
      </c>
      <c r="E48" s="15">
        <v>286.25</v>
      </c>
      <c r="F48" s="15">
        <v>67.5</v>
      </c>
      <c r="G48" s="41">
        <f t="shared" si="45"/>
        <v>353.75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>
        <v>0</v>
      </c>
      <c r="R48" s="66">
        <v>356.91800000000001</v>
      </c>
      <c r="S48" s="41">
        <f t="shared" si="17"/>
        <v>356.91800000000001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10.56</v>
      </c>
      <c r="AG48" s="60">
        <v>21.12</v>
      </c>
      <c r="AH48" s="60">
        <f t="shared" si="5"/>
        <v>31.68</v>
      </c>
      <c r="AI48" s="76">
        <v>5</v>
      </c>
      <c r="AJ48" s="76">
        <v>34.32</v>
      </c>
      <c r="AK48" s="131">
        <f t="shared" si="33"/>
        <v>39.32</v>
      </c>
      <c r="AL48" s="69">
        <v>0</v>
      </c>
      <c r="AM48" s="69">
        <v>1100</v>
      </c>
      <c r="AN48" s="60">
        <f t="shared" si="39"/>
        <v>1100</v>
      </c>
      <c r="AO48" s="15">
        <v>0</v>
      </c>
      <c r="AP48" s="15">
        <v>693.05875000000015</v>
      </c>
      <c r="AQ48" s="41">
        <f t="shared" si="40"/>
        <v>693.05875000000015</v>
      </c>
      <c r="AR48" s="69">
        <v>0</v>
      </c>
      <c r="AS48" s="69">
        <v>51.216000000000001</v>
      </c>
      <c r="AT48" s="60">
        <f t="shared" si="28"/>
        <v>51.216000000000001</v>
      </c>
      <c r="AU48" s="15">
        <v>5.8079999999999998</v>
      </c>
      <c r="AV48" s="15">
        <v>61.776000000000003</v>
      </c>
      <c r="AW48" s="92">
        <f t="shared" si="30"/>
        <v>67.584000000000003</v>
      </c>
      <c r="AX48" s="98"/>
      <c r="AY48" s="59"/>
      <c r="AZ48" s="99">
        <f t="shared" si="24"/>
        <v>0</v>
      </c>
      <c r="BA48" s="94">
        <v>0</v>
      </c>
      <c r="BB48" s="41">
        <v>431.62999999999982</v>
      </c>
      <c r="BC48" s="41">
        <f t="shared" si="23"/>
        <v>431.62999999999982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285.12</v>
      </c>
      <c r="BK48" s="100">
        <f t="shared" si="47"/>
        <v>1172.3359999999998</v>
      </c>
      <c r="BL48" s="100">
        <f t="shared" si="43"/>
        <v>1457.4559999999999</v>
      </c>
      <c r="BN48" s="34"/>
      <c r="BO48" s="34"/>
      <c r="BP48" s="34"/>
      <c r="BQ48" s="34"/>
    </row>
    <row r="49" spans="1:69" x14ac:dyDescent="0.2">
      <c r="A49" s="13">
        <v>44</v>
      </c>
      <c r="B49" s="69">
        <v>274.56</v>
      </c>
      <c r="C49" s="69">
        <v>0</v>
      </c>
      <c r="D49" s="60">
        <f t="shared" si="44"/>
        <v>274.56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>
        <v>0</v>
      </c>
      <c r="R49" s="66">
        <v>580.90800000000002</v>
      </c>
      <c r="S49" s="41">
        <f t="shared" si="17"/>
        <v>580.90800000000002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13</v>
      </c>
      <c r="AG49" s="69">
        <v>13.200000000000001</v>
      </c>
      <c r="AH49" s="60">
        <f t="shared" si="5"/>
        <v>26.200000000000003</v>
      </c>
      <c r="AI49" s="76"/>
      <c r="AJ49" s="76"/>
      <c r="AK49" s="131">
        <f t="shared" si="33"/>
        <v>0</v>
      </c>
      <c r="AL49" s="69">
        <v>0</v>
      </c>
      <c r="AM49" s="69">
        <v>1285.2417499999997</v>
      </c>
      <c r="AN49" s="60">
        <f t="shared" si="39"/>
        <v>1285.2417499999997</v>
      </c>
      <c r="AO49" s="15">
        <v>0</v>
      </c>
      <c r="AP49" s="15">
        <v>2021.9092499999992</v>
      </c>
      <c r="AQ49" s="41">
        <f t="shared" si="40"/>
        <v>2021.9092499999992</v>
      </c>
      <c r="AR49" s="69">
        <v>0</v>
      </c>
      <c r="AS49" s="69">
        <v>36.96</v>
      </c>
      <c r="AT49" s="60">
        <f t="shared" si="28"/>
        <v>36.96</v>
      </c>
      <c r="AU49" s="15">
        <v>3.6960000000000002</v>
      </c>
      <c r="AV49" s="15">
        <v>42.24</v>
      </c>
      <c r="AW49" s="92">
        <f t="shared" si="30"/>
        <v>45.936</v>
      </c>
      <c r="AX49" s="98"/>
      <c r="AY49" s="59"/>
      <c r="AZ49" s="99">
        <f t="shared" si="24"/>
        <v>0</v>
      </c>
      <c r="BA49" s="94">
        <v>0</v>
      </c>
      <c r="BB49" s="41">
        <v>279.97699999999992</v>
      </c>
      <c r="BC49" s="41">
        <f t="shared" si="23"/>
        <v>279.97699999999992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287.56</v>
      </c>
      <c r="BK49" s="100">
        <f t="shared" si="47"/>
        <v>1335.4017499999998</v>
      </c>
      <c r="BL49" s="100">
        <f t="shared" si="43"/>
        <v>1622.9617499999997</v>
      </c>
      <c r="BN49" s="34"/>
      <c r="BO49" s="34"/>
      <c r="BP49" s="34"/>
      <c r="BQ49" s="34"/>
    </row>
    <row r="50" spans="1:69" x14ac:dyDescent="0.2">
      <c r="A50" s="13">
        <v>45</v>
      </c>
      <c r="B50" s="69">
        <v>274.56</v>
      </c>
      <c r="C50" s="69">
        <v>81.84</v>
      </c>
      <c r="D50" s="60">
        <f t="shared" si="44"/>
        <v>356.4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>
        <v>0</v>
      </c>
      <c r="R50" s="66">
        <v>421.81</v>
      </c>
      <c r="S50" s="41">
        <f>Q50+R50</f>
        <v>421.81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/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>
        <v>0</v>
      </c>
      <c r="AM50" s="69">
        <v>1509</v>
      </c>
      <c r="AN50" s="60">
        <f t="shared" si="39"/>
        <v>1509</v>
      </c>
      <c r="AO50" s="15">
        <v>0</v>
      </c>
      <c r="AP50" s="15">
        <v>112.464</v>
      </c>
      <c r="AQ50" s="41">
        <f t="shared" si="40"/>
        <v>112.464</v>
      </c>
      <c r="AR50" s="69">
        <v>0</v>
      </c>
      <c r="AS50" s="69">
        <v>21.12</v>
      </c>
      <c r="AT50" s="60">
        <f t="shared" si="28"/>
        <v>21.12</v>
      </c>
      <c r="AU50" s="15">
        <v>1.056</v>
      </c>
      <c r="AV50" s="15">
        <v>36.96</v>
      </c>
      <c r="AW50" s="92">
        <f t="shared" si="30"/>
        <v>38.015999999999998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274.56</v>
      </c>
      <c r="BK50" s="100">
        <f t="shared" si="47"/>
        <v>1648.9199999999998</v>
      </c>
      <c r="BL50" s="100">
        <f t="shared" si="43"/>
        <v>1923.4799999999998</v>
      </c>
      <c r="BN50" s="34"/>
      <c r="BO50" s="34"/>
      <c r="BP50" s="34"/>
      <c r="BQ50" s="34"/>
    </row>
    <row r="51" spans="1:69" x14ac:dyDescent="0.2">
      <c r="A51" s="13">
        <v>46</v>
      </c>
      <c r="B51" s="69">
        <v>248.16</v>
      </c>
      <c r="C51" s="69">
        <v>150.47999999999999</v>
      </c>
      <c r="D51" s="60">
        <f t="shared" si="44"/>
        <v>398.64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>
        <v>0</v>
      </c>
      <c r="R51" s="66">
        <v>409.81799999999998</v>
      </c>
      <c r="S51" s="41">
        <f>Q51+R51</f>
        <v>409.81799999999998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/>
      <c r="AG51" s="69">
        <v>42.24</v>
      </c>
      <c r="AH51" s="60">
        <f t="shared" si="5"/>
        <v>42.24</v>
      </c>
      <c r="AI51" s="15"/>
      <c r="AJ51" s="15"/>
      <c r="AK51" s="131">
        <f t="shared" si="33"/>
        <v>0</v>
      </c>
      <c r="AL51" s="69">
        <v>0</v>
      </c>
      <c r="AM51" s="69">
        <v>1523.75</v>
      </c>
      <c r="AN51" s="60">
        <f t="shared" si="39"/>
        <v>1523.75</v>
      </c>
      <c r="AO51" s="15">
        <v>0</v>
      </c>
      <c r="AP51" s="15">
        <v>3311</v>
      </c>
      <c r="AQ51" s="41">
        <f t="shared" si="40"/>
        <v>3311</v>
      </c>
      <c r="AR51" s="69">
        <v>0</v>
      </c>
      <c r="AS51" s="69">
        <v>19.007999999999999</v>
      </c>
      <c r="AT51" s="60">
        <f t="shared" si="28"/>
        <v>19.007999999999999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248.16</v>
      </c>
      <c r="BK51" s="100">
        <f t="shared" si="47"/>
        <v>1735.4780000000001</v>
      </c>
      <c r="BL51" s="100">
        <f t="shared" si="43"/>
        <v>1983.6380000000001</v>
      </c>
      <c r="BN51" s="34"/>
      <c r="BO51" s="34"/>
      <c r="BP51" s="34"/>
      <c r="BQ51" s="34"/>
    </row>
    <row r="52" spans="1:69" x14ac:dyDescent="0.2">
      <c r="A52" s="13">
        <v>47</v>
      </c>
      <c r="B52" s="69">
        <v>242.88</v>
      </c>
      <c r="C52" s="69">
        <v>198</v>
      </c>
      <c r="D52" s="60">
        <f t="shared" si="44"/>
        <v>440.88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21.12</v>
      </c>
      <c r="AH52" s="60">
        <f t="shared" si="5"/>
        <v>21.12</v>
      </c>
      <c r="AI52" s="15"/>
      <c r="AJ52" s="15"/>
      <c r="AK52" s="131">
        <f t="shared" si="33"/>
        <v>0</v>
      </c>
      <c r="AL52" s="69">
        <v>0</v>
      </c>
      <c r="AM52" s="69">
        <v>444.75</v>
      </c>
      <c r="AN52" s="60">
        <f t="shared" si="39"/>
        <v>444.75</v>
      </c>
      <c r="AO52" s="15">
        <v>0</v>
      </c>
      <c r="AP52" s="15">
        <v>589.94000000000005</v>
      </c>
      <c r="AQ52" s="41">
        <f t="shared" si="40"/>
        <v>589.94000000000005</v>
      </c>
      <c r="AR52" s="69">
        <v>0</v>
      </c>
      <c r="AS52" s="69">
        <v>5.28</v>
      </c>
      <c r="AT52" s="60">
        <f t="shared" si="28"/>
        <v>5.28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242.88</v>
      </c>
      <c r="BK52" s="100">
        <f t="shared" si="47"/>
        <v>669.15</v>
      </c>
      <c r="BL52" s="100">
        <f t="shared" si="43"/>
        <v>912.03</v>
      </c>
      <c r="BN52" s="34"/>
      <c r="BO52" s="34"/>
      <c r="BP52" s="34"/>
      <c r="BQ52" s="34"/>
    </row>
    <row r="53" spans="1:69" x14ac:dyDescent="0.2">
      <c r="A53" s="13">
        <v>48</v>
      </c>
      <c r="B53" s="69">
        <v>330</v>
      </c>
      <c r="C53" s="69">
        <v>221.89114046511625</v>
      </c>
      <c r="D53" s="60">
        <f t="shared" si="44"/>
        <v>551.89114046511622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21.12</v>
      </c>
      <c r="AH53" s="60">
        <f t="shared" si="5"/>
        <v>21.12</v>
      </c>
      <c r="AI53" s="15"/>
      <c r="AJ53" s="15"/>
      <c r="AK53" s="131">
        <f t="shared" si="33"/>
        <v>0</v>
      </c>
      <c r="AL53" s="69">
        <v>0</v>
      </c>
      <c r="AM53" s="69">
        <v>279</v>
      </c>
      <c r="AN53" s="60">
        <f t="shared" si="39"/>
        <v>279</v>
      </c>
      <c r="AO53" s="15"/>
      <c r="AP53" s="15"/>
      <c r="AQ53" s="41">
        <f t="shared" si="40"/>
        <v>0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330</v>
      </c>
      <c r="BK53" s="100">
        <f t="shared" si="47"/>
        <v>522.01114046511623</v>
      </c>
      <c r="BL53" s="100">
        <f t="shared" si="43"/>
        <v>852.01114046511623</v>
      </c>
      <c r="BN53" s="34"/>
      <c r="BO53" s="34"/>
      <c r="BP53" s="34"/>
      <c r="BQ53" s="34"/>
    </row>
    <row r="54" spans="1:69" x14ac:dyDescent="0.2">
      <c r="A54" s="13">
        <v>49</v>
      </c>
      <c r="B54" s="69">
        <v>359.04</v>
      </c>
      <c r="C54" s="69">
        <v>264</v>
      </c>
      <c r="D54" s="60">
        <f t="shared" si="44"/>
        <v>623.04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5.28</v>
      </c>
      <c r="AH54" s="60">
        <f t="shared" si="5"/>
        <v>5.28</v>
      </c>
      <c r="AI54" s="15"/>
      <c r="AJ54" s="15"/>
      <c r="AK54" s="131">
        <f t="shared" si="33"/>
        <v>0</v>
      </c>
      <c r="AL54" s="69">
        <v>0</v>
      </c>
      <c r="AM54" s="69">
        <v>799</v>
      </c>
      <c r="AN54" s="60">
        <f t="shared" si="39"/>
        <v>799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359.04</v>
      </c>
      <c r="BK54" s="100">
        <f t="shared" si="47"/>
        <v>1068.28</v>
      </c>
      <c r="BL54" s="100">
        <f t="shared" si="43"/>
        <v>1427.32</v>
      </c>
    </row>
    <row r="55" spans="1:69" x14ac:dyDescent="0.2">
      <c r="A55" s="13">
        <v>50</v>
      </c>
      <c r="B55" s="69">
        <v>303.60000000000002</v>
      </c>
      <c r="C55" s="69">
        <v>287.76</v>
      </c>
      <c r="D55" s="60">
        <f t="shared" si="44"/>
        <v>591.36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>
        <v>0</v>
      </c>
      <c r="AH55" s="60">
        <f t="shared" si="5"/>
        <v>0</v>
      </c>
      <c r="AI55" s="15"/>
      <c r="AJ55" s="15"/>
      <c r="AK55" s="131">
        <f t="shared" si="33"/>
        <v>0</v>
      </c>
      <c r="AL55" s="69">
        <v>0</v>
      </c>
      <c r="AM55" s="69">
        <v>1338</v>
      </c>
      <c r="AN55" s="60">
        <f t="shared" si="39"/>
        <v>1338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303.60000000000002</v>
      </c>
      <c r="BK55" s="100">
        <f t="shared" si="47"/>
        <v>1625.76</v>
      </c>
      <c r="BL55" s="100">
        <f t="shared" si="43"/>
        <v>1929.3600000000001</v>
      </c>
    </row>
    <row r="56" spans="1:69" x14ac:dyDescent="0.2">
      <c r="A56" s="13">
        <v>51</v>
      </c>
      <c r="B56" s="69">
        <v>213.84</v>
      </c>
      <c r="C56" s="69">
        <v>295.55377116279067</v>
      </c>
      <c r="D56" s="60">
        <f t="shared" si="44"/>
        <v>509.3937711627907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>
        <v>5.28</v>
      </c>
      <c r="AH56" s="60">
        <f t="shared" si="5"/>
        <v>5.28</v>
      </c>
      <c r="AI56" s="15"/>
      <c r="AJ56" s="15"/>
      <c r="AK56" s="131">
        <f t="shared" si="33"/>
        <v>0</v>
      </c>
      <c r="AL56" s="69">
        <v>0</v>
      </c>
      <c r="AM56" s="69">
        <v>1205.25</v>
      </c>
      <c r="AN56" s="60">
        <f t="shared" si="39"/>
        <v>1205.25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213.84</v>
      </c>
      <c r="BK56" s="100">
        <f t="shared" si="47"/>
        <v>1506.0837711627905</v>
      </c>
      <c r="BL56" s="100">
        <f t="shared" si="43"/>
        <v>1719.9237711627907</v>
      </c>
    </row>
    <row r="57" spans="1:69" x14ac:dyDescent="0.2">
      <c r="A57" s="13">
        <v>52</v>
      </c>
      <c r="B57" s="69">
        <v>234.96</v>
      </c>
      <c r="C57" s="69">
        <v>303.60000000000002</v>
      </c>
      <c r="D57" s="60">
        <f t="shared" si="44"/>
        <v>538.56000000000006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>
        <v>5.28</v>
      </c>
      <c r="AH57" s="60">
        <f t="shared" si="5"/>
        <v>5.28</v>
      </c>
      <c r="AI57" s="15"/>
      <c r="AJ57" s="15"/>
      <c r="AK57" s="131">
        <f t="shared" si="33"/>
        <v>0</v>
      </c>
      <c r="AL57" s="69">
        <v>0</v>
      </c>
      <c r="AM57" s="69">
        <v>630.5</v>
      </c>
      <c r="AN57" s="60">
        <f t="shared" si="39"/>
        <v>630.5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234.96</v>
      </c>
      <c r="BK57" s="100">
        <f t="shared" si="47"/>
        <v>939.38</v>
      </c>
      <c r="BL57" s="100">
        <f t="shared" si="43"/>
        <v>1174.3400000000001</v>
      </c>
    </row>
    <row r="58" spans="1:69" x14ac:dyDescent="0.2">
      <c r="A58" s="17"/>
      <c r="B58" s="220">
        <f t="shared" ref="B58:AH58" si="49">SUM(B6:B57)</f>
        <v>7570.4800000000014</v>
      </c>
      <c r="C58" s="220">
        <f t="shared" si="49"/>
        <v>8081.8749116279068</v>
      </c>
      <c r="D58" s="220">
        <f t="shared" si="49"/>
        <v>15652.354911627905</v>
      </c>
      <c r="E58" s="221">
        <f t="shared" si="49"/>
        <v>4321.5</v>
      </c>
      <c r="F58" s="221">
        <f t="shared" si="49"/>
        <v>5698.75</v>
      </c>
      <c r="G58" s="221">
        <f t="shared" si="49"/>
        <v>10020.25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5020.5354875000003</v>
      </c>
      <c r="S58" s="221">
        <f t="shared" si="49"/>
        <v>5020.5354875000003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4347.9400000000014</v>
      </c>
      <c r="AG58" s="220">
        <f t="shared" si="49"/>
        <v>50468.918466609211</v>
      </c>
      <c r="AH58" s="220">
        <f t="shared" si="49"/>
        <v>54816.858466609207</v>
      </c>
      <c r="AI58" s="221">
        <v>16.896000000000001</v>
      </c>
      <c r="AJ58" s="221">
        <f t="shared" ref="AJ58:BL58" si="50">SUM(AJ6:AJ57)</f>
        <v>55231.95777187738</v>
      </c>
      <c r="AK58" s="221">
        <f t="shared" si="50"/>
        <v>61470.077771877382</v>
      </c>
      <c r="AL58" s="220">
        <f t="shared" si="50"/>
        <v>0</v>
      </c>
      <c r="AM58" s="220">
        <f t="shared" si="50"/>
        <v>21209.872499999998</v>
      </c>
      <c r="AN58" s="220">
        <f t="shared" si="50"/>
        <v>21209.872499999998</v>
      </c>
      <c r="AO58" s="221">
        <f t="shared" si="50"/>
        <v>0</v>
      </c>
      <c r="AP58" s="221">
        <f t="shared" si="50"/>
        <v>16107.09475</v>
      </c>
      <c r="AQ58" s="221">
        <f t="shared" si="50"/>
        <v>16107.09475</v>
      </c>
      <c r="AR58" s="220">
        <f t="shared" si="50"/>
        <v>5774.4720000000007</v>
      </c>
      <c r="AS58" s="220">
        <f t="shared" si="50"/>
        <v>10344.914999999999</v>
      </c>
      <c r="AT58" s="220">
        <f>SUM(AT11:AT57)</f>
        <v>16119.387000000001</v>
      </c>
      <c r="AU58" s="221">
        <f t="shared" si="50"/>
        <v>5844.3426022470421</v>
      </c>
      <c r="AV58" s="221">
        <f t="shared" si="50"/>
        <v>9629.3014354010775</v>
      </c>
      <c r="AW58" s="221">
        <f t="shared" si="50"/>
        <v>15473.644037648121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12517.601729999998</v>
      </c>
      <c r="BC58" s="221">
        <f t="shared" si="50"/>
        <v>12517.601729999998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19142.837</v>
      </c>
      <c r="BK58" s="220">
        <f t="shared" si="50"/>
        <v>110325.3317782371</v>
      </c>
      <c r="BL58" s="220">
        <f t="shared" si="50"/>
        <v>129468.16877823713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10" sqref="P1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R15" sqref="R1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P15" sqref="P15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35" activePane="bottomRight" state="frozen"/>
      <selection activeCell="A4" sqref="A4"/>
      <selection pane="topRight" activeCell="B4" sqref="B4"/>
      <selection pane="bottomLeft" activeCell="A7" sqref="A7"/>
      <selection pane="bottomRight" activeCell="U55" sqref="U55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2" t="s">
        <v>62</v>
      </c>
      <c r="AG5" s="232"/>
      <c r="AH5" s="232"/>
      <c r="AJ5" s="223">
        <v>2018</v>
      </c>
      <c r="AK5" s="223"/>
      <c r="AL5" s="223"/>
    </row>
    <row r="6" spans="1:38" ht="13.5" customHeight="1" thickBot="1" x14ac:dyDescent="0.25">
      <c r="A6" s="1"/>
      <c r="B6" s="229" t="s">
        <v>0</v>
      </c>
      <c r="C6" s="230"/>
      <c r="D6" s="231"/>
      <c r="E6" s="229" t="s">
        <v>1</v>
      </c>
      <c r="F6" s="230"/>
      <c r="G6" s="231"/>
      <c r="H6" s="229" t="s">
        <v>2</v>
      </c>
      <c r="I6" s="230"/>
      <c r="J6" s="231"/>
      <c r="K6" s="229" t="s">
        <v>3</v>
      </c>
      <c r="L6" s="230"/>
      <c r="M6" s="231"/>
      <c r="N6" s="229" t="s">
        <v>4</v>
      </c>
      <c r="O6" s="230"/>
      <c r="P6" s="231"/>
      <c r="Q6" s="229" t="s">
        <v>5</v>
      </c>
      <c r="R6" s="230"/>
      <c r="S6" s="231"/>
      <c r="T6" s="229" t="s">
        <v>6</v>
      </c>
      <c r="U6" s="230"/>
      <c r="V6" s="231"/>
      <c r="W6" s="229" t="s">
        <v>7</v>
      </c>
      <c r="X6" s="230"/>
      <c r="Y6" s="231"/>
      <c r="Z6" s="107"/>
      <c r="AA6" s="37" t="s">
        <v>48</v>
      </c>
      <c r="AB6" s="38"/>
      <c r="AC6" s="107"/>
      <c r="AD6" s="37" t="s">
        <v>42</v>
      </c>
      <c r="AE6" s="38"/>
      <c r="AF6" s="229" t="s">
        <v>8</v>
      </c>
      <c r="AG6" s="230"/>
      <c r="AH6" s="231"/>
      <c r="AJ6" s="224" t="s">
        <v>8</v>
      </c>
      <c r="AK6" s="225"/>
      <c r="AL6" s="226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27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129.25</v>
      </c>
      <c r="AB9" s="207">
        <f t="shared" ref="AB9:AB60" si="7">SUM(Z9:AA9)</f>
        <v>129.25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1400.79</v>
      </c>
      <c r="AH9" s="167">
        <f t="shared" ref="AH9:AH60" si="11">AF9+AG9</f>
        <v>1744.54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202.5</v>
      </c>
      <c r="AB10" s="207">
        <f>SUM(Z10:AA10)</f>
        <v>202.5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1603.73</v>
      </c>
      <c r="AH10" s="167">
        <f t="shared" si="11"/>
        <v>1876.73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205.25</v>
      </c>
      <c r="AB11" s="207">
        <f>SUM(Z11:AA11)</f>
        <v>205.25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1844.22</v>
      </c>
      <c r="AH11" s="167">
        <f t="shared" si="11"/>
        <v>2126.2200000000003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172.75</v>
      </c>
      <c r="AB12" s="207">
        <f t="shared" si="7"/>
        <v>172.75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1879.0700000000002</v>
      </c>
      <c r="AH12" s="167">
        <f t="shared" si="11"/>
        <v>2224.9100000000003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117.48800000000001</v>
      </c>
      <c r="AB13" s="207">
        <f t="shared" si="7"/>
        <v>117.48800000000001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1814.8924</v>
      </c>
      <c r="AH13" s="167">
        <f t="shared" si="11"/>
        <v>2135.4423999999999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71.243500000000012</v>
      </c>
      <c r="AB14" s="207">
        <f t="shared" si="7"/>
        <v>71.243500000000012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2225.9227000000001</v>
      </c>
      <c r="AH14" s="167">
        <f t="shared" si="11"/>
        <v>2606.9427000000001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105.90350000000001</v>
      </c>
      <c r="AB15" s="207">
        <f t="shared" si="7"/>
        <v>105.90350000000001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2172.4135000000001</v>
      </c>
      <c r="AH15" s="167">
        <f t="shared" si="11"/>
        <v>2572.8634999999999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229.38425000000001</v>
      </c>
      <c r="AB16" s="207">
        <f t="shared" si="7"/>
        <v>229.38425000000001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2310.5862500000003</v>
      </c>
      <c r="AH16" s="167">
        <f t="shared" si="11"/>
        <v>2751.0462500000003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73.923273600000002</v>
      </c>
      <c r="S17" s="151">
        <f t="shared" si="4"/>
        <v>282.48327360000002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494.63574999999997</v>
      </c>
      <c r="AB17" s="207">
        <f t="shared" si="7"/>
        <v>494.63574999999997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2237.3556235999999</v>
      </c>
      <c r="AH17" s="167">
        <f t="shared" si="11"/>
        <v>2797.1656235999999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84.48</v>
      </c>
      <c r="S18" s="151">
        <f t="shared" si="4"/>
        <v>319.44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215.62324999999993</v>
      </c>
      <c r="AB18" s="207">
        <f t="shared" si="7"/>
        <v>215.62324999999993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2160.1656499999999</v>
      </c>
      <c r="AH18" s="167">
        <f t="shared" si="11"/>
        <v>2680.12565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190.08</v>
      </c>
      <c r="S19" s="151">
        <f t="shared" si="4"/>
        <v>456.72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483.12924999999967</v>
      </c>
      <c r="AB19" s="207">
        <f t="shared" si="7"/>
        <v>483.12924999999967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2948.6454499999995</v>
      </c>
      <c r="AH19" s="167">
        <f t="shared" si="11"/>
        <v>3440.3754499999995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352.85399003281407</v>
      </c>
      <c r="S20" s="151">
        <f t="shared" si="4"/>
        <v>637.97399003281407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378.01849999999985</v>
      </c>
      <c r="AB20" s="207">
        <f t="shared" si="7"/>
        <v>378.01849999999985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2951.6366900328139</v>
      </c>
      <c r="AH20" s="167">
        <f t="shared" si="11"/>
        <v>3447.288690032814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465.16800000000001</v>
      </c>
      <c r="S21" s="151">
        <f t="shared" si="4"/>
        <v>713.32799999999997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594.22074999999984</v>
      </c>
      <c r="AB21" s="207">
        <f t="shared" si="7"/>
        <v>594.22074999999984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3199.0884499999997</v>
      </c>
      <c r="AH21" s="167">
        <f t="shared" si="11"/>
        <v>3764.3764499999997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129.99599999999998</v>
      </c>
      <c r="J22" s="151">
        <f t="shared" si="1"/>
        <v>129.99599999999998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569.01028800000006</v>
      </c>
      <c r="S22" s="151">
        <f t="shared" si="4"/>
        <v>793.41028800000004</v>
      </c>
      <c r="T22" s="149">
        <v>0</v>
      </c>
      <c r="U22" s="150">
        <v>119.25</v>
      </c>
      <c r="V22" s="151">
        <f t="shared" si="5"/>
        <v>119.25</v>
      </c>
      <c r="W22" s="149">
        <v>369.33600000000001</v>
      </c>
      <c r="X22" s="150">
        <v>173.44800000000001</v>
      </c>
      <c r="Y22" s="151">
        <f t="shared" si="6"/>
        <v>542.78399999999999</v>
      </c>
      <c r="Z22" s="217">
        <v>0</v>
      </c>
      <c r="AA22" s="218">
        <v>454.38199999999995</v>
      </c>
      <c r="AB22" s="207">
        <f>SUM(Z22:AA22)</f>
        <v>454.38199999999995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633.48599999999999</v>
      </c>
      <c r="AG22" s="166">
        <f t="shared" si="10"/>
        <v>2876.4746879999998</v>
      </c>
      <c r="AH22" s="167">
        <f t="shared" si="11"/>
        <v>3509.9606879999997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69.411600000000007</v>
      </c>
      <c r="J23" s="151">
        <f t="shared" si="1"/>
        <v>69.411600000000007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833.0784000000001</v>
      </c>
      <c r="S23" s="151">
        <f t="shared" si="4"/>
        <v>1002.0384000000001</v>
      </c>
      <c r="T23" s="149">
        <v>0</v>
      </c>
      <c r="U23" s="150">
        <v>33</v>
      </c>
      <c r="V23" s="151">
        <f t="shared" si="5"/>
        <v>33</v>
      </c>
      <c r="W23" s="149">
        <v>322.87201056000004</v>
      </c>
      <c r="X23" s="150">
        <v>236.28</v>
      </c>
      <c r="Y23" s="151">
        <f>SUM(W23:X23)</f>
        <v>559.15201056000001</v>
      </c>
      <c r="Z23" s="217">
        <v>0</v>
      </c>
      <c r="AA23" s="218">
        <v>285.71799999999996</v>
      </c>
      <c r="AB23" s="207">
        <f>SUM(Z23:AA23)</f>
        <v>285.71799999999996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498.58201056000007</v>
      </c>
      <c r="AG23" s="166">
        <f t="shared" si="10"/>
        <v>2653.6884</v>
      </c>
      <c r="AH23" s="167">
        <f t="shared" si="11"/>
        <v>3152.2704105600001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84.478800000000007</v>
      </c>
      <c r="J24" s="151">
        <f t="shared" si="1"/>
        <v>84.478800000000007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1123.848</v>
      </c>
      <c r="S24" s="151">
        <f t="shared" si="4"/>
        <v>1382.568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497.53555012224933</v>
      </c>
      <c r="Y24" s="151">
        <f>SUM(W24:X24)</f>
        <v>758.10355012224932</v>
      </c>
      <c r="Z24" s="217">
        <v>0</v>
      </c>
      <c r="AA24" s="218">
        <v>395.15899999999982</v>
      </c>
      <c r="AB24" s="207">
        <f t="shared" si="7"/>
        <v>395.15899999999982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3207.6725501222486</v>
      </c>
      <c r="AH24" s="167">
        <f t="shared" si="11"/>
        <v>3826.4605501222486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37.110200000000006</v>
      </c>
      <c r="J25" s="151">
        <f t="shared" si="1"/>
        <v>37.110200000000006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1549.68</v>
      </c>
      <c r="S25" s="151">
        <f t="shared" si="4"/>
        <v>1840.08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479.3379168704156</v>
      </c>
      <c r="Y25" s="151">
        <f t="shared" si="6"/>
        <v>738.32191687041563</v>
      </c>
      <c r="Z25" s="217">
        <v>0</v>
      </c>
      <c r="AA25" s="218">
        <v>110.39999999999999</v>
      </c>
      <c r="AB25" s="207">
        <f t="shared" si="7"/>
        <v>110.39999999999999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3379.6925168704156</v>
      </c>
      <c r="AH25" s="167">
        <f t="shared" si="11"/>
        <v>4047.4265168704155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61.813600000000001</v>
      </c>
      <c r="J26" s="151">
        <f t="shared" si="1"/>
        <v>61.813600000000001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1517.46</v>
      </c>
      <c r="S26" s="151">
        <f t="shared" si="4"/>
        <v>1789.38</v>
      </c>
      <c r="T26" s="152">
        <v>0</v>
      </c>
      <c r="U26" s="153">
        <v>49.68</v>
      </c>
      <c r="V26" s="154">
        <f t="shared" si="5"/>
        <v>49.68</v>
      </c>
      <c r="W26" s="149">
        <v>187.70663999999996</v>
      </c>
      <c r="X26" s="150">
        <v>412.67389731051344</v>
      </c>
      <c r="Y26" s="151">
        <f t="shared" si="6"/>
        <v>600.38053731051343</v>
      </c>
      <c r="Z26" s="217">
        <v>0</v>
      </c>
      <c r="AA26" s="218">
        <v>235.63150000000002</v>
      </c>
      <c r="AB26" s="207">
        <f t="shared" si="7"/>
        <v>235.63150000000002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616.91964480000001</v>
      </c>
      <c r="AG26" s="166">
        <f t="shared" si="10"/>
        <v>3613.8235573105135</v>
      </c>
      <c r="AH26" s="167">
        <f t="shared" si="11"/>
        <v>4230.7432021105133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26.949600000000004</v>
      </c>
      <c r="J27" s="151">
        <f t="shared" si="1"/>
        <v>26.949600000000004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200.64</v>
      </c>
      <c r="R27" s="150">
        <v>1526.76</v>
      </c>
      <c r="S27" s="151">
        <f t="shared" si="4"/>
        <v>1727.4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237.864</v>
      </c>
      <c r="X27" s="150">
        <v>368.84989203051344</v>
      </c>
      <c r="Y27" s="151">
        <f t="shared" si="6"/>
        <v>606.71389203051342</v>
      </c>
      <c r="Z27" s="217">
        <v>0</v>
      </c>
      <c r="AA27" s="218">
        <v>304.52149999999995</v>
      </c>
      <c r="AB27" s="207">
        <f t="shared" si="7"/>
        <v>304.52149999999995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651.70522080000001</v>
      </c>
      <c r="AG27" s="166">
        <f t="shared" si="10"/>
        <v>3384.3449920305134</v>
      </c>
      <c r="AH27" s="167">
        <f t="shared" si="11"/>
        <v>4036.0502128305134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5.5043999999999995</v>
      </c>
      <c r="J28" s="151">
        <f t="shared" ref="J28" si="17">SUM(H28:I28)</f>
        <v>5.5043999999999995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314.16000000000003</v>
      </c>
      <c r="R28" s="150">
        <v>2309.6435999999999</v>
      </c>
      <c r="S28" s="151">
        <f t="shared" ref="S28" si="18">Q28+R28</f>
        <v>2623.8035999999997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426.64237730816626</v>
      </c>
      <c r="Y28" s="151">
        <f t="shared" si="6"/>
        <v>695.92237730816623</v>
      </c>
      <c r="Z28" s="217">
        <v>0</v>
      </c>
      <c r="AA28" s="218">
        <v>385.6064999999997</v>
      </c>
      <c r="AB28" s="207">
        <f t="shared" si="7"/>
        <v>385.6064999999997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819.00450720000003</v>
      </c>
      <c r="AG28" s="166">
        <f t="shared" si="10"/>
        <v>3718.9419973081663</v>
      </c>
      <c r="AH28" s="167">
        <f t="shared" si="11"/>
        <v>4537.9465045081661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5.6</v>
      </c>
      <c r="J29" s="151">
        <f t="shared" ref="J29" si="19">SUM(H29:I29)</f>
        <v>5.6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2365.3974816</v>
      </c>
      <c r="S29" s="151">
        <f t="shared" ref="S29" si="20">Q29+R29</f>
        <v>2597.7174816000002</v>
      </c>
      <c r="T29" s="152">
        <v>0</v>
      </c>
      <c r="U29" s="153">
        <v>11</v>
      </c>
      <c r="V29" s="154">
        <f t="shared" si="5"/>
        <v>11</v>
      </c>
      <c r="W29" s="149">
        <v>218.85599999999999</v>
      </c>
      <c r="X29" s="150">
        <v>377.20706112469435</v>
      </c>
      <c r="Y29" s="151">
        <f t="shared" si="6"/>
        <v>596.06306112469429</v>
      </c>
      <c r="Z29" s="217">
        <v>0</v>
      </c>
      <c r="AA29" s="218">
        <v>641.40700000000004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697.92215039999996</v>
      </c>
      <c r="AG29" s="166">
        <f t="shared" si="10"/>
        <v>3753.8345827246944</v>
      </c>
      <c r="AH29" s="167">
        <f t="shared" si="11"/>
        <v>4451.7567331246946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0</v>
      </c>
      <c r="J30" s="151">
        <f t="shared" ref="J30:J31" si="21">SUM(H30:I30)</f>
        <v>0</v>
      </c>
      <c r="K30" s="155">
        <v>250</v>
      </c>
      <c r="L30" s="156">
        <v>189.87696</v>
      </c>
      <c r="M30" s="157">
        <f t="shared" si="2"/>
        <v>439.87696</v>
      </c>
      <c r="N30" s="155"/>
      <c r="O30" s="173"/>
      <c r="P30" s="168">
        <f t="shared" si="3"/>
        <v>0</v>
      </c>
      <c r="Q30" s="149">
        <v>327.36</v>
      </c>
      <c r="R30" s="150">
        <v>3319.2634676421508</v>
      </c>
      <c r="S30" s="151">
        <f t="shared" ref="S30" si="22">Q30+R30</f>
        <v>3646.6234676421509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380.93188000058689</v>
      </c>
      <c r="Y30" s="151">
        <f t="shared" si="6"/>
        <v>563.09188000058691</v>
      </c>
      <c r="Z30" s="217">
        <v>0</v>
      </c>
      <c r="AA30" s="218">
        <v>382.94250000000005</v>
      </c>
      <c r="AB30" s="207">
        <f t="shared" si="7"/>
        <v>382.94250000000005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759.52</v>
      </c>
      <c r="AG30" s="166">
        <f t="shared" si="10"/>
        <v>4324.6532076427375</v>
      </c>
      <c r="AH30" s="167">
        <f t="shared" si="11"/>
        <v>5084.1732076427379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11.6</v>
      </c>
      <c r="J31" s="151">
        <f t="shared" si="21"/>
        <v>11.6</v>
      </c>
      <c r="K31" s="155">
        <v>150</v>
      </c>
      <c r="L31" s="156">
        <v>84.389759999999995</v>
      </c>
      <c r="M31" s="157">
        <f t="shared" si="2"/>
        <v>234.38976</v>
      </c>
      <c r="N31" s="155"/>
      <c r="O31" s="173"/>
      <c r="P31" s="168">
        <f t="shared" si="3"/>
        <v>0</v>
      </c>
      <c r="Q31" s="149">
        <v>224.4</v>
      </c>
      <c r="R31" s="150">
        <v>3221.3704947807937</v>
      </c>
      <c r="S31" s="151">
        <f t="shared" si="4"/>
        <v>3445.7704947807938</v>
      </c>
      <c r="T31" s="152">
        <v>0</v>
      </c>
      <c r="U31" s="153">
        <v>0</v>
      </c>
      <c r="V31" s="154">
        <f t="shared" si="5"/>
        <v>0</v>
      </c>
      <c r="W31" s="149">
        <v>223.08</v>
      </c>
      <c r="X31" s="150">
        <v>373.83140342298299</v>
      </c>
      <c r="Y31" s="151">
        <f t="shared" si="6"/>
        <v>596.91140342298297</v>
      </c>
      <c r="Z31" s="217">
        <v>0</v>
      </c>
      <c r="AA31" s="218">
        <v>123.02825</v>
      </c>
      <c r="AB31" s="207">
        <f t="shared" si="7"/>
        <v>123.02825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597.48</v>
      </c>
      <c r="AG31" s="166">
        <f t="shared" si="10"/>
        <v>3865.8583082037762</v>
      </c>
      <c r="AH31" s="167">
        <f t="shared" si="11"/>
        <v>4463.3383082037763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6</v>
      </c>
      <c r="J32" s="151">
        <f t="shared" ref="J32" si="23">SUM(H32:I32)</f>
        <v>6</v>
      </c>
      <c r="K32" s="155">
        <v>120</v>
      </c>
      <c r="L32" s="156">
        <v>105.4872</v>
      </c>
      <c r="M32" s="157">
        <f t="shared" si="2"/>
        <v>225.4872</v>
      </c>
      <c r="N32" s="155"/>
      <c r="O32" s="173"/>
      <c r="P32" s="168">
        <f t="shared" si="3"/>
        <v>0</v>
      </c>
      <c r="Q32" s="149">
        <v>184.8</v>
      </c>
      <c r="R32" s="150">
        <v>3764.2471739130438</v>
      </c>
      <c r="S32" s="151">
        <f t="shared" si="4"/>
        <v>3949.0471739130439</v>
      </c>
      <c r="T32" s="152">
        <v>0</v>
      </c>
      <c r="U32" s="153">
        <v>0</v>
      </c>
      <c r="V32" s="154">
        <f t="shared" si="5"/>
        <v>0</v>
      </c>
      <c r="W32" s="149">
        <v>215.15736000000001</v>
      </c>
      <c r="X32" s="150">
        <v>491.69639061124707</v>
      </c>
      <c r="Y32" s="151">
        <f t="shared" si="6"/>
        <v>706.85375061124705</v>
      </c>
      <c r="Z32" s="217">
        <v>0</v>
      </c>
      <c r="AA32" s="218">
        <v>408.82299999999981</v>
      </c>
      <c r="AB32" s="207">
        <f t="shared" si="7"/>
        <v>408.82299999999981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519.95735999999999</v>
      </c>
      <c r="AG32" s="166">
        <f t="shared" si="10"/>
        <v>4827.8921645242899</v>
      </c>
      <c r="AH32" s="167">
        <f t="shared" si="11"/>
        <v>5347.8495245242902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24</v>
      </c>
      <c r="J33" s="151">
        <f t="shared" ref="J33" si="24">SUM(H33:I33)</f>
        <v>24</v>
      </c>
      <c r="K33" s="155">
        <v>100</v>
      </c>
      <c r="L33" s="156">
        <v>253.16928000000001</v>
      </c>
      <c r="M33" s="157">
        <f t="shared" si="2"/>
        <v>353.16928000000001</v>
      </c>
      <c r="N33" s="155"/>
      <c r="O33" s="173"/>
      <c r="P33" s="168">
        <f t="shared" si="3"/>
        <v>0</v>
      </c>
      <c r="Q33" s="149">
        <v>126.72</v>
      </c>
      <c r="R33" s="150">
        <v>3173.4777391304347</v>
      </c>
      <c r="S33" s="151">
        <f t="shared" ref="S33" si="25">Q33+R33</f>
        <v>3300.1977391304345</v>
      </c>
      <c r="T33" s="152"/>
      <c r="U33" s="153"/>
      <c r="V33" s="154">
        <f t="shared" si="5"/>
        <v>0</v>
      </c>
      <c r="W33" s="149">
        <v>406.01100000000002</v>
      </c>
      <c r="X33" s="150">
        <v>378.78678014611256</v>
      </c>
      <c r="Y33" s="151">
        <f t="shared" si="6"/>
        <v>784.79778014611259</v>
      </c>
      <c r="Z33" s="217">
        <v>0</v>
      </c>
      <c r="AA33" s="218">
        <v>256.39541750000001</v>
      </c>
      <c r="AB33" s="207">
        <f t="shared" si="7"/>
        <v>256.39541750000001</v>
      </c>
      <c r="AC33" s="169">
        <v>0</v>
      </c>
      <c r="AD33" s="176"/>
      <c r="AE33" s="157">
        <f t="shared" si="8"/>
        <v>0</v>
      </c>
      <c r="AF33" s="165">
        <f t="shared" si="9"/>
        <v>632.73099999999999</v>
      </c>
      <c r="AG33" s="166">
        <f t="shared" si="10"/>
        <v>4085.8292167765471</v>
      </c>
      <c r="AH33" s="167">
        <f t="shared" si="11"/>
        <v>4718.5602167765473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17.600187500000001</v>
      </c>
      <c r="J34" s="151">
        <f t="shared" ref="J34" si="26">SUM(H34:I34)</f>
        <v>17.600187500000001</v>
      </c>
      <c r="K34" s="155">
        <v>90</v>
      </c>
      <c r="L34" s="156">
        <v>253.16928000000001</v>
      </c>
      <c r="M34" s="157">
        <f t="shared" si="2"/>
        <v>343.16928000000001</v>
      </c>
      <c r="N34" s="155"/>
      <c r="O34" s="173"/>
      <c r="P34" s="168">
        <f t="shared" si="3"/>
        <v>0</v>
      </c>
      <c r="Q34" s="149">
        <v>95.04</v>
      </c>
      <c r="R34" s="150">
        <v>2657.3505391304348</v>
      </c>
      <c r="S34" s="151">
        <f t="shared" ref="S34" si="27">Q34+R34</f>
        <v>2752.3905391304347</v>
      </c>
      <c r="T34" s="160"/>
      <c r="U34" s="161"/>
      <c r="V34" s="154">
        <f t="shared" si="5"/>
        <v>0</v>
      </c>
      <c r="W34" s="149">
        <v>240.50399999999999</v>
      </c>
      <c r="X34" s="150">
        <v>293.83199999999999</v>
      </c>
      <c r="Y34" s="151">
        <f t="shared" si="6"/>
        <v>534.33600000000001</v>
      </c>
      <c r="Z34" s="217">
        <v>0</v>
      </c>
      <c r="AA34" s="218">
        <v>493.24969249999987</v>
      </c>
      <c r="AB34" s="207">
        <f t="shared" si="7"/>
        <v>493.24969249999987</v>
      </c>
      <c r="AC34" s="169">
        <v>0</v>
      </c>
      <c r="AD34" s="176"/>
      <c r="AE34" s="157">
        <f t="shared" si="8"/>
        <v>0</v>
      </c>
      <c r="AF34" s="165">
        <f t="shared" si="9"/>
        <v>425.54399999999998</v>
      </c>
      <c r="AG34" s="166">
        <f t="shared" si="10"/>
        <v>3715.2016991304345</v>
      </c>
      <c r="AH34" s="167">
        <f t="shared" si="11"/>
        <v>4140.7456991304343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49">
        <v>0</v>
      </c>
      <c r="I35" s="150">
        <v>30</v>
      </c>
      <c r="J35" s="151">
        <f t="shared" ref="J35" si="28">SUM(H35:I35)</f>
        <v>30</v>
      </c>
      <c r="K35" s="155">
        <v>75</v>
      </c>
      <c r="L35" s="156">
        <v>295.36415999999997</v>
      </c>
      <c r="M35" s="157">
        <f t="shared" si="2"/>
        <v>370.36415999999997</v>
      </c>
      <c r="N35" s="155"/>
      <c r="O35" s="156"/>
      <c r="P35" s="168">
        <f t="shared" si="3"/>
        <v>0</v>
      </c>
      <c r="Q35" s="149">
        <v>306.24</v>
      </c>
      <c r="R35" s="150">
        <v>2940.2713043478261</v>
      </c>
      <c r="S35" s="151">
        <f t="shared" si="4"/>
        <v>3246.5113043478259</v>
      </c>
      <c r="T35" s="160"/>
      <c r="U35" s="161"/>
      <c r="V35" s="154">
        <f t="shared" si="5"/>
        <v>0</v>
      </c>
      <c r="W35" s="149">
        <v>174.768</v>
      </c>
      <c r="X35" s="150">
        <v>302.80799999999999</v>
      </c>
      <c r="Y35" s="151">
        <f t="shared" si="6"/>
        <v>477.57600000000002</v>
      </c>
      <c r="Z35" s="217">
        <v>0</v>
      </c>
      <c r="AA35" s="218">
        <v>465.72099999999983</v>
      </c>
      <c r="AB35" s="207">
        <f t="shared" si="7"/>
        <v>465.72099999999983</v>
      </c>
      <c r="AC35" s="169">
        <v>0</v>
      </c>
      <c r="AD35" s="176"/>
      <c r="AE35" s="157">
        <f t="shared" si="8"/>
        <v>0</v>
      </c>
      <c r="AF35" s="165">
        <f t="shared" si="9"/>
        <v>556.00800000000004</v>
      </c>
      <c r="AG35" s="166">
        <f t="shared" si="10"/>
        <v>4034.1644643478262</v>
      </c>
      <c r="AH35" s="167">
        <f t="shared" si="11"/>
        <v>4590.1724643478265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49">
        <v>0</v>
      </c>
      <c r="I36" s="150">
        <v>21.759999999999998</v>
      </c>
      <c r="J36" s="151">
        <f t="shared" ref="J36" si="29">SUM(H36:I36)</f>
        <v>21.759999999999998</v>
      </c>
      <c r="K36" s="155">
        <v>10</v>
      </c>
      <c r="L36" s="156">
        <v>316.46159999999998</v>
      </c>
      <c r="M36" s="157">
        <f t="shared" si="2"/>
        <v>326.46159999999998</v>
      </c>
      <c r="N36" s="155"/>
      <c r="O36" s="156"/>
      <c r="P36" s="168">
        <f t="shared" si="3"/>
        <v>0</v>
      </c>
      <c r="Q36" s="149">
        <v>205.92</v>
      </c>
      <c r="R36" s="150">
        <v>1998.6907327433628</v>
      </c>
      <c r="S36" s="151">
        <f t="shared" ref="S36" si="30">Q36+R36</f>
        <v>2204.6107327433629</v>
      </c>
      <c r="T36" s="160"/>
      <c r="U36" s="161"/>
      <c r="V36" s="154">
        <f t="shared" si="5"/>
        <v>0</v>
      </c>
      <c r="W36" s="149">
        <v>229.15199999999999</v>
      </c>
      <c r="X36" s="150">
        <v>312.31200528000005</v>
      </c>
      <c r="Y36" s="151">
        <f t="shared" si="6"/>
        <v>541.46400528000004</v>
      </c>
      <c r="Z36" s="217">
        <v>0</v>
      </c>
      <c r="AA36" s="218">
        <v>224.75056999999995</v>
      </c>
      <c r="AB36" s="207">
        <f t="shared" si="7"/>
        <v>224.75056999999995</v>
      </c>
      <c r="AC36" s="169">
        <v>0</v>
      </c>
      <c r="AD36" s="176"/>
      <c r="AE36" s="157">
        <f t="shared" si="8"/>
        <v>0</v>
      </c>
      <c r="AF36" s="165">
        <f t="shared" si="9"/>
        <v>445.072</v>
      </c>
      <c r="AG36" s="166">
        <f t="shared" si="10"/>
        <v>2873.9749080233628</v>
      </c>
      <c r="AH36" s="167">
        <f t="shared" si="11"/>
        <v>3319.0469080233629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49">
        <v>0</v>
      </c>
      <c r="I37" s="150">
        <v>20.34</v>
      </c>
      <c r="J37" s="151">
        <f t="shared" ref="J37" si="31">SUM(H37:I37)</f>
        <v>20.34</v>
      </c>
      <c r="K37" s="155">
        <v>5</v>
      </c>
      <c r="L37" s="156">
        <v>400.85136</v>
      </c>
      <c r="M37" s="157">
        <f t="shared" si="2"/>
        <v>405.85136</v>
      </c>
      <c r="N37" s="155"/>
      <c r="O37" s="156"/>
      <c r="P37" s="168">
        <f t="shared" si="3"/>
        <v>0</v>
      </c>
      <c r="Q37" s="149">
        <v>184.8</v>
      </c>
      <c r="R37" s="150">
        <v>1811.1547826086955</v>
      </c>
      <c r="S37" s="151">
        <f t="shared" si="4"/>
        <v>1995.9547826086955</v>
      </c>
      <c r="T37" s="160"/>
      <c r="U37" s="161"/>
      <c r="V37" s="154">
        <f t="shared" si="5"/>
        <v>0</v>
      </c>
      <c r="W37" s="149">
        <v>238.08799999999999</v>
      </c>
      <c r="X37" s="150">
        <v>328.0637383863081</v>
      </c>
      <c r="Y37" s="151">
        <f t="shared" si="6"/>
        <v>566.15173838630812</v>
      </c>
      <c r="Z37" s="217">
        <v>0</v>
      </c>
      <c r="AA37" s="218">
        <v>239.80424999999997</v>
      </c>
      <c r="AB37" s="207">
        <f t="shared" si="7"/>
        <v>239.80424999999997</v>
      </c>
      <c r="AC37" s="169">
        <v>0</v>
      </c>
      <c r="AD37" s="176"/>
      <c r="AE37" s="157">
        <f t="shared" si="8"/>
        <v>0</v>
      </c>
      <c r="AF37" s="165">
        <f t="shared" si="9"/>
        <v>427.88800000000003</v>
      </c>
      <c r="AG37" s="166">
        <f t="shared" si="10"/>
        <v>2800.2141309950039</v>
      </c>
      <c r="AH37" s="167">
        <f t="shared" si="11"/>
        <v>3228.1021309950038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49">
        <v>0</v>
      </c>
      <c r="I38" s="150">
        <v>54.560000000000009</v>
      </c>
      <c r="J38" s="151">
        <f t="shared" ref="J38" si="32">SUM(H38:I38)</f>
        <v>54.560000000000009</v>
      </c>
      <c r="K38" s="155">
        <v>5</v>
      </c>
      <c r="L38" s="156">
        <v>443.0462399999999</v>
      </c>
      <c r="M38" s="157">
        <f t="shared" si="2"/>
        <v>448.0462399999999</v>
      </c>
      <c r="N38" s="155"/>
      <c r="O38" s="156"/>
      <c r="P38" s="168">
        <f t="shared" si="3"/>
        <v>0</v>
      </c>
      <c r="Q38" s="149">
        <v>121.44</v>
      </c>
      <c r="R38" s="150">
        <v>1684.3200000000002</v>
      </c>
      <c r="S38" s="151">
        <f t="shared" ref="S38" si="33">Q38+R38</f>
        <v>1805.7600000000002</v>
      </c>
      <c r="T38" s="160"/>
      <c r="U38" s="161"/>
      <c r="V38" s="154">
        <f t="shared" si="5"/>
        <v>0</v>
      </c>
      <c r="W38" s="149">
        <v>189.28800000000001</v>
      </c>
      <c r="X38" s="150">
        <v>270.60000000000002</v>
      </c>
      <c r="Y38" s="151">
        <f t="shared" ref="Y38" si="34">SUM(W38:X38)</f>
        <v>459.88800000000003</v>
      </c>
      <c r="Z38" s="217">
        <v>0</v>
      </c>
      <c r="AA38" s="218">
        <v>270.76524999999998</v>
      </c>
      <c r="AB38" s="207">
        <f t="shared" si="7"/>
        <v>270.76524999999998</v>
      </c>
      <c r="AC38" s="169">
        <v>0</v>
      </c>
      <c r="AD38" s="176"/>
      <c r="AE38" s="157">
        <f t="shared" si="8"/>
        <v>0</v>
      </c>
      <c r="AF38" s="165">
        <f t="shared" si="9"/>
        <v>315.72800000000001</v>
      </c>
      <c r="AG38" s="166">
        <f t="shared" si="10"/>
        <v>2723.2914900000001</v>
      </c>
      <c r="AH38" s="167">
        <f t="shared" si="11"/>
        <v>3039.0194900000001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49">
        <v>0</v>
      </c>
      <c r="I39" s="150">
        <v>26.88</v>
      </c>
      <c r="J39" s="151">
        <f t="shared" ref="J39" si="35">SUM(H39:I39)</f>
        <v>26.88</v>
      </c>
      <c r="K39" s="155">
        <v>5</v>
      </c>
      <c r="L39" s="156">
        <v>464.1436799999999</v>
      </c>
      <c r="M39" s="157">
        <f t="shared" si="2"/>
        <v>469.1436799999999</v>
      </c>
      <c r="N39" s="155"/>
      <c r="O39" s="156"/>
      <c r="P39" s="168">
        <f t="shared" si="3"/>
        <v>0</v>
      </c>
      <c r="Q39" s="149">
        <v>137.28</v>
      </c>
      <c r="R39" s="150">
        <v>1943.8847999999998</v>
      </c>
      <c r="S39" s="151">
        <f t="shared" si="4"/>
        <v>2081.1648</v>
      </c>
      <c r="T39" s="170"/>
      <c r="U39" s="153"/>
      <c r="V39" s="162">
        <f t="shared" si="5"/>
        <v>0</v>
      </c>
      <c r="W39" s="149">
        <v>310.72800000000001</v>
      </c>
      <c r="X39" s="150">
        <v>227.83199999999999</v>
      </c>
      <c r="Y39" s="151">
        <f t="shared" si="6"/>
        <v>538.55999999999995</v>
      </c>
      <c r="Z39" s="217">
        <v>0</v>
      </c>
      <c r="AA39" s="218">
        <v>145.285</v>
      </c>
      <c r="AB39" s="207">
        <f t="shared" si="7"/>
        <v>145.285</v>
      </c>
      <c r="AC39" s="169">
        <v>0</v>
      </c>
      <c r="AD39" s="176"/>
      <c r="AE39" s="157">
        <f t="shared" si="8"/>
        <v>0</v>
      </c>
      <c r="AF39" s="165">
        <f t="shared" si="9"/>
        <v>453.00800000000004</v>
      </c>
      <c r="AG39" s="166">
        <f t="shared" si="10"/>
        <v>2808.0254799999993</v>
      </c>
      <c r="AH39" s="167">
        <f t="shared" si="11"/>
        <v>3261.0334799999991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49">
        <v>0</v>
      </c>
      <c r="I40" s="150">
        <v>77.180000000000007</v>
      </c>
      <c r="J40" s="151">
        <f t="shared" ref="J40" si="36">SUM(H40:I40)</f>
        <v>77.180000000000007</v>
      </c>
      <c r="K40" s="155">
        <v>5</v>
      </c>
      <c r="L40" s="156">
        <v>548.53343999999993</v>
      </c>
      <c r="M40" s="157">
        <f t="shared" si="2"/>
        <v>553.53343999999993</v>
      </c>
      <c r="N40" s="155"/>
      <c r="O40" s="156"/>
      <c r="P40" s="168">
        <f t="shared" si="3"/>
        <v>0</v>
      </c>
      <c r="Q40" s="149">
        <v>110.88</v>
      </c>
      <c r="R40" s="150">
        <v>2254.2959999999998</v>
      </c>
      <c r="S40" s="151">
        <f t="shared" si="4"/>
        <v>2365.1759999999999</v>
      </c>
      <c r="T40" s="170"/>
      <c r="U40" s="153"/>
      <c r="V40" s="162">
        <f t="shared" si="5"/>
        <v>0</v>
      </c>
      <c r="W40" s="149">
        <v>308.82853056234723</v>
      </c>
      <c r="X40" s="150">
        <v>255.816</v>
      </c>
      <c r="Y40" s="151">
        <f t="shared" si="6"/>
        <v>564.6445305623472</v>
      </c>
      <c r="Z40" s="217">
        <v>0</v>
      </c>
      <c r="AA40" s="218">
        <v>145.81224999999998</v>
      </c>
      <c r="AB40" s="207">
        <f t="shared" si="7"/>
        <v>145.81224999999998</v>
      </c>
      <c r="AC40" s="169">
        <v>0</v>
      </c>
      <c r="AD40" s="176"/>
      <c r="AE40" s="157">
        <f t="shared" si="8"/>
        <v>0</v>
      </c>
      <c r="AF40" s="165">
        <f t="shared" si="9"/>
        <v>424.70853056234722</v>
      </c>
      <c r="AG40" s="166">
        <f t="shared" si="10"/>
        <v>3281.6376899999996</v>
      </c>
      <c r="AH40" s="167">
        <f t="shared" si="11"/>
        <v>3706.3462205623468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49">
        <v>0</v>
      </c>
      <c r="I41" s="150">
        <v>31.200000000000003</v>
      </c>
      <c r="J41" s="151">
        <f t="shared" ref="J41" si="37">SUM(H41:I41)</f>
        <v>31.200000000000003</v>
      </c>
      <c r="K41" s="155">
        <v>5</v>
      </c>
      <c r="L41" s="156">
        <v>527.43600000000004</v>
      </c>
      <c r="M41" s="157">
        <f t="shared" si="2"/>
        <v>532.43600000000004</v>
      </c>
      <c r="N41" s="155"/>
      <c r="O41" s="156"/>
      <c r="P41" s="168">
        <f t="shared" ref="P41:P60" si="38">N41+O41</f>
        <v>0</v>
      </c>
      <c r="Q41" s="149">
        <v>121.44</v>
      </c>
      <c r="R41" s="150">
        <v>2409.1583999999998</v>
      </c>
      <c r="S41" s="151">
        <f t="shared" si="4"/>
        <v>2530.5983999999999</v>
      </c>
      <c r="T41" s="170">
        <v>0</v>
      </c>
      <c r="U41" s="153">
        <v>0</v>
      </c>
      <c r="V41" s="162">
        <f t="shared" ref="V41:V60" si="39">T41+U41</f>
        <v>0</v>
      </c>
      <c r="W41" s="149">
        <v>178.49906112469438</v>
      </c>
      <c r="X41" s="150">
        <v>307.64690953545232</v>
      </c>
      <c r="Y41" s="151">
        <f>SUM(W41:X41)</f>
        <v>486.1459706601467</v>
      </c>
      <c r="Z41" s="217">
        <v>0</v>
      </c>
      <c r="AA41" s="218">
        <v>191.50879999999992</v>
      </c>
      <c r="AB41" s="207">
        <f t="shared" si="7"/>
        <v>191.50879999999992</v>
      </c>
      <c r="AC41" s="169">
        <v>0</v>
      </c>
      <c r="AD41" s="176"/>
      <c r="AE41" s="157">
        <f t="shared" si="8"/>
        <v>0</v>
      </c>
      <c r="AF41" s="165">
        <f t="shared" ref="AF41:AF60" si="40">B41+E41+H41+K41+N41+Q41+T41+W41+Z41+AC41</f>
        <v>304.93906112469438</v>
      </c>
      <c r="AG41" s="166">
        <f t="shared" ref="AG41:AG60" si="41">C41+F41+I41+L41+O41+R41+U41+X41+AA41+AD41</f>
        <v>3466.9501095354522</v>
      </c>
      <c r="AH41" s="167">
        <f t="shared" si="11"/>
        <v>3771.8891706601466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49">
        <v>0</v>
      </c>
      <c r="I42" s="150">
        <v>97.694749999999971</v>
      </c>
      <c r="J42" s="151">
        <f t="shared" ref="J42" si="42">SUM(H42:I42)</f>
        <v>97.694749999999971</v>
      </c>
      <c r="K42" s="155">
        <v>5</v>
      </c>
      <c r="L42" s="156">
        <v>464.1436799999999</v>
      </c>
      <c r="M42" s="157">
        <f t="shared" si="2"/>
        <v>469.1436799999999</v>
      </c>
      <c r="N42" s="155"/>
      <c r="O42" s="156"/>
      <c r="P42" s="168">
        <f t="shared" si="38"/>
        <v>0</v>
      </c>
      <c r="Q42" s="149">
        <v>63.36</v>
      </c>
      <c r="R42" s="150">
        <v>2155.7712000000001</v>
      </c>
      <c r="S42" s="151">
        <f t="shared" si="4"/>
        <v>2219.1312000000003</v>
      </c>
      <c r="T42" s="170">
        <v>0</v>
      </c>
      <c r="U42" s="153">
        <v>0</v>
      </c>
      <c r="V42" s="162">
        <f t="shared" si="39"/>
        <v>0</v>
      </c>
      <c r="W42" s="149">
        <v>139.91999999999999</v>
      </c>
      <c r="X42" s="150">
        <v>313.27956968215159</v>
      </c>
      <c r="Y42" s="151">
        <f>SUM(W42:X42)</f>
        <v>453.1995696821516</v>
      </c>
      <c r="Z42" s="217">
        <v>0</v>
      </c>
      <c r="AA42" s="218">
        <v>180.83574999999996</v>
      </c>
      <c r="AB42" s="207">
        <f t="shared" si="7"/>
        <v>180.83574999999996</v>
      </c>
      <c r="AC42" s="169">
        <v>0</v>
      </c>
      <c r="AD42" s="176"/>
      <c r="AE42" s="157">
        <f t="shared" si="8"/>
        <v>0</v>
      </c>
      <c r="AF42" s="165">
        <f t="shared" si="40"/>
        <v>208.27999999999997</v>
      </c>
      <c r="AG42" s="166">
        <f t="shared" si="41"/>
        <v>3211.7249496821514</v>
      </c>
      <c r="AH42" s="167">
        <f t="shared" si="11"/>
        <v>3420.0049496821512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49">
        <v>0</v>
      </c>
      <c r="I43" s="150">
        <v>182.54500000000002</v>
      </c>
      <c r="J43" s="151">
        <f t="shared" ref="J43" si="43">SUM(H43:I43)</f>
        <v>182.54500000000002</v>
      </c>
      <c r="K43" s="155">
        <v>5</v>
      </c>
      <c r="L43" s="156">
        <v>506.33856000000003</v>
      </c>
      <c r="M43" s="157">
        <f t="shared" si="2"/>
        <v>511.33856000000003</v>
      </c>
      <c r="N43" s="155"/>
      <c r="O43" s="156"/>
      <c r="P43" s="168">
        <f t="shared" si="38"/>
        <v>0</v>
      </c>
      <c r="Q43" s="149">
        <v>121.44</v>
      </c>
      <c r="R43" s="150">
        <v>1912.4160000000004</v>
      </c>
      <c r="S43" s="151">
        <f t="shared" si="4"/>
        <v>2033.8560000000004</v>
      </c>
      <c r="T43" s="170">
        <v>0</v>
      </c>
      <c r="U43" s="153">
        <v>0</v>
      </c>
      <c r="V43" s="162">
        <f t="shared" si="39"/>
        <v>0</v>
      </c>
      <c r="W43" s="149">
        <v>118.536</v>
      </c>
      <c r="X43" s="150">
        <v>365.90294376528118</v>
      </c>
      <c r="Y43" s="151">
        <f t="shared" si="6"/>
        <v>484.43894376528118</v>
      </c>
      <c r="Z43" s="217">
        <v>0</v>
      </c>
      <c r="AA43" s="218">
        <v>330.21674999999999</v>
      </c>
      <c r="AB43" s="207">
        <f t="shared" si="7"/>
        <v>330.21674999999999</v>
      </c>
      <c r="AC43" s="169">
        <v>0</v>
      </c>
      <c r="AD43" s="176"/>
      <c r="AE43" s="157">
        <f t="shared" si="8"/>
        <v>0</v>
      </c>
      <c r="AF43" s="165">
        <f t="shared" si="40"/>
        <v>244.976</v>
      </c>
      <c r="AG43" s="166">
        <f t="shared" si="41"/>
        <v>3297.4192537652816</v>
      </c>
      <c r="AH43" s="167">
        <f t="shared" si="11"/>
        <v>3542.3952537652817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49">
        <v>47</v>
      </c>
      <c r="C44" s="150">
        <v>0</v>
      </c>
      <c r="D44" s="151">
        <f t="shared" si="0"/>
        <v>47</v>
      </c>
      <c r="E44" s="155"/>
      <c r="F44" s="156"/>
      <c r="G44" s="157">
        <f t="shared" si="13"/>
        <v>0</v>
      </c>
      <c r="H44" s="149">
        <v>0</v>
      </c>
      <c r="I44" s="150">
        <v>48.582999999999998</v>
      </c>
      <c r="J44" s="151">
        <f t="shared" ref="J44" si="44">SUM(H44:I44)</f>
        <v>48.582999999999998</v>
      </c>
      <c r="K44" s="155">
        <v>5</v>
      </c>
      <c r="L44" s="156">
        <v>506.33856000000003</v>
      </c>
      <c r="M44" s="157">
        <f t="shared" si="2"/>
        <v>511.33856000000003</v>
      </c>
      <c r="N44" s="155"/>
      <c r="O44" s="156"/>
      <c r="P44" s="168">
        <f t="shared" si="38"/>
        <v>0</v>
      </c>
      <c r="Q44" s="149">
        <v>36.96</v>
      </c>
      <c r="R44" s="150">
        <v>1937.76</v>
      </c>
      <c r="S44" s="151">
        <f t="shared" si="4"/>
        <v>1974.72</v>
      </c>
      <c r="T44" s="170">
        <v>0</v>
      </c>
      <c r="U44" s="153">
        <v>0</v>
      </c>
      <c r="V44" s="162">
        <f t="shared" si="39"/>
        <v>0</v>
      </c>
      <c r="W44" s="149">
        <v>161.83199999999999</v>
      </c>
      <c r="X44" s="150">
        <v>309.88747188264057</v>
      </c>
      <c r="Y44" s="151">
        <f t="shared" si="6"/>
        <v>471.71947188264056</v>
      </c>
      <c r="Z44" s="217">
        <v>0</v>
      </c>
      <c r="AA44" s="218">
        <v>130.76150000000001</v>
      </c>
      <c r="AB44" s="207">
        <f t="shared" si="7"/>
        <v>130.76150000000001</v>
      </c>
      <c r="AC44" s="169">
        <v>0</v>
      </c>
      <c r="AD44" s="176"/>
      <c r="AE44" s="157">
        <f t="shared" si="8"/>
        <v>0</v>
      </c>
      <c r="AF44" s="165">
        <f t="shared" si="40"/>
        <v>250.792</v>
      </c>
      <c r="AG44" s="166">
        <f t="shared" si="41"/>
        <v>2933.3305318826406</v>
      </c>
      <c r="AH44" s="167">
        <f t="shared" si="11"/>
        <v>3184.1225318826405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49">
        <v>117.5</v>
      </c>
      <c r="C45" s="150">
        <v>0</v>
      </c>
      <c r="D45" s="151">
        <f t="shared" si="0"/>
        <v>117.5</v>
      </c>
      <c r="E45" s="155"/>
      <c r="F45" s="156"/>
      <c r="G45" s="157">
        <f t="shared" si="13"/>
        <v>0</v>
      </c>
      <c r="H45" s="149">
        <v>0</v>
      </c>
      <c r="I45" s="150">
        <v>65.834999999999994</v>
      </c>
      <c r="J45" s="151">
        <f t="shared" ref="J45" si="45">SUM(H45:I45)</f>
        <v>65.834999999999994</v>
      </c>
      <c r="K45" s="155">
        <v>5</v>
      </c>
      <c r="L45" s="156">
        <v>443.0462399999999</v>
      </c>
      <c r="M45" s="157">
        <f t="shared" si="2"/>
        <v>448.0462399999999</v>
      </c>
      <c r="N45" s="155"/>
      <c r="O45" s="156"/>
      <c r="P45" s="168">
        <f t="shared" si="38"/>
        <v>0</v>
      </c>
      <c r="Q45" s="149">
        <v>31.68</v>
      </c>
      <c r="R45" s="150">
        <v>1826.88</v>
      </c>
      <c r="S45" s="151">
        <f t="shared" si="4"/>
        <v>1858.5600000000002</v>
      </c>
      <c r="T45" s="149">
        <v>0</v>
      </c>
      <c r="U45" s="150">
        <v>10.928000000000001</v>
      </c>
      <c r="V45" s="151">
        <f t="shared" si="39"/>
        <v>10.928000000000001</v>
      </c>
      <c r="W45" s="149">
        <v>82.884</v>
      </c>
      <c r="X45" s="150">
        <v>316.91564792176041</v>
      </c>
      <c r="Y45" s="151">
        <f t="shared" si="6"/>
        <v>399.79964792176042</v>
      </c>
      <c r="Z45" s="217">
        <v>0</v>
      </c>
      <c r="AA45" s="218">
        <v>275.08149999999989</v>
      </c>
      <c r="AB45" s="207">
        <f t="shared" si="7"/>
        <v>275.08149999999989</v>
      </c>
      <c r="AC45" s="169">
        <v>0</v>
      </c>
      <c r="AD45" s="176"/>
      <c r="AE45" s="157">
        <f t="shared" si="8"/>
        <v>0</v>
      </c>
      <c r="AF45" s="165">
        <f t="shared" si="40"/>
        <v>237.06400000000002</v>
      </c>
      <c r="AG45" s="166">
        <f t="shared" si="41"/>
        <v>2938.6863879217599</v>
      </c>
      <c r="AH45" s="167">
        <f t="shared" si="11"/>
        <v>3175.7503879217597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49">
        <v>97.75</v>
      </c>
      <c r="C46" s="150">
        <v>0</v>
      </c>
      <c r="D46" s="151">
        <f t="shared" si="0"/>
        <v>97.75</v>
      </c>
      <c r="E46" s="177"/>
      <c r="F46" s="173"/>
      <c r="G46" s="157">
        <f t="shared" si="13"/>
        <v>0</v>
      </c>
      <c r="H46" s="149">
        <v>0</v>
      </c>
      <c r="I46" s="150">
        <v>119.343</v>
      </c>
      <c r="J46" s="151">
        <f t="shared" ref="J46:J47" si="46">SUM(H46:I46)</f>
        <v>119.343</v>
      </c>
      <c r="K46" s="155">
        <v>5</v>
      </c>
      <c r="L46" s="156">
        <v>379.75391999999999</v>
      </c>
      <c r="M46" s="157">
        <f t="shared" si="2"/>
        <v>384.75391999999999</v>
      </c>
      <c r="N46" s="155"/>
      <c r="O46" s="156"/>
      <c r="P46" s="168">
        <f t="shared" si="38"/>
        <v>0</v>
      </c>
      <c r="Q46" s="149">
        <v>26.4</v>
      </c>
      <c r="R46" s="150">
        <v>1431.2473043478262</v>
      </c>
      <c r="S46" s="151">
        <f t="shared" si="4"/>
        <v>1457.6473043478263</v>
      </c>
      <c r="T46" s="149">
        <v>0</v>
      </c>
      <c r="U46" s="150">
        <v>40.737249999999996</v>
      </c>
      <c r="V46" s="151">
        <f t="shared" si="39"/>
        <v>40.737249999999996</v>
      </c>
      <c r="W46" s="149">
        <v>38.543999999999997</v>
      </c>
      <c r="X46" s="150">
        <v>210.672</v>
      </c>
      <c r="Y46" s="151">
        <f t="shared" si="6"/>
        <v>249.21600000000001</v>
      </c>
      <c r="Z46" s="217">
        <v>0</v>
      </c>
      <c r="AA46" s="218">
        <v>166.18849999999998</v>
      </c>
      <c r="AB46" s="207">
        <f t="shared" si="7"/>
        <v>166.18849999999998</v>
      </c>
      <c r="AC46" s="169">
        <v>0</v>
      </c>
      <c r="AD46" s="176"/>
      <c r="AE46" s="157">
        <f t="shared" si="8"/>
        <v>0</v>
      </c>
      <c r="AF46" s="165">
        <f t="shared" si="40"/>
        <v>167.69400000000002</v>
      </c>
      <c r="AG46" s="166">
        <f t="shared" si="41"/>
        <v>2347.9419743478256</v>
      </c>
      <c r="AH46" s="167">
        <f t="shared" si="11"/>
        <v>2515.6359743478256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49">
        <v>301</v>
      </c>
      <c r="C47" s="150">
        <v>0</v>
      </c>
      <c r="D47" s="151">
        <f t="shared" si="0"/>
        <v>301</v>
      </c>
      <c r="E47" s="158"/>
      <c r="F47" s="159"/>
      <c r="G47" s="157">
        <f t="shared" si="13"/>
        <v>0</v>
      </c>
      <c r="H47" s="149">
        <v>0</v>
      </c>
      <c r="I47" s="150">
        <v>213.648</v>
      </c>
      <c r="J47" s="151">
        <f t="shared" si="46"/>
        <v>213.648</v>
      </c>
      <c r="K47" s="155">
        <v>5</v>
      </c>
      <c r="L47" s="156">
        <v>274.26671999999996</v>
      </c>
      <c r="M47" s="157">
        <f t="shared" si="2"/>
        <v>279.26671999999996</v>
      </c>
      <c r="N47" s="155"/>
      <c r="O47" s="156"/>
      <c r="P47" s="168">
        <f t="shared" si="38"/>
        <v>0</v>
      </c>
      <c r="Q47" s="149">
        <v>10.56</v>
      </c>
      <c r="R47" s="150">
        <v>709.63200000000006</v>
      </c>
      <c r="S47" s="151">
        <f t="shared" si="4"/>
        <v>720.19200000000001</v>
      </c>
      <c r="T47" s="149">
        <v>0</v>
      </c>
      <c r="U47" s="150">
        <v>296.38974999999994</v>
      </c>
      <c r="V47" s="151">
        <f t="shared" si="39"/>
        <v>296.38974999999994</v>
      </c>
      <c r="W47" s="149">
        <v>7.92</v>
      </c>
      <c r="X47" s="150">
        <v>66</v>
      </c>
      <c r="Y47" s="151">
        <f t="shared" si="6"/>
        <v>73.92</v>
      </c>
      <c r="Z47" s="217">
        <v>0</v>
      </c>
      <c r="AA47" s="218">
        <v>191.98699999999997</v>
      </c>
      <c r="AB47" s="207">
        <f t="shared" si="7"/>
        <v>191.98699999999997</v>
      </c>
      <c r="AC47" s="178"/>
      <c r="AD47" s="176"/>
      <c r="AE47" s="157">
        <f t="shared" si="8"/>
        <v>0</v>
      </c>
      <c r="AF47" s="165">
        <f t="shared" si="40"/>
        <v>324.48</v>
      </c>
      <c r="AG47" s="166">
        <f t="shared" si="41"/>
        <v>1751.9234700000002</v>
      </c>
      <c r="AH47" s="167">
        <f t="shared" si="11"/>
        <v>2076.4034700000002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49">
        <v>337.5</v>
      </c>
      <c r="C48" s="150">
        <v>0</v>
      </c>
      <c r="D48" s="151">
        <f t="shared" ref="D48" si="47">B48+C48</f>
        <v>337.5</v>
      </c>
      <c r="E48" s="158"/>
      <c r="F48" s="159"/>
      <c r="G48" s="157">
        <f t="shared" si="13"/>
        <v>0</v>
      </c>
      <c r="H48" s="149">
        <v>0</v>
      </c>
      <c r="I48" s="150">
        <v>297.12799999999999</v>
      </c>
      <c r="J48" s="151">
        <f t="shared" ref="J48" si="48">SUM(H48:I48)</f>
        <v>297.12799999999999</v>
      </c>
      <c r="K48" s="155">
        <v>5</v>
      </c>
      <c r="L48" s="156">
        <v>98</v>
      </c>
      <c r="M48" s="157">
        <f t="shared" si="2"/>
        <v>103</v>
      </c>
      <c r="N48" s="155"/>
      <c r="O48" s="156"/>
      <c r="P48" s="168">
        <f t="shared" si="38"/>
        <v>0</v>
      </c>
      <c r="Q48" s="149">
        <v>21.12</v>
      </c>
      <c r="R48" s="150">
        <v>580.80000000000007</v>
      </c>
      <c r="S48" s="151">
        <f t="shared" si="4"/>
        <v>601.92000000000007</v>
      </c>
      <c r="T48" s="149">
        <v>0</v>
      </c>
      <c r="U48" s="150">
        <v>130.02500000000001</v>
      </c>
      <c r="V48" s="151">
        <f t="shared" ref="V48" si="49">T48+U48</f>
        <v>130.02500000000001</v>
      </c>
      <c r="W48" s="149">
        <v>31.416</v>
      </c>
      <c r="X48" s="150">
        <v>319.96800000000002</v>
      </c>
      <c r="Y48" s="151">
        <f t="shared" si="6"/>
        <v>351.38400000000001</v>
      </c>
      <c r="Z48" s="217">
        <v>0</v>
      </c>
      <c r="AA48" s="218">
        <v>392.47324999999995</v>
      </c>
      <c r="AB48" s="207">
        <f t="shared" si="7"/>
        <v>392.47324999999995</v>
      </c>
      <c r="AC48" s="178"/>
      <c r="AD48" s="176"/>
      <c r="AE48" s="157">
        <f t="shared" si="8"/>
        <v>0</v>
      </c>
      <c r="AF48" s="165">
        <f t="shared" si="40"/>
        <v>395.036</v>
      </c>
      <c r="AG48" s="166">
        <f t="shared" si="41"/>
        <v>1818.3942500000003</v>
      </c>
      <c r="AH48" s="167">
        <f t="shared" si="11"/>
        <v>2213.4302500000003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49">
        <v>212</v>
      </c>
      <c r="C49" s="150">
        <v>0</v>
      </c>
      <c r="D49" s="151">
        <f t="shared" ref="D49" si="50">B49+C49</f>
        <v>212</v>
      </c>
      <c r="E49" s="158"/>
      <c r="F49" s="159"/>
      <c r="G49" s="157">
        <f t="shared" si="13"/>
        <v>0</v>
      </c>
      <c r="H49" s="149">
        <v>0</v>
      </c>
      <c r="I49" s="150">
        <v>336.80500000000001</v>
      </c>
      <c r="J49" s="151">
        <f t="shared" ref="J49" si="51">SUM(H49:I49)</f>
        <v>336.80500000000001</v>
      </c>
      <c r="K49" s="155">
        <v>5</v>
      </c>
      <c r="L49" s="156">
        <v>0</v>
      </c>
      <c r="M49" s="157">
        <f t="shared" si="2"/>
        <v>5</v>
      </c>
      <c r="N49" s="155"/>
      <c r="O49" s="156"/>
      <c r="P49" s="168">
        <f t="shared" si="38"/>
        <v>0</v>
      </c>
      <c r="Q49" s="149">
        <v>15</v>
      </c>
      <c r="R49" s="150">
        <v>305.50080000000003</v>
      </c>
      <c r="S49" s="151">
        <f t="shared" si="4"/>
        <v>320.50080000000003</v>
      </c>
      <c r="T49" s="149">
        <v>0</v>
      </c>
      <c r="U49" s="150">
        <v>1063.2420000000002</v>
      </c>
      <c r="V49" s="151">
        <f t="shared" si="39"/>
        <v>1063.2420000000002</v>
      </c>
      <c r="W49" s="149">
        <v>0</v>
      </c>
      <c r="X49" s="150">
        <v>249.48</v>
      </c>
      <c r="Y49" s="151">
        <f t="shared" si="6"/>
        <v>249.48</v>
      </c>
      <c r="Z49" s="217">
        <v>0</v>
      </c>
      <c r="AA49" s="218">
        <v>288.18249999999995</v>
      </c>
      <c r="AB49" s="207">
        <f t="shared" ref="AB49:AB50" si="52">SUM(Z49:AA49)</f>
        <v>288.18249999999995</v>
      </c>
      <c r="AC49" s="178"/>
      <c r="AD49" s="176"/>
      <c r="AE49" s="179">
        <f t="shared" ref="AE49:AE60" si="53">AC49+AD49</f>
        <v>0</v>
      </c>
      <c r="AF49" s="165">
        <f t="shared" si="40"/>
        <v>232</v>
      </c>
      <c r="AG49" s="166">
        <f t="shared" si="41"/>
        <v>2243.2103000000002</v>
      </c>
      <c r="AH49" s="167">
        <f t="shared" si="11"/>
        <v>2475.2103000000002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49">
        <v>325</v>
      </c>
      <c r="C50" s="150">
        <v>0</v>
      </c>
      <c r="D50" s="151">
        <f t="shared" ref="D50:D51" si="54">B50+C50</f>
        <v>325</v>
      </c>
      <c r="E50" s="158"/>
      <c r="F50" s="159"/>
      <c r="G50" s="157">
        <f t="shared" si="13"/>
        <v>0</v>
      </c>
      <c r="H50" s="149">
        <v>0</v>
      </c>
      <c r="I50" s="150">
        <v>296.5</v>
      </c>
      <c r="J50" s="151">
        <f t="shared" ref="J50" si="55">SUM(H50:I50)</f>
        <v>296.5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38"/>
        <v>5.08</v>
      </c>
      <c r="Q50" s="149">
        <v>0</v>
      </c>
      <c r="R50" s="150">
        <v>110.88000000000001</v>
      </c>
      <c r="S50" s="151">
        <f t="shared" si="4"/>
        <v>110.88000000000001</v>
      </c>
      <c r="T50" s="149">
        <v>0</v>
      </c>
      <c r="U50" s="150">
        <v>1203.6507499999998</v>
      </c>
      <c r="V50" s="151">
        <f t="shared" si="39"/>
        <v>1203.6507499999998</v>
      </c>
      <c r="W50" s="149">
        <v>0</v>
      </c>
      <c r="X50" s="150">
        <v>106.65600000000001</v>
      </c>
      <c r="Y50" s="151">
        <f t="shared" si="6"/>
        <v>106.65600000000001</v>
      </c>
      <c r="Z50" s="217">
        <v>0</v>
      </c>
      <c r="AA50" s="218">
        <v>289.95974999999999</v>
      </c>
      <c r="AB50" s="207">
        <f t="shared" si="52"/>
        <v>289.95974999999999</v>
      </c>
      <c r="AC50" s="178"/>
      <c r="AD50" s="176"/>
      <c r="AE50" s="179">
        <f t="shared" si="53"/>
        <v>0</v>
      </c>
      <c r="AF50" s="165">
        <f t="shared" si="40"/>
        <v>325</v>
      </c>
      <c r="AG50" s="166">
        <f t="shared" si="41"/>
        <v>2012.7264999999998</v>
      </c>
      <c r="AH50" s="167">
        <f t="shared" si="11"/>
        <v>2337.7264999999998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49">
        <v>286.25</v>
      </c>
      <c r="C51" s="150">
        <v>67.5</v>
      </c>
      <c r="D51" s="151">
        <f t="shared" si="54"/>
        <v>353.75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49">
        <v>0</v>
      </c>
      <c r="I51" s="150">
        <v>356.91800000000001</v>
      </c>
      <c r="J51" s="151">
        <f t="shared" ref="J51" si="56">SUM(H51:I51)</f>
        <v>356.91800000000001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38"/>
        <v>5.08</v>
      </c>
      <c r="Q51" s="149">
        <v>5</v>
      </c>
      <c r="R51" s="150">
        <v>34.32</v>
      </c>
      <c r="S51" s="151">
        <f t="shared" si="4"/>
        <v>39.32</v>
      </c>
      <c r="T51" s="149">
        <v>0</v>
      </c>
      <c r="U51" s="150">
        <v>693.05875000000015</v>
      </c>
      <c r="V51" s="151">
        <f t="shared" si="39"/>
        <v>693.05875000000015</v>
      </c>
      <c r="W51" s="149">
        <v>5.8079999999999998</v>
      </c>
      <c r="X51" s="150">
        <v>61.776000000000003</v>
      </c>
      <c r="Y51" s="151">
        <f t="shared" si="6"/>
        <v>67.584000000000003</v>
      </c>
      <c r="Z51" s="217">
        <v>0</v>
      </c>
      <c r="AA51" s="218">
        <v>431.62999999999982</v>
      </c>
      <c r="AB51" s="207">
        <f t="shared" ref="AB51:AB52" si="57">SUM(Z51:AA51)</f>
        <v>431.62999999999982</v>
      </c>
      <c r="AC51" s="178"/>
      <c r="AD51" s="176"/>
      <c r="AE51" s="179">
        <f t="shared" si="53"/>
        <v>0</v>
      </c>
      <c r="AF51" s="165">
        <f t="shared" si="40"/>
        <v>382.80174999999997</v>
      </c>
      <c r="AG51" s="166">
        <f t="shared" si="41"/>
        <v>1650.6015000000002</v>
      </c>
      <c r="AH51" s="167">
        <f t="shared" si="11"/>
        <v>2033.4032500000003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274.56</v>
      </c>
      <c r="C52" s="156">
        <v>0</v>
      </c>
      <c r="D52" s="157">
        <f t="shared" si="0"/>
        <v>274.56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49">
        <v>0</v>
      </c>
      <c r="I52" s="150">
        <v>580.90800000000002</v>
      </c>
      <c r="J52" s="151">
        <f t="shared" ref="J52" si="58">SUM(H52:I52)</f>
        <v>580.90800000000002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38"/>
        <v>5.08</v>
      </c>
      <c r="Q52" s="152">
        <v>13</v>
      </c>
      <c r="R52" s="153">
        <v>13.200000000000001</v>
      </c>
      <c r="S52" s="162">
        <f t="shared" si="4"/>
        <v>26.200000000000003</v>
      </c>
      <c r="T52" s="149">
        <v>0</v>
      </c>
      <c r="U52" s="150">
        <v>2021.9092499999992</v>
      </c>
      <c r="V52" s="151">
        <f t="shared" si="39"/>
        <v>2021.9092499999992</v>
      </c>
      <c r="W52" s="149">
        <v>3.6960000000000002</v>
      </c>
      <c r="X52" s="150">
        <v>42.24</v>
      </c>
      <c r="Y52" s="151">
        <f t="shared" si="6"/>
        <v>45.936</v>
      </c>
      <c r="Z52" s="217">
        <v>0</v>
      </c>
      <c r="AA52" s="218">
        <v>279.97699999999992</v>
      </c>
      <c r="AB52" s="207">
        <f t="shared" si="57"/>
        <v>279.97699999999992</v>
      </c>
      <c r="AC52" s="178"/>
      <c r="AD52" s="176"/>
      <c r="AE52" s="179">
        <f t="shared" si="53"/>
        <v>0</v>
      </c>
      <c r="AF52" s="165">
        <f t="shared" si="40"/>
        <v>403.13724999999999</v>
      </c>
      <c r="AG52" s="166">
        <f t="shared" si="41"/>
        <v>2946.1829999999991</v>
      </c>
      <c r="AH52" s="167">
        <f t="shared" si="11"/>
        <v>3349.3202499999989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274.56</v>
      </c>
      <c r="C53" s="156">
        <v>81.84</v>
      </c>
      <c r="D53" s="157">
        <f t="shared" si="0"/>
        <v>356.4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49">
        <v>0</v>
      </c>
      <c r="I53" s="150">
        <v>421.81</v>
      </c>
      <c r="J53" s="151">
        <f t="shared" ref="J53" si="59">SUM(H53:I53)</f>
        <v>421.81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/>
      <c r="R53" s="153">
        <v>36.96</v>
      </c>
      <c r="S53" s="162">
        <f t="shared" si="4"/>
        <v>36.96</v>
      </c>
      <c r="T53" s="149">
        <v>0</v>
      </c>
      <c r="U53" s="150">
        <v>112.464</v>
      </c>
      <c r="V53" s="151">
        <f t="shared" si="39"/>
        <v>112.464</v>
      </c>
      <c r="W53" s="149">
        <v>1.056</v>
      </c>
      <c r="X53" s="150">
        <v>36.96</v>
      </c>
      <c r="Y53" s="151">
        <f t="shared" si="6"/>
        <v>38.015999999999998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53"/>
        <v>0</v>
      </c>
      <c r="AF53" s="165">
        <f t="shared" si="40"/>
        <v>468.14099999999996</v>
      </c>
      <c r="AG53" s="166">
        <f t="shared" si="41"/>
        <v>915.82150000000013</v>
      </c>
      <c r="AH53" s="167">
        <f t="shared" si="11"/>
        <v>1383.9625000000001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248.16</v>
      </c>
      <c r="C54" s="156">
        <v>150.47999999999999</v>
      </c>
      <c r="D54" s="157">
        <f t="shared" si="0"/>
        <v>398.64</v>
      </c>
      <c r="E54" s="158">
        <v>169.57500000000002</v>
      </c>
      <c r="F54" s="159">
        <v>86.0625</v>
      </c>
      <c r="G54" s="157">
        <f t="shared" si="13"/>
        <v>255.63750000000002</v>
      </c>
      <c r="H54" s="149">
        <v>0</v>
      </c>
      <c r="I54" s="150">
        <v>409.81799999999998</v>
      </c>
      <c r="J54" s="151">
        <f t="shared" ref="J54" si="60">SUM(H54:I54)</f>
        <v>409.81799999999998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/>
      <c r="R54" s="153">
        <v>42.24</v>
      </c>
      <c r="S54" s="162">
        <f t="shared" si="4"/>
        <v>42.24</v>
      </c>
      <c r="T54" s="149">
        <v>0</v>
      </c>
      <c r="U54" s="150">
        <v>3311</v>
      </c>
      <c r="V54" s="151">
        <f t="shared" si="39"/>
        <v>3311</v>
      </c>
      <c r="W54" s="152">
        <v>0</v>
      </c>
      <c r="X54" s="153">
        <v>19.007999999999999</v>
      </c>
      <c r="Y54" s="154">
        <f t="shared" si="6"/>
        <v>19.007999999999999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53"/>
        <v>0</v>
      </c>
      <c r="AF54" s="165">
        <f t="shared" si="40"/>
        <v>417.73500000000001</v>
      </c>
      <c r="AG54" s="166">
        <f t="shared" si="41"/>
        <v>4239.2884999999997</v>
      </c>
      <c r="AH54" s="167">
        <f t="shared" si="11"/>
        <v>4657.0234999999993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242.88</v>
      </c>
      <c r="C55" s="156">
        <v>198</v>
      </c>
      <c r="D55" s="157">
        <f t="shared" si="0"/>
        <v>440.88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ref="J55:J60" si="61">SUM(H55:I55)</f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21.12</v>
      </c>
      <c r="S55" s="162">
        <f t="shared" ref="S55:S60" si="62">Q55+R55</f>
        <v>21.12</v>
      </c>
      <c r="T55" s="149">
        <v>0</v>
      </c>
      <c r="U55" s="150">
        <v>589.94000000000005</v>
      </c>
      <c r="V55" s="151">
        <f t="shared" ref="V55" si="63">T55+U55</f>
        <v>589.94000000000005</v>
      </c>
      <c r="W55" s="152">
        <v>0</v>
      </c>
      <c r="X55" s="153">
        <v>5.28</v>
      </c>
      <c r="Y55" s="154">
        <f t="shared" si="6"/>
        <v>5.28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53"/>
        <v>0</v>
      </c>
      <c r="AF55" s="165">
        <f t="shared" si="40"/>
        <v>476.52375000000001</v>
      </c>
      <c r="AG55" s="166">
        <f t="shared" si="41"/>
        <v>1512.1543000000001</v>
      </c>
      <c r="AH55" s="167">
        <f t="shared" si="11"/>
        <v>1988.6780500000002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330</v>
      </c>
      <c r="C56" s="156">
        <v>221.89114046511625</v>
      </c>
      <c r="D56" s="157">
        <f t="shared" si="0"/>
        <v>551.89114046511622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61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38"/>
        <v>5.08</v>
      </c>
      <c r="Q56" s="152"/>
      <c r="R56" s="153">
        <v>21.12</v>
      </c>
      <c r="S56" s="162">
        <f t="shared" si="62"/>
        <v>21.12</v>
      </c>
      <c r="T56" s="160">
        <v>0</v>
      </c>
      <c r="U56" s="180">
        <v>279</v>
      </c>
      <c r="V56" s="154">
        <f t="shared" si="39"/>
        <v>279</v>
      </c>
      <c r="W56" s="152">
        <v>0</v>
      </c>
      <c r="X56" s="153">
        <v>0</v>
      </c>
      <c r="Y56" s="154">
        <f t="shared" si="6"/>
        <v>0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53"/>
        <v>0</v>
      </c>
      <c r="AF56" s="165">
        <f t="shared" si="40"/>
        <v>485.23124999999999</v>
      </c>
      <c r="AG56" s="166">
        <f t="shared" si="41"/>
        <v>1373.7403904651162</v>
      </c>
      <c r="AH56" s="167">
        <f t="shared" si="11"/>
        <v>1858.9716404651163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359.04</v>
      </c>
      <c r="C57" s="159">
        <v>264</v>
      </c>
      <c r="D57" s="157">
        <f>B57+C57</f>
        <v>623.04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61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38"/>
        <v>0</v>
      </c>
      <c r="Q57" s="152"/>
      <c r="R57" s="153">
        <v>5.28</v>
      </c>
      <c r="S57" s="162">
        <f t="shared" si="62"/>
        <v>5.28</v>
      </c>
      <c r="T57" s="160">
        <v>0</v>
      </c>
      <c r="U57" s="180">
        <v>799</v>
      </c>
      <c r="V57" s="154">
        <f t="shared" si="3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53"/>
        <v>0</v>
      </c>
      <c r="AF57" s="165">
        <f t="shared" si="40"/>
        <v>511.72125</v>
      </c>
      <c r="AG57" s="166">
        <f t="shared" si="41"/>
        <v>1878.4453000000001</v>
      </c>
      <c r="AH57" s="167">
        <f t="shared" si="11"/>
        <v>2390.1665499999999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303.60000000000002</v>
      </c>
      <c r="C58" s="159">
        <v>287.76</v>
      </c>
      <c r="D58" s="157">
        <f>B58+C58</f>
        <v>591.36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61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38"/>
        <v>0</v>
      </c>
      <c r="Q58" s="152"/>
      <c r="R58" s="153">
        <v>0</v>
      </c>
      <c r="S58" s="162">
        <f t="shared" si="62"/>
        <v>0</v>
      </c>
      <c r="T58" s="160">
        <v>0</v>
      </c>
      <c r="U58" s="180">
        <v>1338</v>
      </c>
      <c r="V58" s="154">
        <f t="shared" si="3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53"/>
        <v>0</v>
      </c>
      <c r="AF58" s="165">
        <f t="shared" si="40"/>
        <v>429.82500000000005</v>
      </c>
      <c r="AG58" s="166">
        <f t="shared" si="41"/>
        <v>2414.5572499999998</v>
      </c>
      <c r="AH58" s="167">
        <f t="shared" si="11"/>
        <v>2844.3822499999997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213.84</v>
      </c>
      <c r="C59" s="159">
        <v>295.55377116279067</v>
      </c>
      <c r="D59" s="157">
        <f>B59+C59</f>
        <v>509.3937711627907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61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38"/>
        <v>0</v>
      </c>
      <c r="Q59" s="155"/>
      <c r="R59" s="156">
        <v>5.28</v>
      </c>
      <c r="S59" s="168">
        <f t="shared" si="62"/>
        <v>5.28</v>
      </c>
      <c r="T59" s="160">
        <v>0</v>
      </c>
      <c r="U59" s="180">
        <v>1205.25</v>
      </c>
      <c r="V59" s="154">
        <f t="shared" si="3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53"/>
        <v>0</v>
      </c>
      <c r="AF59" s="165">
        <f t="shared" si="40"/>
        <v>385.00874999999996</v>
      </c>
      <c r="AG59" s="166">
        <f t="shared" si="41"/>
        <v>2465.4135711627905</v>
      </c>
      <c r="AH59" s="167">
        <f t="shared" si="11"/>
        <v>2850.4223211627905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234.96</v>
      </c>
      <c r="C60" s="182">
        <v>303.60000000000002</v>
      </c>
      <c r="D60" s="183">
        <f>B60+C60</f>
        <v>538.56000000000006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61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38"/>
        <v>0</v>
      </c>
      <c r="Q60" s="181"/>
      <c r="R60" s="182">
        <v>5.28</v>
      </c>
      <c r="S60" s="183">
        <f t="shared" si="62"/>
        <v>5.28</v>
      </c>
      <c r="T60" s="160">
        <v>0</v>
      </c>
      <c r="U60" s="186">
        <v>630.5</v>
      </c>
      <c r="V60" s="187">
        <f t="shared" si="3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53"/>
        <v>0</v>
      </c>
      <c r="AF60" s="194">
        <f t="shared" si="40"/>
        <v>367.56</v>
      </c>
      <c r="AG60" s="195">
        <f t="shared" si="41"/>
        <v>1903.25564375</v>
      </c>
      <c r="AH60" s="167">
        <f t="shared" si="11"/>
        <v>2270.8156437500002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64">SUM(B9:B60)</f>
        <v>6803.1000000000013</v>
      </c>
      <c r="C61" s="196">
        <f t="shared" si="64"/>
        <v>7501.8749116279068</v>
      </c>
      <c r="D61" s="197">
        <f t="shared" si="64"/>
        <v>14304.974911627907</v>
      </c>
      <c r="E61" s="196">
        <f t="shared" si="64"/>
        <v>2434.2749999999996</v>
      </c>
      <c r="F61" s="196">
        <f t="shared" si="64"/>
        <v>18146.014843750003</v>
      </c>
      <c r="G61" s="197">
        <f t="shared" si="64"/>
        <v>20580.289843749997</v>
      </c>
      <c r="H61" s="196">
        <v>0</v>
      </c>
      <c r="I61" s="197">
        <f t="shared" si="64"/>
        <v>7215.7754375000004</v>
      </c>
      <c r="J61" s="197">
        <f t="shared" si="64"/>
        <v>7215.7754375000004</v>
      </c>
      <c r="K61" s="196">
        <f t="shared" si="64"/>
        <v>1925.4048831999999</v>
      </c>
      <c r="L61" s="197">
        <f t="shared" si="64"/>
        <v>7563.9593599999998</v>
      </c>
      <c r="M61" s="196">
        <f t="shared" si="64"/>
        <v>9489.3642431999979</v>
      </c>
      <c r="N61" s="196">
        <f t="shared" si="64"/>
        <v>0</v>
      </c>
      <c r="O61" s="196">
        <f t="shared" si="64"/>
        <v>35.559999999999995</v>
      </c>
      <c r="P61" s="197">
        <f t="shared" si="64"/>
        <v>35.559999999999995</v>
      </c>
      <c r="Q61" s="196">
        <f t="shared" si="64"/>
        <v>6192.119999999999</v>
      </c>
      <c r="R61" s="196">
        <f t="shared" si="64"/>
        <v>55380.397771877382</v>
      </c>
      <c r="S61" s="197">
        <f t="shared" si="64"/>
        <v>61572.517771877385</v>
      </c>
      <c r="T61" s="196">
        <f t="shared" si="64"/>
        <v>0</v>
      </c>
      <c r="U61" s="196">
        <f t="shared" si="64"/>
        <v>21239.180749999996</v>
      </c>
      <c r="V61" s="197">
        <f t="shared" si="64"/>
        <v>21239.180749999996</v>
      </c>
      <c r="W61" s="196">
        <f t="shared" si="64"/>
        <v>5844.3426022470421</v>
      </c>
      <c r="X61" s="196">
        <f t="shared" si="64"/>
        <v>9653.5894354010779</v>
      </c>
      <c r="Y61" s="197">
        <f t="shared" si="64"/>
        <v>15497.932037648121</v>
      </c>
      <c r="Z61" s="196">
        <f t="shared" si="64"/>
        <v>0</v>
      </c>
      <c r="AA61" s="196">
        <f t="shared" si="64"/>
        <v>14347.121729999999</v>
      </c>
      <c r="AB61" s="197">
        <f t="shared" si="64"/>
        <v>13927.464729999998</v>
      </c>
      <c r="AC61" s="196">
        <f t="shared" si="64"/>
        <v>0</v>
      </c>
      <c r="AD61" s="196">
        <f t="shared" si="64"/>
        <v>916.02720000000011</v>
      </c>
      <c r="AE61" s="197">
        <f t="shared" si="64"/>
        <v>916.02720000000011</v>
      </c>
      <c r="AF61" s="197">
        <f t="shared" si="64"/>
        <v>23199.242485447041</v>
      </c>
      <c r="AG61" s="197">
        <f t="shared" si="64"/>
        <v>141999.50144015637</v>
      </c>
      <c r="AH61" s="197">
        <f t="shared" si="64"/>
        <v>165198.7439256034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27212.400000000005</v>
      </c>
      <c r="C63" s="203">
        <f>C61*4</f>
        <v>30007.499646511627</v>
      </c>
      <c r="D63" s="203">
        <f t="shared" ref="D63:AH63" si="65">D61*4</f>
        <v>57219.899646511629</v>
      </c>
      <c r="E63" s="203">
        <f t="shared" si="65"/>
        <v>9737.0999999999985</v>
      </c>
      <c r="F63" s="203">
        <f t="shared" si="65"/>
        <v>72584.059375000012</v>
      </c>
      <c r="G63" s="203">
        <f t="shared" si="65"/>
        <v>82321.159374999988</v>
      </c>
      <c r="H63" s="203">
        <f>H61*4</f>
        <v>0</v>
      </c>
      <c r="I63" s="203">
        <f>I61*4</f>
        <v>28863.101750000002</v>
      </c>
      <c r="J63" s="203">
        <f>J61*4</f>
        <v>28863.101750000002</v>
      </c>
      <c r="K63" s="203">
        <f t="shared" si="65"/>
        <v>7701.6195327999994</v>
      </c>
      <c r="L63" s="203">
        <f t="shared" si="65"/>
        <v>30255.837439999999</v>
      </c>
      <c r="M63" s="203">
        <f t="shared" si="65"/>
        <v>37957.456972799991</v>
      </c>
      <c r="N63" s="203">
        <f t="shared" si="65"/>
        <v>0</v>
      </c>
      <c r="O63" s="203">
        <f t="shared" si="65"/>
        <v>142.23999999999998</v>
      </c>
      <c r="P63" s="203">
        <f t="shared" si="65"/>
        <v>142.23999999999998</v>
      </c>
      <c r="Q63" s="203">
        <f t="shared" si="65"/>
        <v>24768.479999999996</v>
      </c>
      <c r="R63" s="203">
        <f t="shared" si="65"/>
        <v>221521.59108750953</v>
      </c>
      <c r="S63" s="203">
        <f t="shared" si="65"/>
        <v>246290.07108750954</v>
      </c>
      <c r="T63" s="203">
        <f t="shared" si="65"/>
        <v>0</v>
      </c>
      <c r="U63" s="203">
        <f t="shared" si="65"/>
        <v>84956.722999999984</v>
      </c>
      <c r="V63" s="203">
        <f t="shared" si="65"/>
        <v>84956.722999999984</v>
      </c>
      <c r="W63" s="203">
        <f t="shared" si="65"/>
        <v>23377.370408988168</v>
      </c>
      <c r="X63" s="203">
        <f t="shared" si="65"/>
        <v>38614.357741604312</v>
      </c>
      <c r="Y63" s="203">
        <f t="shared" si="65"/>
        <v>61991.728150592484</v>
      </c>
      <c r="Z63" s="203">
        <f t="shared" si="65"/>
        <v>0</v>
      </c>
      <c r="AA63" s="203">
        <f t="shared" si="65"/>
        <v>57388.486919999996</v>
      </c>
      <c r="AB63" s="203">
        <f t="shared" si="65"/>
        <v>55709.858919999991</v>
      </c>
      <c r="AC63" s="203">
        <f t="shared" si="65"/>
        <v>0</v>
      </c>
      <c r="AD63" s="203">
        <f t="shared" si="65"/>
        <v>3664.1088000000004</v>
      </c>
      <c r="AE63" s="203">
        <f t="shared" si="65"/>
        <v>3664.1088000000004</v>
      </c>
      <c r="AF63" s="204">
        <f t="shared" si="65"/>
        <v>92796.969941788164</v>
      </c>
      <c r="AG63" s="204">
        <f t="shared" si="65"/>
        <v>567998.00576062547</v>
      </c>
      <c r="AH63" s="204">
        <f t="shared" si="65"/>
        <v>660794.97570241359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13725.09475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222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7" t="s">
        <v>38</v>
      </c>
      <c r="B69" s="227"/>
      <c r="C69" s="227"/>
      <c r="D69" s="227"/>
      <c r="E69" s="227"/>
      <c r="F69" s="227"/>
      <c r="G69" s="227"/>
      <c r="H69" s="227"/>
      <c r="I69" s="227"/>
      <c r="J69" s="227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67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68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60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61</v>
      </c>
      <c r="M81" s="30"/>
      <c r="N81" s="34"/>
    </row>
    <row r="82" spans="1:17" x14ac:dyDescent="0.2">
      <c r="A82" s="117" t="s">
        <v>64</v>
      </c>
      <c r="M82" s="79"/>
      <c r="N82" s="31"/>
    </row>
    <row r="83" spans="1:17" x14ac:dyDescent="0.2">
      <c r="A83" s="117" t="s">
        <v>63</v>
      </c>
    </row>
    <row r="84" spans="1:17" x14ac:dyDescent="0.2">
      <c r="A84" s="117" t="s">
        <v>59</v>
      </c>
      <c r="J84" s="117"/>
    </row>
    <row r="85" spans="1:17" x14ac:dyDescent="0.2">
      <c r="A85" s="117" t="s">
        <v>65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R25" sqref="R2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Q9" sqref="Q9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2020-10-29T12:03:30Z</dcterms:modified>
</cp:coreProperties>
</file>