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AA61BAAC-DA4D-4E10-B267-85FC2ECA5463}" xr6:coauthVersionLast="45" xr6:coauthVersionMax="45" xr10:uidLastSave="{00000000-0000-0000-0000-000000000000}"/>
  <bookViews>
    <workbookView xWindow="2340" yWindow="2340" windowWidth="22350" windowHeight="13635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1" l="1"/>
  <c r="M55" i="3"/>
  <c r="M54" i="3"/>
  <c r="M53" i="3"/>
  <c r="M52" i="3"/>
  <c r="M51" i="3"/>
  <c r="M50" i="3"/>
  <c r="G55" i="3"/>
  <c r="G54" i="3"/>
  <c r="V59" i="1" l="1"/>
  <c r="AB55" i="1" l="1"/>
  <c r="AB54" i="1"/>
  <c r="AB53" i="1"/>
  <c r="Q61" i="1" l="1"/>
  <c r="J55" i="1" l="1"/>
  <c r="V55" i="1" l="1"/>
  <c r="J54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52" i="1"/>
  <c r="AB51" i="1"/>
  <c r="D51" i="1" l="1"/>
  <c r="D50" i="1"/>
  <c r="J53" i="1"/>
  <c r="AB50" i="1" l="1"/>
  <c r="AB49" i="1"/>
  <c r="D49" i="1" l="1"/>
  <c r="J52" i="1" l="1"/>
  <c r="J51" i="1" l="1"/>
  <c r="AT48" i="3"/>
  <c r="AT49" i="3"/>
  <c r="AT50" i="3"/>
  <c r="AT51" i="3"/>
  <c r="AT52" i="3"/>
  <c r="AT53" i="3"/>
  <c r="AT54" i="3"/>
  <c r="AT55" i="3"/>
  <c r="Y50" i="1"/>
  <c r="D48" i="1" l="1"/>
  <c r="J50" i="1" l="1"/>
  <c r="J49" i="1" l="1"/>
  <c r="V48" i="1" l="1"/>
  <c r="J48" i="1"/>
  <c r="J47" i="1" l="1"/>
  <c r="J46" i="1"/>
  <c r="J45" i="1" l="1"/>
  <c r="J44" i="1" l="1"/>
  <c r="J43" i="1" l="1"/>
  <c r="J42" i="1" l="1"/>
  <c r="J41" i="1" l="1"/>
  <c r="J40" i="1" l="1"/>
  <c r="J39" i="1" l="1"/>
  <c r="Y38" i="1"/>
  <c r="S38" i="1" l="1"/>
  <c r="J38" i="1" l="1"/>
  <c r="J37" i="1" l="1"/>
  <c r="S36" i="1" l="1"/>
  <c r="J36" i="1" l="1"/>
  <c r="J35" i="1" l="1"/>
  <c r="S34" i="1" l="1"/>
  <c r="S33" i="1" l="1"/>
  <c r="J34" i="1" l="1"/>
  <c r="J33" i="1" l="1"/>
  <c r="J32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9" i="1" l="1"/>
  <c r="G28" i="1"/>
  <c r="G27" i="1"/>
  <c r="G26" i="1"/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B58" i="3"/>
  <c r="BA58" i="3"/>
  <c r="AZ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7" i="3" s="1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BL47" i="3" s="1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D58" i="3" s="1"/>
  <c r="BK43" i="3"/>
  <c r="BJ43" i="3"/>
  <c r="BI43" i="3"/>
  <c r="BF43" i="3"/>
  <c r="AZ43" i="3"/>
  <c r="AW43" i="3"/>
  <c r="AT43" i="3"/>
  <c r="BL43" i="3" s="1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N58" i="3" s="1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BL40" i="3" s="1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BL30" i="3" s="1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BL29" i="3" s="1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L24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C57" i="2"/>
  <c r="AC59" i="2" s="1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D55" i="2"/>
  <c r="AI54" i="2"/>
  <c r="AH54" i="2"/>
  <c r="AJ54" i="2" s="1"/>
  <c r="AD54" i="2"/>
  <c r="AI53" i="2"/>
  <c r="AH53" i="2"/>
  <c r="AD53" i="2"/>
  <c r="AI52" i="2"/>
  <c r="AH52" i="2"/>
  <c r="AJ52" i="2" s="1"/>
  <c r="AD52" i="2"/>
  <c r="AD57" i="2" s="1"/>
  <c r="AD59" i="2" s="1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AL63" i="1"/>
  <c r="AK63" i="1"/>
  <c r="AJ63" i="1"/>
  <c r="AE63" i="1"/>
  <c r="AD63" i="1"/>
  <c r="AC63" i="1"/>
  <c r="P63" i="1"/>
  <c r="O63" i="1"/>
  <c r="N63" i="1"/>
  <c r="H63" i="1"/>
  <c r="AL61" i="1"/>
  <c r="AK61" i="1"/>
  <c r="AJ61" i="1"/>
  <c r="AE61" i="1"/>
  <c r="AD61" i="1"/>
  <c r="AC61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3" i="1"/>
  <c r="P61" i="1"/>
  <c r="O61" i="1"/>
  <c r="N61" i="1"/>
  <c r="L61" i="1"/>
  <c r="L63" i="1" s="1"/>
  <c r="K61" i="1"/>
  <c r="K63" i="1" s="1"/>
  <c r="I61" i="1"/>
  <c r="I63" i="1" s="1"/>
  <c r="F61" i="1"/>
  <c r="F63" i="1" s="1"/>
  <c r="E61" i="1"/>
  <c r="E63" i="1" s="1"/>
  <c r="C61" i="1"/>
  <c r="C63" i="1" s="1"/>
  <c r="B61" i="1"/>
  <c r="B63" i="1" s="1"/>
  <c r="AG60" i="1"/>
  <c r="AF60" i="1"/>
  <c r="AH60" i="1" s="1"/>
  <c r="AE60" i="1"/>
  <c r="AB60" i="1"/>
  <c r="Y60" i="1"/>
  <c r="V60" i="1"/>
  <c r="S60" i="1"/>
  <c r="P60" i="1"/>
  <c r="M60" i="1"/>
  <c r="G60" i="1"/>
  <c r="D60" i="1"/>
  <c r="AG59" i="1"/>
  <c r="AF59" i="1"/>
  <c r="AE59" i="1"/>
  <c r="AB59" i="1"/>
  <c r="Y59" i="1"/>
  <c r="S59" i="1"/>
  <c r="P59" i="1"/>
  <c r="M59" i="1"/>
  <c r="J59" i="1"/>
  <c r="G59" i="1"/>
  <c r="D59" i="1"/>
  <c r="AG58" i="1"/>
  <c r="AF58" i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F56" i="1"/>
  <c r="AE56" i="1"/>
  <c r="AB56" i="1"/>
  <c r="Y56" i="1"/>
  <c r="V56" i="1"/>
  <c r="S56" i="1"/>
  <c r="P56" i="1"/>
  <c r="M56" i="1"/>
  <c r="J56" i="1"/>
  <c r="G56" i="1"/>
  <c r="D56" i="1"/>
  <c r="AG55" i="1"/>
  <c r="AF55" i="1"/>
  <c r="AE55" i="1"/>
  <c r="Y55" i="1"/>
  <c r="S55" i="1"/>
  <c r="P55" i="1"/>
  <c r="M55" i="1"/>
  <c r="G55" i="1"/>
  <c r="D55" i="1"/>
  <c r="AG54" i="1"/>
  <c r="AF54" i="1"/>
  <c r="AE54" i="1"/>
  <c r="Y54" i="1"/>
  <c r="V54" i="1"/>
  <c r="S54" i="1"/>
  <c r="P54" i="1"/>
  <c r="M54" i="1"/>
  <c r="G54" i="1"/>
  <c r="D54" i="1"/>
  <c r="AG53" i="1"/>
  <c r="AF53" i="1"/>
  <c r="AE53" i="1"/>
  <c r="Y53" i="1"/>
  <c r="V53" i="1"/>
  <c r="S53" i="1"/>
  <c r="P53" i="1"/>
  <c r="M53" i="1"/>
  <c r="G53" i="1"/>
  <c r="D53" i="1"/>
  <c r="AG52" i="1"/>
  <c r="AF52" i="1"/>
  <c r="AE52" i="1"/>
  <c r="Y52" i="1"/>
  <c r="V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AG50" i="1"/>
  <c r="AF50" i="1"/>
  <c r="AE50" i="1"/>
  <c r="V50" i="1"/>
  <c r="S50" i="1"/>
  <c r="P50" i="1"/>
  <c r="M50" i="1"/>
  <c r="G50" i="1"/>
  <c r="AG49" i="1"/>
  <c r="AF49" i="1"/>
  <c r="AE49" i="1"/>
  <c r="Y49" i="1"/>
  <c r="V49" i="1"/>
  <c r="S49" i="1"/>
  <c r="P49" i="1"/>
  <c r="M49" i="1"/>
  <c r="G49" i="1"/>
  <c r="AG48" i="1"/>
  <c r="AF48" i="1"/>
  <c r="AE48" i="1"/>
  <c r="AB48" i="1"/>
  <c r="Y48" i="1"/>
  <c r="S48" i="1"/>
  <c r="P48" i="1"/>
  <c r="M48" i="1"/>
  <c r="G48" i="1"/>
  <c r="AG47" i="1"/>
  <c r="AF47" i="1"/>
  <c r="AE47" i="1"/>
  <c r="AB47" i="1"/>
  <c r="Y47" i="1"/>
  <c r="V47" i="1"/>
  <c r="S47" i="1"/>
  <c r="P47" i="1"/>
  <c r="M47" i="1"/>
  <c r="G47" i="1"/>
  <c r="D47" i="1"/>
  <c r="AG46" i="1"/>
  <c r="AF46" i="1"/>
  <c r="AE46" i="1"/>
  <c r="AB46" i="1"/>
  <c r="Y46" i="1"/>
  <c r="V46" i="1"/>
  <c r="S46" i="1"/>
  <c r="P46" i="1"/>
  <c r="M46" i="1"/>
  <c r="G46" i="1"/>
  <c r="D46" i="1"/>
  <c r="AG45" i="1"/>
  <c r="AF45" i="1"/>
  <c r="AE45" i="1"/>
  <c r="AB45" i="1"/>
  <c r="Y45" i="1"/>
  <c r="V45" i="1"/>
  <c r="S45" i="1"/>
  <c r="P45" i="1"/>
  <c r="M45" i="1"/>
  <c r="G45" i="1"/>
  <c r="D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V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P36" i="1"/>
  <c r="M36" i="1"/>
  <c r="G36" i="1"/>
  <c r="D36" i="1"/>
  <c r="AG35" i="1"/>
  <c r="AF35" i="1"/>
  <c r="AE35" i="1"/>
  <c r="AB35" i="1"/>
  <c r="Y35" i="1"/>
  <c r="V35" i="1"/>
  <c r="S35" i="1"/>
  <c r="P35" i="1"/>
  <c r="M35" i="1"/>
  <c r="G35" i="1"/>
  <c r="D35" i="1"/>
  <c r="AG34" i="1"/>
  <c r="AF34" i="1"/>
  <c r="AE34" i="1"/>
  <c r="AB34" i="1"/>
  <c r="Y34" i="1"/>
  <c r="V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D29" i="1"/>
  <c r="AG28" i="1"/>
  <c r="AF28" i="1"/>
  <c r="AE28" i="1"/>
  <c r="AB28" i="1"/>
  <c r="Y28" i="1"/>
  <c r="V28" i="1"/>
  <c r="P28" i="1"/>
  <c r="M28" i="1"/>
  <c r="D28" i="1"/>
  <c r="AG27" i="1"/>
  <c r="AF27" i="1"/>
  <c r="AE27" i="1"/>
  <c r="AB27" i="1"/>
  <c r="Y27" i="1"/>
  <c r="V27" i="1"/>
  <c r="S27" i="1"/>
  <c r="P27" i="1"/>
  <c r="M27" i="1"/>
  <c r="J27" i="1"/>
  <c r="D27" i="1"/>
  <c r="AG26" i="1"/>
  <c r="AF26" i="1"/>
  <c r="AE26" i="1"/>
  <c r="AB26" i="1"/>
  <c r="Y26" i="1"/>
  <c r="V26" i="1"/>
  <c r="S26" i="1"/>
  <c r="P26" i="1"/>
  <c r="M26" i="1"/>
  <c r="J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G10" i="1"/>
  <c r="AH10" i="1" s="1"/>
  <c r="AF10" i="1"/>
  <c r="AE10" i="1"/>
  <c r="AB10" i="1"/>
  <c r="Y10" i="1"/>
  <c r="V10" i="1"/>
  <c r="S10" i="1"/>
  <c r="P10" i="1"/>
  <c r="M10" i="1"/>
  <c r="J10" i="1"/>
  <c r="G10" i="1"/>
  <c r="D10" i="1"/>
  <c r="AG9" i="1"/>
  <c r="AH9" i="1" s="1"/>
  <c r="AF9" i="1"/>
  <c r="AE9" i="1"/>
  <c r="AB9" i="1"/>
  <c r="Y9" i="1"/>
  <c r="V9" i="1"/>
  <c r="S9" i="1"/>
  <c r="P9" i="1"/>
  <c r="M9" i="1"/>
  <c r="J9" i="1"/>
  <c r="G9" i="1"/>
  <c r="D9" i="1"/>
  <c r="G61" i="1" l="1"/>
  <c r="G63" i="1" s="1"/>
  <c r="J61" i="1"/>
  <c r="J63" i="1" s="1"/>
  <c r="BL56" i="3"/>
  <c r="BC58" i="3"/>
  <c r="G58" i="3"/>
  <c r="BL41" i="3"/>
  <c r="BL53" i="3"/>
  <c r="BL42" i="3"/>
  <c r="BL46" i="3"/>
  <c r="BL50" i="3"/>
  <c r="D61" i="1"/>
  <c r="D63" i="1" s="1"/>
  <c r="AQ58" i="3"/>
  <c r="BL45" i="3"/>
  <c r="BL49" i="3"/>
  <c r="BL51" i="3"/>
  <c r="BL44" i="3"/>
  <c r="BL48" i="3"/>
  <c r="BL52" i="3"/>
  <c r="V61" i="1"/>
  <c r="V63" i="1" s="1"/>
  <c r="AH59" i="1"/>
  <c r="AH58" i="1"/>
  <c r="V65" i="1"/>
  <c r="AJ53" i="2"/>
  <c r="AI57" i="2"/>
  <c r="AI59" i="2" s="1"/>
  <c r="AJ55" i="2"/>
  <c r="M61" i="1"/>
  <c r="M63" i="1" s="1"/>
  <c r="AH13" i="1"/>
  <c r="AH14" i="1"/>
  <c r="AH17" i="1"/>
  <c r="AH18" i="1"/>
  <c r="AH15" i="1"/>
  <c r="AH16" i="1"/>
  <c r="AH58" i="3"/>
  <c r="BL54" i="3"/>
  <c r="BL55" i="3"/>
  <c r="AB61" i="1"/>
  <c r="AB63" i="1" s="1"/>
  <c r="S58" i="3"/>
  <c r="AH35" i="1"/>
  <c r="AH55" i="1"/>
  <c r="AH56" i="1"/>
  <c r="AH39" i="1"/>
  <c r="AH45" i="1"/>
  <c r="AH46" i="1"/>
  <c r="AH47" i="1"/>
  <c r="AH51" i="1"/>
  <c r="AH12" i="1"/>
  <c r="AK58" i="3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AH24" i="1"/>
  <c r="M58" i="3"/>
  <c r="AH28" i="1"/>
  <c r="AF61" i="1"/>
  <c r="AF63" i="1" s="1"/>
  <c r="AJ57" i="2"/>
  <c r="AJ59" i="2" s="1"/>
  <c r="AH57" i="2"/>
  <c r="AH59" i="2" s="1"/>
  <c r="AG61" i="1"/>
  <c r="AG63" i="1" s="1"/>
  <c r="BL58" i="3" l="1"/>
  <c r="AH61" i="1"/>
  <c r="AH63" i="1" s="1"/>
</calcChain>
</file>

<file path=xl/sharedStrings.xml><?xml version="1.0" encoding="utf-8"?>
<sst xmlns="http://schemas.openxmlformats.org/spreadsheetml/2006/main" count="221" uniqueCount="71">
  <si>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</si>
  <si>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</si>
  <si>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</si>
  <si>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</si>
  <si>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</si>
  <si>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</si>
  <si>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</si>
  <si>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</si>
  <si>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</si>
  <si>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</si>
  <si>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</si>
  <si>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</si>
  <si>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</si>
  <si>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</si>
  <si>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</si>
  <si>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</si>
  <si>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</si>
  <si>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</si>
  <si>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</si>
  <si>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</si>
  <si>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</si>
  <si>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</si>
  <si>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</si>
  <si>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</si>
  <si>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</si>
  <si>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</si>
  <si>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</si>
  <si>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</si>
  <si>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</si>
  <si>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</si>
  <si>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</si>
  <si>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</si>
  <si>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</si>
  <si>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</si>
  <si>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</si>
  <si>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</si>
  <si>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</si>
  <si>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</si>
  <si>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</si>
  <si>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</si>
  <si>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</si>
  <si>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</si>
  <si>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</si>
  <si>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</si>
  <si>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</si>
  <si>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</si>
  <si>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</si>
  <si>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</si>
  <si>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</si>
  <si>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</si>
  <si>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</si>
  <si>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</si>
  <si>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</si>
  <si>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</si>
  <si>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</si>
  <si>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</si>
  <si>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</si>
  <si>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</si>
  <si>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</si>
  <si>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</si>
  <si>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</si>
  <si>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</si>
  <si>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</si>
  <si>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</si>
  <si>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</si>
  <si>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</si>
  <si>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</si>
  <si>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1. Israel: 2020/21: Official figures provided by Israeli Avocado Growers' Association</t>
  </si>
  <si>
    <r>
      <t>8. Kenya:</t>
    </r>
    <r>
      <rPr>
        <sz val="8"/>
        <color rgb="FF00B0F0"/>
        <rFont val="Arial"/>
        <family val="2"/>
      </rPr>
      <t xml:space="preserve"> According to total supplied by Kenya Avocado Society, with similar flow pattern to the previous season.</t>
    </r>
  </si>
  <si>
    <t>2020 Projected (in black) and actual supply (in colour) of avocados to the European market ('000 4 kg cartons) [updated 11/12/2020]</t>
  </si>
  <si>
    <t>Comparison of estimates and actual shipments to Europe in 2020 (Updated 11/12/2020)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</si>
</sst>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b/>
      <sz val="8"/>
      <color rgb="FFFF3300"/>
      <name val="Arial"/>
      <family val="2"/>
    </font>
    <font>
      <sz val="8"/>
      <color rgb="FFFF0000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0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5" fontId="26" fillId="0" borderId="27" xfId="0" applyNumberFormat="1" applyFont="1" applyBorder="1"/>
    <xf numFmtId="165" fontId="25" fillId="0" borderId="2" xfId="0" applyNumberFormat="1" applyFont="1" applyBorder="1"/>
    <xf numFmtId="165" fontId="27" fillId="0" borderId="22" xfId="0" applyNumberFormat="1" applyFont="1" applyBorder="1" applyAlignment="1">
      <alignment horizontal="right"/>
    </xf>
    <xf numFmtId="165" fontId="21" fillId="0" borderId="27" xfId="0" applyNumberFormat="1" applyFont="1" applyBorder="1"/>
    <xf numFmtId="165" fontId="21" fillId="0" borderId="2" xfId="0" applyNumberFormat="1" applyFont="1" applyBorder="1"/>
    <xf numFmtId="165" fontId="21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1" fillId="0" borderId="21" xfId="0" applyNumberFormat="1" applyFont="1" applyBorder="1"/>
    <xf numFmtId="165" fontId="21" fillId="0" borderId="1" xfId="0" applyNumberFormat="1" applyFont="1" applyBorder="1"/>
    <xf numFmtId="165" fontId="21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1" fillId="0" borderId="27" xfId="0" applyNumberFormat="1" applyFont="1" applyFill="1" applyBorder="1"/>
    <xf numFmtId="165" fontId="21" fillId="0" borderId="27" xfId="0" applyNumberFormat="1" applyFont="1" applyBorder="1" applyAlignment="1">
      <alignment horizontal="right"/>
    </xf>
    <xf numFmtId="165" fontId="21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1" fillId="0" borderId="11" xfId="0" applyNumberFormat="1" applyFont="1" applyFill="1" applyBorder="1"/>
    <xf numFmtId="165" fontId="21" fillId="0" borderId="12" xfId="0" applyNumberFormat="1" applyFont="1" applyBorder="1" applyAlignment="1">
      <alignment horizontal="right"/>
    </xf>
    <xf numFmtId="165" fontId="21" fillId="0" borderId="10" xfId="0" applyNumberFormat="1" applyFont="1" applyBorder="1"/>
    <xf numFmtId="165" fontId="21" fillId="0" borderId="11" xfId="0" applyNumberFormat="1" applyFont="1" applyBorder="1"/>
    <xf numFmtId="165" fontId="21" fillId="0" borderId="10" xfId="0" applyNumberFormat="1" applyFont="1" applyBorder="1" applyAlignment="1">
      <alignment horizontal="right"/>
    </xf>
    <xf numFmtId="165" fontId="21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165" fontId="28" fillId="0" borderId="26" xfId="0" applyNumberFormat="1" applyFont="1" applyBorder="1" applyAlignment="1">
      <alignment horizontal="right"/>
    </xf>
    <xf numFmtId="165" fontId="28" fillId="0" borderId="27" xfId="0" applyNumberFormat="1" applyFont="1" applyBorder="1"/>
    <xf numFmtId="165" fontId="28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28" fillId="0" borderId="27" xfId="0" applyNumberFormat="1" applyFont="1" applyBorder="1" applyAlignment="1">
      <alignment horizontal="right"/>
    </xf>
    <xf numFmtId="165" fontId="28" fillId="0" borderId="2" xfId="0" applyNumberFormat="1" applyFont="1" applyBorder="1" applyAlignment="1">
      <alignment horizontal="right"/>
    </xf>
    <xf numFmtId="1" fontId="29" fillId="2" borderId="2" xfId="0" applyNumberFormat="1" applyFont="1" applyFill="1" applyBorder="1" applyAlignment="1">
      <alignment horizontal="right"/>
    </xf>
    <xf numFmtId="1" fontId="29" fillId="0" borderId="2" xfId="0" applyNumberFormat="1" applyFont="1" applyFill="1" applyBorder="1" applyAlignment="1">
      <alignment horizontal="right"/>
    </xf>
    <xf numFmtId="165" fontId="30" fillId="0" borderId="22" xfId="0" applyNumberFormat="1" applyFont="1" applyBorder="1" applyAlignment="1">
      <alignment horizontal="right"/>
    </xf>
    <xf numFmtId="165" fontId="26" fillId="0" borderId="21" xfId="0" applyNumberFormat="1" applyFont="1" applyBorder="1"/>
    <xf numFmtId="165" fontId="25" fillId="0" borderId="1" xfId="0" applyNumberFormat="1" applyFont="1" applyFill="1" applyBorder="1"/>
    <xf numFmtId="165" fontId="31" fillId="0" borderId="22" xfId="0" applyNumberFormat="1" applyFont="1" applyBorder="1" applyAlignment="1">
      <alignment horizontal="right"/>
    </xf>
    <xf numFmtId="165" fontId="3" fillId="0" borderId="27" xfId="0" applyNumberFormat="1" applyFont="1" applyBorder="1"/>
    <xf numFmtId="0" fontId="4" fillId="0" borderId="35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4" fillId="0" borderId="35" xfId="0" applyFont="1" applyBorder="1"/>
    <xf numFmtId="1" fontId="4" fillId="0" borderId="35" xfId="0" applyNumberFormat="1" applyFont="1" applyBorder="1"/>
    <xf numFmtId="165" fontId="4" fillId="0" borderId="0" xfId="0" applyNumberFormat="1" applyFont="1"/>
    <xf numFmtId="165" fontId="4" fillId="0" borderId="0" xfId="0" applyNumberFormat="1" applyFont="1" applyBorder="1"/>
    <xf numFmtId="0" fontId="32" fillId="0" borderId="0" xfId="0" applyFont="1"/>
    <xf numFmtId="0" fontId="16" fillId="0" borderId="0" xfId="0" applyFont="1"/>
    <xf numFmtId="0" fontId="16" fillId="0" borderId="0" xfId="0" applyFont="1" applyBorder="1"/>
    <xf numFmtId="0" fontId="34" fillId="0" borderId="0" xfId="0" applyFont="1"/>
    <xf numFmtId="0" fontId="33" fillId="0" borderId="0" xfId="0" applyFont="1"/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11/12/2020)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212.5</c:v>
                </c:pt>
                <c:pt idx="41">
                  <c:v>325</c:v>
                </c:pt>
                <c:pt idx="42">
                  <c:v>286.25</c:v>
                </c:pt>
                <c:pt idx="43">
                  <c:v>187.5</c:v>
                </c:pt>
                <c:pt idx="44">
                  <c:v>161.5</c:v>
                </c:pt>
                <c:pt idx="45">
                  <c:v>130</c:v>
                </c:pt>
                <c:pt idx="46">
                  <c:v>243.75</c:v>
                </c:pt>
                <c:pt idx="47">
                  <c:v>245</c:v>
                </c:pt>
                <c:pt idx="48">
                  <c:v>362.5</c:v>
                </c:pt>
                <c:pt idx="49">
                  <c:v>362.5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4">
                  <c:v>60.75</c:v>
                </c:pt>
                <c:pt idx="45">
                  <c:v>80.25</c:v>
                </c:pt>
                <c:pt idx="46">
                  <c:v>143.25</c:v>
                </c:pt>
                <c:pt idx="47">
                  <c:v>123.75</c:v>
                </c:pt>
                <c:pt idx="48">
                  <c:v>74.25</c:v>
                </c:pt>
                <c:pt idx="49">
                  <c:v>87.75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63.36</c:v>
                </c:pt>
                <c:pt idx="34">
                  <c:v>121.44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  <c:pt idx="40">
                  <c:v>16</c:v>
                </c:pt>
                <c:pt idx="41">
                  <c:v>0</c:v>
                </c:pt>
                <c:pt idx="42">
                  <c:v>5</c:v>
                </c:pt>
                <c:pt idx="43">
                  <c:v>13</c:v>
                </c:pt>
                <c:pt idx="44">
                  <c:v>5</c:v>
                </c:pt>
                <c:pt idx="45">
                  <c:v>21</c:v>
                </c:pt>
                <c:pt idx="46">
                  <c:v>26</c:v>
                </c:pt>
                <c:pt idx="47">
                  <c:v>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172.66800000000001</c:v>
                </c:pt>
                <c:pt idx="13">
                  <c:v>371.06400000000002</c:v>
                </c:pt>
                <c:pt idx="14">
                  <c:v>345.00001056000002</c:v>
                </c:pt>
                <c:pt idx="15">
                  <c:v>260.67600000000004</c:v>
                </c:pt>
                <c:pt idx="16">
                  <c:v>258.76499999999999</c:v>
                </c:pt>
                <c:pt idx="17">
                  <c:v>198.26663999999997</c:v>
                </c:pt>
                <c:pt idx="18">
                  <c:v>237.64800000000002</c:v>
                </c:pt>
                <c:pt idx="19">
                  <c:v>269.27999999999997</c:v>
                </c:pt>
                <c:pt idx="20">
                  <c:v>224.136</c:v>
                </c:pt>
                <c:pt idx="21">
                  <c:v>181.96799999999999</c:v>
                </c:pt>
                <c:pt idx="22">
                  <c:v>212.52</c:v>
                </c:pt>
                <c:pt idx="23">
                  <c:v>220.43736000000001</c:v>
                </c:pt>
                <c:pt idx="24">
                  <c:v>401.25900000000001</c:v>
                </c:pt>
                <c:pt idx="25">
                  <c:v>240.50399999999999</c:v>
                </c:pt>
                <c:pt idx="26">
                  <c:v>177.40799999999999</c:v>
                </c:pt>
                <c:pt idx="27">
                  <c:v>234.43199999999999</c:v>
                </c:pt>
                <c:pt idx="28">
                  <c:v>237.82900000000001</c:v>
                </c:pt>
                <c:pt idx="29">
                  <c:v>194.56800000000001</c:v>
                </c:pt>
                <c:pt idx="30">
                  <c:v>310.72699999999998</c:v>
                </c:pt>
                <c:pt idx="31">
                  <c:v>308.82853056234723</c:v>
                </c:pt>
                <c:pt idx="32">
                  <c:v>173.21906112469438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161.83000000000001</c:v>
                </c:pt>
                <c:pt idx="36">
                  <c:v>82.884</c:v>
                </c:pt>
                <c:pt idx="37">
                  <c:v>59.944000000000003</c:v>
                </c:pt>
                <c:pt idx="38">
                  <c:v>7.92</c:v>
                </c:pt>
                <c:pt idx="39">
                  <c:v>53.6</c:v>
                </c:pt>
                <c:pt idx="40">
                  <c:v>27.512</c:v>
                </c:pt>
                <c:pt idx="41">
                  <c:v>16.239999999999998</c:v>
                </c:pt>
                <c:pt idx="42">
                  <c:v>19.68</c:v>
                </c:pt>
                <c:pt idx="43">
                  <c:v>25.2835</c:v>
                </c:pt>
                <c:pt idx="44">
                  <c:v>6.3719999999999999</c:v>
                </c:pt>
                <c:pt idx="45">
                  <c:v>15.912000000000001</c:v>
                </c:pt>
                <c:pt idx="46">
                  <c:v>5.6325000000000003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450.91199999999998</c:v>
                </c:pt>
                <c:pt idx="23">
                  <c:v>299.904</c:v>
                </c:pt>
                <c:pt idx="24">
                  <c:v>305.976</c:v>
                </c:pt>
                <c:pt idx="25">
                  <c:v>273.50400000000002</c:v>
                </c:pt>
                <c:pt idx="26">
                  <c:v>232.32</c:v>
                </c:pt>
                <c:pt idx="27">
                  <c:v>224.136</c:v>
                </c:pt>
                <c:pt idx="28">
                  <c:v>268.488</c:v>
                </c:pt>
                <c:pt idx="29">
                  <c:v>287.76</c:v>
                </c:pt>
                <c:pt idx="30">
                  <c:v>379.10399999999998</c:v>
                </c:pt>
                <c:pt idx="31">
                  <c:v>383.06400000000002</c:v>
                </c:pt>
                <c:pt idx="32">
                  <c:v>308.88</c:v>
                </c:pt>
                <c:pt idx="33">
                  <c:v>267.69600000000003</c:v>
                </c:pt>
                <c:pt idx="34">
                  <c:v>294.096</c:v>
                </c:pt>
                <c:pt idx="35">
                  <c:v>274.56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124.968</c:v>
                </c:pt>
                <c:pt idx="8">
                  <c:v>139.86000000000001</c:v>
                </c:pt>
                <c:pt idx="9">
                  <c:v>174.56399999999999</c:v>
                </c:pt>
                <c:pt idx="10">
                  <c:v>219.86799999999997</c:v>
                </c:pt>
                <c:pt idx="11">
                  <c:v>508.52155012224938</c:v>
                </c:pt>
                <c:pt idx="12">
                  <c:v>545.9199168704157</c:v>
                </c:pt>
                <c:pt idx="13">
                  <c:v>420.75789731051344</c:v>
                </c:pt>
                <c:pt idx="14">
                  <c:v>359.26189203051342</c:v>
                </c:pt>
                <c:pt idx="15">
                  <c:v>452.16637730816626</c:v>
                </c:pt>
                <c:pt idx="16">
                  <c:v>384.30506112469442</c:v>
                </c:pt>
                <c:pt idx="17">
                  <c:v>385.18588000058691</c:v>
                </c:pt>
                <c:pt idx="18">
                  <c:v>420.57940342298303</c:v>
                </c:pt>
                <c:pt idx="19">
                  <c:v>494.07239061124704</c:v>
                </c:pt>
                <c:pt idx="20">
                  <c:v>394.61278014611247</c:v>
                </c:pt>
                <c:pt idx="21">
                  <c:v>326.97499999999997</c:v>
                </c:pt>
                <c:pt idx="22">
                  <c:v>284.08700000000005</c:v>
                </c:pt>
                <c:pt idx="23">
                  <c:v>309.81500528000004</c:v>
                </c:pt>
                <c:pt idx="24">
                  <c:v>341.87573838630806</c:v>
                </c:pt>
                <c:pt idx="25">
                  <c:v>277.334</c:v>
                </c:pt>
                <c:pt idx="26">
                  <c:v>199.482</c:v>
                </c:pt>
                <c:pt idx="27">
                  <c:v>237.61799999999997</c:v>
                </c:pt>
                <c:pt idx="28">
                  <c:v>319.44940953545233</c:v>
                </c:pt>
                <c:pt idx="29">
                  <c:v>336.25456968215161</c:v>
                </c:pt>
                <c:pt idx="30">
                  <c:v>372.73544376528122</c:v>
                </c:pt>
                <c:pt idx="31">
                  <c:v>313.13797188264056</c:v>
                </c:pt>
                <c:pt idx="32">
                  <c:v>320.56814792176033</c:v>
                </c:pt>
                <c:pt idx="33">
                  <c:v>191.59</c:v>
                </c:pt>
                <c:pt idx="34">
                  <c:v>66.668000000000006</c:v>
                </c:pt>
                <c:pt idx="35">
                  <c:v>301.072</c:v>
                </c:pt>
                <c:pt idx="36">
                  <c:v>224.03399999999999</c:v>
                </c:pt>
                <c:pt idx="37">
                  <c:v>91.664000000000016</c:v>
                </c:pt>
                <c:pt idx="38">
                  <c:v>48.8</c:v>
                </c:pt>
                <c:pt idx="39">
                  <c:v>21.095500000000001</c:v>
                </c:pt>
                <c:pt idx="40">
                  <c:v>31.696000000000002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2125.2000000000003</c:v>
                </c:pt>
                <c:pt idx="24">
                  <c:v>2307.096</c:v>
                </c:pt>
                <c:pt idx="25">
                  <c:v>1974.192</c:v>
                </c:pt>
                <c:pt idx="26">
                  <c:v>2347.752</c:v>
                </c:pt>
                <c:pt idx="27">
                  <c:v>2426.6880000000001</c:v>
                </c:pt>
                <c:pt idx="28">
                  <c:v>2296.2719999999999</c:v>
                </c:pt>
                <c:pt idx="29">
                  <c:v>2128</c:v>
                </c:pt>
                <c:pt idx="30">
                  <c:v>1784.64</c:v>
                </c:pt>
                <c:pt idx="31">
                  <c:v>1842.72</c:v>
                </c:pt>
                <c:pt idx="32">
                  <c:v>1834.8000000000002</c:v>
                </c:pt>
                <c:pt idx="33">
                  <c:v>1219.68</c:v>
                </c:pt>
                <c:pt idx="34">
                  <c:v>97.68</c:v>
                </c:pt>
                <c:pt idx="35">
                  <c:v>485.76000000000005</c:v>
                </c:pt>
                <c:pt idx="36">
                  <c:v>316.8</c:v>
                </c:pt>
                <c:pt idx="37">
                  <c:v>68.64</c:v>
                </c:pt>
                <c:pt idx="38">
                  <c:v>21.12</c:v>
                </c:pt>
                <c:pt idx="39">
                  <c:v>13.200000000000001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73.923273600000002</c:v>
                </c:pt>
                <c:pt idx="5">
                  <c:v>84.48</c:v>
                </c:pt>
                <c:pt idx="6">
                  <c:v>190.08</c:v>
                </c:pt>
                <c:pt idx="7">
                  <c:v>352.85399003281407</c:v>
                </c:pt>
                <c:pt idx="8">
                  <c:v>465.16800000000001</c:v>
                </c:pt>
                <c:pt idx="9">
                  <c:v>569.01028800000006</c:v>
                </c:pt>
                <c:pt idx="10">
                  <c:v>833.0784000000001</c:v>
                </c:pt>
                <c:pt idx="11">
                  <c:v>1123.848</c:v>
                </c:pt>
                <c:pt idx="12">
                  <c:v>1549.68</c:v>
                </c:pt>
                <c:pt idx="13">
                  <c:v>1517.46</c:v>
                </c:pt>
                <c:pt idx="14">
                  <c:v>1526.76</c:v>
                </c:pt>
                <c:pt idx="15">
                  <c:v>2309.6435999999999</c:v>
                </c:pt>
                <c:pt idx="16">
                  <c:v>2365.3974816</c:v>
                </c:pt>
                <c:pt idx="17">
                  <c:v>3319.2634676421508</c:v>
                </c:pt>
                <c:pt idx="18">
                  <c:v>3221.3704947807937</c:v>
                </c:pt>
                <c:pt idx="19">
                  <c:v>3764.2471739130438</c:v>
                </c:pt>
                <c:pt idx="20">
                  <c:v>3173.4777391304347</c:v>
                </c:pt>
                <c:pt idx="21">
                  <c:v>2657.3505391304348</c:v>
                </c:pt>
                <c:pt idx="22">
                  <c:v>2940.2713043478261</c:v>
                </c:pt>
                <c:pt idx="23">
                  <c:v>1998.6907327433628</c:v>
                </c:pt>
                <c:pt idx="24">
                  <c:v>1811.1547826086955</c:v>
                </c:pt>
                <c:pt idx="25">
                  <c:v>1684.3200000000002</c:v>
                </c:pt>
                <c:pt idx="26">
                  <c:v>1943.8847999999998</c:v>
                </c:pt>
                <c:pt idx="27">
                  <c:v>2254.2959999999998</c:v>
                </c:pt>
                <c:pt idx="28">
                  <c:v>2409.1583999999998</c:v>
                </c:pt>
                <c:pt idx="29">
                  <c:v>2161</c:v>
                </c:pt>
                <c:pt idx="30">
                  <c:v>1912.4160000000004</c:v>
                </c:pt>
                <c:pt idx="31">
                  <c:v>1937.76</c:v>
                </c:pt>
                <c:pt idx="32">
                  <c:v>1822</c:v>
                </c:pt>
                <c:pt idx="33">
                  <c:v>1431.2473043478262</c:v>
                </c:pt>
                <c:pt idx="34">
                  <c:v>720</c:v>
                </c:pt>
                <c:pt idx="35">
                  <c:v>591</c:v>
                </c:pt>
                <c:pt idx="36">
                  <c:v>305.50080000000003</c:v>
                </c:pt>
                <c:pt idx="37">
                  <c:v>110.88000000000001</c:v>
                </c:pt>
                <c:pt idx="38">
                  <c:v>34.32</c:v>
                </c:pt>
                <c:pt idx="39">
                  <c:v>13.200000000000001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611.16</c:v>
                </c:pt>
                <c:pt idx="23">
                  <c:v>575.25599999999997</c:v>
                </c:pt>
                <c:pt idx="24">
                  <c:v>569.976</c:v>
                </c:pt>
                <c:pt idx="25">
                  <c:v>498.69600000000003</c:v>
                </c:pt>
                <c:pt idx="26">
                  <c:v>512.16</c:v>
                </c:pt>
                <c:pt idx="27">
                  <c:v>434.01599999999996</c:v>
                </c:pt>
                <c:pt idx="28">
                  <c:v>461.20799999999997</c:v>
                </c:pt>
                <c:pt idx="29">
                  <c:v>471.50400000000002</c:v>
                </c:pt>
                <c:pt idx="30">
                  <c:v>508.72799999999995</c:v>
                </c:pt>
                <c:pt idx="31">
                  <c:v>510.84000000000003</c:v>
                </c:pt>
                <c:pt idx="32">
                  <c:v>402.6</c:v>
                </c:pt>
                <c:pt idx="33">
                  <c:v>337.92</c:v>
                </c:pt>
                <c:pt idx="34">
                  <c:v>414.48</c:v>
                </c:pt>
                <c:pt idx="35">
                  <c:v>306.24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168</c:v>
                </c:pt>
                <c:pt idx="8">
                  <c:v>312.52800000000002</c:v>
                </c:pt>
                <c:pt idx="9">
                  <c:v>545.62800000000004</c:v>
                </c:pt>
                <c:pt idx="10">
                  <c:v>564.86801056000002</c:v>
                </c:pt>
                <c:pt idx="11">
                  <c:v>769.19755012224937</c:v>
                </c:pt>
                <c:pt idx="12">
                  <c:v>804.68491687041569</c:v>
                </c:pt>
                <c:pt idx="13">
                  <c:v>619.02453731051344</c:v>
                </c:pt>
                <c:pt idx="14">
                  <c:v>596.90989203051345</c:v>
                </c:pt>
                <c:pt idx="15">
                  <c:v>721.44637730816623</c:v>
                </c:pt>
                <c:pt idx="16">
                  <c:v>608.44106112469444</c:v>
                </c:pt>
                <c:pt idx="17">
                  <c:v>567.15388000058692</c:v>
                </c:pt>
                <c:pt idx="18">
                  <c:v>633.09940342298307</c:v>
                </c:pt>
                <c:pt idx="19">
                  <c:v>714.509750611247</c:v>
                </c:pt>
                <c:pt idx="20">
                  <c:v>795.87178014611254</c:v>
                </c:pt>
                <c:pt idx="21">
                  <c:v>567.47899999999993</c:v>
                </c:pt>
                <c:pt idx="22">
                  <c:v>461.495</c:v>
                </c:pt>
                <c:pt idx="23">
                  <c:v>544.24700528000005</c:v>
                </c:pt>
                <c:pt idx="24">
                  <c:v>579.70473838630801</c:v>
                </c:pt>
                <c:pt idx="25">
                  <c:v>471.90200000000004</c:v>
                </c:pt>
                <c:pt idx="26">
                  <c:v>510.20899999999995</c:v>
                </c:pt>
                <c:pt idx="27">
                  <c:v>546.44653056234722</c:v>
                </c:pt>
                <c:pt idx="28">
                  <c:v>492.66847066014668</c:v>
                </c:pt>
                <c:pt idx="29">
                  <c:v>476.17456968215163</c:v>
                </c:pt>
                <c:pt idx="30">
                  <c:v>491.27144376528122</c:v>
                </c:pt>
                <c:pt idx="31">
                  <c:v>474.96797188264054</c:v>
                </c:pt>
                <c:pt idx="32">
                  <c:v>403.45214792176034</c:v>
                </c:pt>
                <c:pt idx="33">
                  <c:v>251.53399999999999</c:v>
                </c:pt>
                <c:pt idx="34">
                  <c:v>74.588000000000008</c:v>
                </c:pt>
                <c:pt idx="35">
                  <c:v>354.67200000000003</c:v>
                </c:pt>
                <c:pt idx="36">
                  <c:v>251.54599999999999</c:v>
                </c:pt>
                <c:pt idx="37">
                  <c:v>107.90400000000001</c:v>
                </c:pt>
                <c:pt idx="38">
                  <c:v>68.47999999999999</c:v>
                </c:pt>
                <c:pt idx="39">
                  <c:v>46.379000000000005</c:v>
                </c:pt>
                <c:pt idx="40">
                  <c:v>38.067999999999998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68.64</c:v>
                </c:pt>
                <c:pt idx="34">
                  <c:v>13.2</c:v>
                </c:pt>
                <c:pt idx="35">
                  <c:v>47.52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200.64</c:v>
                </c:pt>
                <c:pt idx="15">
                  <c:v>314.16000000000003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  <c:pt idx="19">
                  <c:v>184.8</c:v>
                </c:pt>
                <c:pt idx="20">
                  <c:v>126.72</c:v>
                </c:pt>
                <c:pt idx="21">
                  <c:v>95.04</c:v>
                </c:pt>
                <c:pt idx="22">
                  <c:v>306.24</c:v>
                </c:pt>
                <c:pt idx="23">
                  <c:v>205.92</c:v>
                </c:pt>
                <c:pt idx="24">
                  <c:v>184.8</c:v>
                </c:pt>
                <c:pt idx="25">
                  <c:v>121.44</c:v>
                </c:pt>
                <c:pt idx="26">
                  <c:v>137.28</c:v>
                </c:pt>
                <c:pt idx="27">
                  <c:v>110.88</c:v>
                </c:pt>
                <c:pt idx="28">
                  <c:v>121.44</c:v>
                </c:pt>
                <c:pt idx="29">
                  <c:v>63.36</c:v>
                </c:pt>
                <c:pt idx="30">
                  <c:v>121.44</c:v>
                </c:pt>
                <c:pt idx="31">
                  <c:v>36.96</c:v>
                </c:pt>
                <c:pt idx="32">
                  <c:v>31.68</c:v>
                </c:pt>
                <c:pt idx="33">
                  <c:v>26.4</c:v>
                </c:pt>
                <c:pt idx="34">
                  <c:v>10.56</c:v>
                </c:pt>
                <c:pt idx="35">
                  <c:v>21.12</c:v>
                </c:pt>
                <c:pt idx="36">
                  <c:v>16</c:v>
                </c:pt>
                <c:pt idx="37">
                  <c:v>0</c:v>
                </c:pt>
                <c:pt idx="38">
                  <c:v>5</c:v>
                </c:pt>
                <c:pt idx="39">
                  <c:v>13</c:v>
                </c:pt>
                <c:pt idx="4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2193.7000000000003</c:v>
                </c:pt>
                <c:pt idx="24">
                  <c:v>2375.846</c:v>
                </c:pt>
                <c:pt idx="25">
                  <c:v>2026.942</c:v>
                </c:pt>
                <c:pt idx="26">
                  <c:v>2448.002</c:v>
                </c:pt>
                <c:pt idx="27">
                  <c:v>2524.4380000000001</c:v>
                </c:pt>
                <c:pt idx="28">
                  <c:v>2409.7719999999999</c:v>
                </c:pt>
                <c:pt idx="29">
                  <c:v>2228.25</c:v>
                </c:pt>
                <c:pt idx="30">
                  <c:v>1863.89</c:v>
                </c:pt>
                <c:pt idx="31">
                  <c:v>1898.22</c:v>
                </c:pt>
                <c:pt idx="32">
                  <c:v>1929.8000000000002</c:v>
                </c:pt>
                <c:pt idx="33">
                  <c:v>1288.3200000000002</c:v>
                </c:pt>
                <c:pt idx="34">
                  <c:v>110.88000000000001</c:v>
                </c:pt>
                <c:pt idx="35">
                  <c:v>533.28000000000009</c:v>
                </c:pt>
                <c:pt idx="36">
                  <c:v>348.48</c:v>
                </c:pt>
                <c:pt idx="37">
                  <c:v>84.48</c:v>
                </c:pt>
                <c:pt idx="38">
                  <c:v>31.68</c:v>
                </c:pt>
                <c:pt idx="39">
                  <c:v>26.200000000000003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282.48327360000002</c:v>
                </c:pt>
                <c:pt idx="5">
                  <c:v>319.44</c:v>
                </c:pt>
                <c:pt idx="6">
                  <c:v>456.72</c:v>
                </c:pt>
                <c:pt idx="7">
                  <c:v>637.97399003281407</c:v>
                </c:pt>
                <c:pt idx="8">
                  <c:v>713.32799999999997</c:v>
                </c:pt>
                <c:pt idx="9">
                  <c:v>793.41028800000004</c:v>
                </c:pt>
                <c:pt idx="10">
                  <c:v>1002.0384000000001</c:v>
                </c:pt>
                <c:pt idx="11">
                  <c:v>1382.568</c:v>
                </c:pt>
                <c:pt idx="12">
                  <c:v>1840.08</c:v>
                </c:pt>
                <c:pt idx="13">
                  <c:v>1789.38</c:v>
                </c:pt>
                <c:pt idx="14">
                  <c:v>1727.4</c:v>
                </c:pt>
                <c:pt idx="15">
                  <c:v>2623.8035999999997</c:v>
                </c:pt>
                <c:pt idx="16">
                  <c:v>2597.7174816000002</c:v>
                </c:pt>
                <c:pt idx="17">
                  <c:v>3646.6234676421509</c:v>
                </c:pt>
                <c:pt idx="18">
                  <c:v>3445.7704947807938</c:v>
                </c:pt>
                <c:pt idx="19">
                  <c:v>3949.0471739130439</c:v>
                </c:pt>
                <c:pt idx="20">
                  <c:v>3300.1977391304345</c:v>
                </c:pt>
                <c:pt idx="21">
                  <c:v>2752.3905391304347</c:v>
                </c:pt>
                <c:pt idx="22">
                  <c:v>3246.5113043478259</c:v>
                </c:pt>
                <c:pt idx="23">
                  <c:v>2204.6107327433629</c:v>
                </c:pt>
                <c:pt idx="24">
                  <c:v>1995.9547826086955</c:v>
                </c:pt>
                <c:pt idx="25">
                  <c:v>1805.7600000000002</c:v>
                </c:pt>
                <c:pt idx="26">
                  <c:v>2081.1648</c:v>
                </c:pt>
                <c:pt idx="27">
                  <c:v>2365.1759999999999</c:v>
                </c:pt>
                <c:pt idx="28">
                  <c:v>2530.5983999999999</c:v>
                </c:pt>
                <c:pt idx="29">
                  <c:v>2224.36</c:v>
                </c:pt>
                <c:pt idx="30">
                  <c:v>2033.8560000000004</c:v>
                </c:pt>
                <c:pt idx="31">
                  <c:v>1974.72</c:v>
                </c:pt>
                <c:pt idx="32">
                  <c:v>1853.68</c:v>
                </c:pt>
                <c:pt idx="33">
                  <c:v>1457.6473043478263</c:v>
                </c:pt>
                <c:pt idx="34">
                  <c:v>730.56</c:v>
                </c:pt>
                <c:pt idx="35">
                  <c:v>612.12</c:v>
                </c:pt>
                <c:pt idx="36">
                  <c:v>321.50080000000003</c:v>
                </c:pt>
                <c:pt idx="37">
                  <c:v>110.88000000000001</c:v>
                </c:pt>
                <c:pt idx="38">
                  <c:v>39.32</c:v>
                </c:pt>
                <c:pt idx="39">
                  <c:v>26.200000000000003</c:v>
                </c:pt>
                <c:pt idx="4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11/12/2020)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67.5</c:v>
                </c:pt>
                <c:pt idx="43">
                  <c:v>147.5</c:v>
                </c:pt>
                <c:pt idx="44">
                  <c:v>183.5</c:v>
                </c:pt>
                <c:pt idx="45">
                  <c:v>146.25</c:v>
                </c:pt>
                <c:pt idx="46">
                  <c:v>153.75</c:v>
                </c:pt>
                <c:pt idx="47">
                  <c:v>202.5</c:v>
                </c:pt>
                <c:pt idx="48">
                  <c:v>301.25</c:v>
                </c:pt>
                <c:pt idx="49">
                  <c:v>327.5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9.75</c:v>
                </c:pt>
                <c:pt idx="47">
                  <c:v>103.5</c:v>
                </c:pt>
                <c:pt idx="48">
                  <c:v>274.5</c:v>
                </c:pt>
                <c:pt idx="49">
                  <c:v>404.25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129.452</c:v>
                </c:pt>
                <c:pt idx="6">
                  <c:v>95.899200000000008</c:v>
                </c:pt>
                <c:pt idx="7">
                  <c:v>26.56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553.64060000000006</c:v>
                </c:pt>
                <c:pt idx="38">
                  <c:v>515.45489999999984</c:v>
                </c:pt>
                <c:pt idx="39">
                  <c:v>921.59280000000001</c:v>
                </c:pt>
                <c:pt idx="40">
                  <c:v>866.3761750000001</c:v>
                </c:pt>
                <c:pt idx="41">
                  <c:v>926.11522500000046</c:v>
                </c:pt>
                <c:pt idx="42">
                  <c:v>1010.7125249999999</c:v>
                </c:pt>
                <c:pt idx="43">
                  <c:v>838.54355000000021</c:v>
                </c:pt>
                <c:pt idx="44">
                  <c:v>421.81</c:v>
                </c:pt>
                <c:pt idx="45">
                  <c:v>409.8175</c:v>
                </c:pt>
                <c:pt idx="46">
                  <c:v>562.82749999999999</c:v>
                </c:pt>
                <c:pt idx="47">
                  <c:v>291.02999999999997</c:v>
                </c:pt>
                <c:pt idx="48">
                  <c:v>241.23249999999999</c:v>
                </c:pt>
                <c:pt idx="49">
                  <c:v>257.03750000000002</c:v>
                </c:pt>
                <c:pt idx="50">
                  <c:v>103.72</c:v>
                </c:pt>
                <c:pt idx="51">
                  <c:v>199.08500000000001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352.85399003281407</c:v>
                </c:pt>
                <c:pt idx="12">
                  <c:v>465.16800000000001</c:v>
                </c:pt>
                <c:pt idx="13">
                  <c:v>569.01028800000006</c:v>
                </c:pt>
                <c:pt idx="14">
                  <c:v>833.0784000000001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1526.76</c:v>
                </c:pt>
                <c:pt idx="19">
                  <c:v>2309.6435999999999</c:v>
                </c:pt>
                <c:pt idx="20">
                  <c:v>2365.3974816</c:v>
                </c:pt>
                <c:pt idx="21">
                  <c:v>3319.2634676421508</c:v>
                </c:pt>
                <c:pt idx="22">
                  <c:v>3221.3704947807937</c:v>
                </c:pt>
                <c:pt idx="23">
                  <c:v>3764.2471739130438</c:v>
                </c:pt>
                <c:pt idx="24">
                  <c:v>3173.4777391304347</c:v>
                </c:pt>
                <c:pt idx="25">
                  <c:v>2657.3505391304348</c:v>
                </c:pt>
                <c:pt idx="26">
                  <c:v>2940.2713043478261</c:v>
                </c:pt>
                <c:pt idx="27">
                  <c:v>1998.6907327433628</c:v>
                </c:pt>
                <c:pt idx="28">
                  <c:v>1811.1547826086955</c:v>
                </c:pt>
                <c:pt idx="29">
                  <c:v>1684.3200000000002</c:v>
                </c:pt>
                <c:pt idx="30">
                  <c:v>1943.8847999999998</c:v>
                </c:pt>
                <c:pt idx="31">
                  <c:v>2254.2959999999998</c:v>
                </c:pt>
                <c:pt idx="32">
                  <c:v>2409.1583999999998</c:v>
                </c:pt>
                <c:pt idx="33">
                  <c:v>2161</c:v>
                </c:pt>
                <c:pt idx="34">
                  <c:v>1912.4160000000004</c:v>
                </c:pt>
                <c:pt idx="35">
                  <c:v>1937.76</c:v>
                </c:pt>
                <c:pt idx="36">
                  <c:v>1822</c:v>
                </c:pt>
                <c:pt idx="37">
                  <c:v>1431.2473043478262</c:v>
                </c:pt>
                <c:pt idx="38">
                  <c:v>720</c:v>
                </c:pt>
                <c:pt idx="39">
                  <c:v>591</c:v>
                </c:pt>
                <c:pt idx="40">
                  <c:v>305.50080000000003</c:v>
                </c:pt>
                <c:pt idx="41">
                  <c:v>110.88000000000001</c:v>
                </c:pt>
                <c:pt idx="42">
                  <c:v>34.32</c:v>
                </c:pt>
                <c:pt idx="43">
                  <c:v>13.200000000000001</c:v>
                </c:pt>
                <c:pt idx="44">
                  <c:v>16</c:v>
                </c:pt>
                <c:pt idx="45">
                  <c:v>5</c:v>
                </c:pt>
                <c:pt idx="46">
                  <c:v>5</c:v>
                </c:pt>
                <c:pt idx="47">
                  <c:v>11</c:v>
                </c:pt>
                <c:pt idx="48">
                  <c:v>5.28</c:v>
                </c:pt>
                <c:pt idx="49">
                  <c:v>0</c:v>
                </c:pt>
                <c:pt idx="50">
                  <c:v>5.28</c:v>
                </c:pt>
                <c:pt idx="51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124.968</c:v>
                </c:pt>
                <c:pt idx="12">
                  <c:v>139.86000000000001</c:v>
                </c:pt>
                <c:pt idx="13">
                  <c:v>174.56399999999999</c:v>
                </c:pt>
                <c:pt idx="14">
                  <c:v>219.86799999999997</c:v>
                </c:pt>
                <c:pt idx="15">
                  <c:v>508.52155012224938</c:v>
                </c:pt>
                <c:pt idx="16">
                  <c:v>545.9199168704157</c:v>
                </c:pt>
                <c:pt idx="17">
                  <c:v>420.75789731051344</c:v>
                </c:pt>
                <c:pt idx="18">
                  <c:v>359.26189203051342</c:v>
                </c:pt>
                <c:pt idx="19">
                  <c:v>452.16637730816626</c:v>
                </c:pt>
                <c:pt idx="20">
                  <c:v>384.30506112469442</c:v>
                </c:pt>
                <c:pt idx="21">
                  <c:v>385.18588000058691</c:v>
                </c:pt>
                <c:pt idx="22">
                  <c:v>420.57940342298303</c:v>
                </c:pt>
                <c:pt idx="23">
                  <c:v>494.07239061124704</c:v>
                </c:pt>
                <c:pt idx="24">
                  <c:v>394.61278014611247</c:v>
                </c:pt>
                <c:pt idx="25">
                  <c:v>326.97499999999997</c:v>
                </c:pt>
                <c:pt idx="26">
                  <c:v>284.08700000000005</c:v>
                </c:pt>
                <c:pt idx="27">
                  <c:v>309.81500528000004</c:v>
                </c:pt>
                <c:pt idx="28">
                  <c:v>341.87573838630806</c:v>
                </c:pt>
                <c:pt idx="29">
                  <c:v>277.334</c:v>
                </c:pt>
                <c:pt idx="30">
                  <c:v>199.482</c:v>
                </c:pt>
                <c:pt idx="31">
                  <c:v>237.61799999999997</c:v>
                </c:pt>
                <c:pt idx="32">
                  <c:v>319.44940953545233</c:v>
                </c:pt>
                <c:pt idx="33">
                  <c:v>336.25456968215161</c:v>
                </c:pt>
                <c:pt idx="34">
                  <c:v>372.73544376528122</c:v>
                </c:pt>
                <c:pt idx="35">
                  <c:v>313.13797188264056</c:v>
                </c:pt>
                <c:pt idx="36">
                  <c:v>320.56814792176033</c:v>
                </c:pt>
                <c:pt idx="37">
                  <c:v>191.59</c:v>
                </c:pt>
                <c:pt idx="38">
                  <c:v>66.668000000000006</c:v>
                </c:pt>
                <c:pt idx="39">
                  <c:v>301.072</c:v>
                </c:pt>
                <c:pt idx="40">
                  <c:v>224.03399999999999</c:v>
                </c:pt>
                <c:pt idx="41">
                  <c:v>91.664000000000016</c:v>
                </c:pt>
                <c:pt idx="42">
                  <c:v>48.8</c:v>
                </c:pt>
                <c:pt idx="43">
                  <c:v>21.095500000000001</c:v>
                </c:pt>
                <c:pt idx="44">
                  <c:v>31.696000000000002</c:v>
                </c:pt>
                <c:pt idx="45">
                  <c:v>15.84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83.108500000000006</c:v>
                </c:pt>
                <c:pt idx="40">
                  <c:v>1051.6019999999996</c:v>
                </c:pt>
                <c:pt idx="41">
                  <c:v>999.82299999999998</c:v>
                </c:pt>
                <c:pt idx="42">
                  <c:v>589.33375000000001</c:v>
                </c:pt>
                <c:pt idx="43">
                  <c:v>1832.9984999999981</c:v>
                </c:pt>
                <c:pt idx="44">
                  <c:v>112.464</c:v>
                </c:pt>
                <c:pt idx="45">
                  <c:v>2651.5805000000018</c:v>
                </c:pt>
                <c:pt idx="46">
                  <c:v>589.93474999999978</c:v>
                </c:pt>
                <c:pt idx="47">
                  <c:v>1537.6977499999991</c:v>
                </c:pt>
                <c:pt idx="48">
                  <c:v>769.28599999999972</c:v>
                </c:pt>
                <c:pt idx="49">
                  <c:v>438.125</c:v>
                </c:pt>
                <c:pt idx="50">
                  <c:v>587.52499999999998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465.72099999999983</c:v>
                </c:pt>
                <c:pt idx="27">
                  <c:v>224.75056999999995</c:v>
                </c:pt>
                <c:pt idx="28">
                  <c:v>239.80424999999997</c:v>
                </c:pt>
                <c:pt idx="29">
                  <c:v>270.76524999999998</c:v>
                </c:pt>
                <c:pt idx="30">
                  <c:v>145.285</c:v>
                </c:pt>
                <c:pt idx="31">
                  <c:v>145.81224999999998</c:v>
                </c:pt>
                <c:pt idx="32">
                  <c:v>191.50879999999992</c:v>
                </c:pt>
                <c:pt idx="33">
                  <c:v>180.83574999999996</c:v>
                </c:pt>
                <c:pt idx="34">
                  <c:v>330.21674999999999</c:v>
                </c:pt>
                <c:pt idx="35">
                  <c:v>130.76150000000001</c:v>
                </c:pt>
                <c:pt idx="36">
                  <c:v>275.08149999999989</c:v>
                </c:pt>
                <c:pt idx="37">
                  <c:v>166.18849999999998</c:v>
                </c:pt>
                <c:pt idx="38">
                  <c:v>191.98699999999997</c:v>
                </c:pt>
                <c:pt idx="39">
                  <c:v>392.47324999999995</c:v>
                </c:pt>
                <c:pt idx="40">
                  <c:v>288.18249999999995</c:v>
                </c:pt>
                <c:pt idx="41">
                  <c:v>289.95974999999999</c:v>
                </c:pt>
                <c:pt idx="42">
                  <c:v>431.62999999999982</c:v>
                </c:pt>
                <c:pt idx="43">
                  <c:v>303.25</c:v>
                </c:pt>
                <c:pt idx="44">
                  <c:v>426</c:v>
                </c:pt>
                <c:pt idx="45">
                  <c:v>395.25</c:v>
                </c:pt>
                <c:pt idx="46">
                  <c:v>423.25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11/12/2020)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565.82799999999997</c:v>
                </c:pt>
                <c:pt idx="13">
                  <c:v>635.21399999999994</c:v>
                </c:pt>
                <c:pt idx="14">
                  <c:v>520.71001056</c:v>
                </c:pt>
                <c:pt idx="15">
                  <c:v>618.89600000000007</c:v>
                </c:pt>
                <c:pt idx="16">
                  <c:v>667.51499999999999</c:v>
                </c:pt>
                <c:pt idx="17">
                  <c:v>627.47964479999996</c:v>
                </c:pt>
                <c:pt idx="18">
                  <c:v>651.4892208</c:v>
                </c:pt>
                <c:pt idx="19">
                  <c:v>819.00450720000003</c:v>
                </c:pt>
                <c:pt idx="20">
                  <c:v>703.20215039999994</c:v>
                </c:pt>
                <c:pt idx="21">
                  <c:v>759.32799999999997</c:v>
                </c:pt>
                <c:pt idx="22">
                  <c:v>586.91999999999996</c:v>
                </c:pt>
                <c:pt idx="23">
                  <c:v>525.23736000000008</c:v>
                </c:pt>
                <c:pt idx="24">
                  <c:v>627.97900000000004</c:v>
                </c:pt>
                <c:pt idx="25">
                  <c:v>425.54399999999998</c:v>
                </c:pt>
                <c:pt idx="26">
                  <c:v>558.64800000000002</c:v>
                </c:pt>
                <c:pt idx="27">
                  <c:v>450.35199999999998</c:v>
                </c:pt>
                <c:pt idx="28">
                  <c:v>427.62900000000002</c:v>
                </c:pt>
                <c:pt idx="29">
                  <c:v>321.00800000000004</c:v>
                </c:pt>
                <c:pt idx="30">
                  <c:v>453.00699999999995</c:v>
                </c:pt>
                <c:pt idx="31">
                  <c:v>424.70853056234722</c:v>
                </c:pt>
                <c:pt idx="32">
                  <c:v>299.6590611246944</c:v>
                </c:pt>
                <c:pt idx="33">
                  <c:v>208.27999999999997</c:v>
                </c:pt>
                <c:pt idx="34">
                  <c:v>244.976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261.012</c:v>
                </c:pt>
                <c:pt idx="41">
                  <c:v>341.24</c:v>
                </c:pt>
                <c:pt idx="42">
                  <c:v>310.93</c:v>
                </c:pt>
                <c:pt idx="43">
                  <c:v>225.7835</c:v>
                </c:pt>
                <c:pt idx="44">
                  <c:v>233.62200000000001</c:v>
                </c:pt>
                <c:pt idx="45">
                  <c:v>247.16200000000001</c:v>
                </c:pt>
                <c:pt idx="46">
                  <c:v>418.63249999999999</c:v>
                </c:pt>
                <c:pt idx="47">
                  <c:v>394.75</c:v>
                </c:pt>
                <c:pt idx="48">
                  <c:v>436.75</c:v>
                </c:pt>
                <c:pt idx="49">
                  <c:v>450.25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2209.8955000000001</c:v>
                </c:pt>
                <c:pt idx="6">
                  <c:v>2156.2566999999999</c:v>
                </c:pt>
                <c:pt idx="7">
                  <c:v>2299.8822500000001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2950.4126900328138</c:v>
                </c:pt>
                <c:pt idx="12">
                  <c:v>3200.34845</c:v>
                </c:pt>
                <c:pt idx="13">
                  <c:v>2877.5906879999998</c:v>
                </c:pt>
                <c:pt idx="14">
                  <c:v>2637.2764000000002</c:v>
                </c:pt>
                <c:pt idx="15">
                  <c:v>3218.6585501222485</c:v>
                </c:pt>
                <c:pt idx="16">
                  <c:v>3446.2745168704159</c:v>
                </c:pt>
                <c:pt idx="17">
                  <c:v>3621.9075573105133</c:v>
                </c:pt>
                <c:pt idx="18">
                  <c:v>3374.7569920305136</c:v>
                </c:pt>
                <c:pt idx="19">
                  <c:v>3744.4659973081662</c:v>
                </c:pt>
                <c:pt idx="20">
                  <c:v>3760.9325827246944</c:v>
                </c:pt>
                <c:pt idx="21">
                  <c:v>4328.9072076427374</c:v>
                </c:pt>
                <c:pt idx="22">
                  <c:v>3912.6063082037763</c:v>
                </c:pt>
                <c:pt idx="23">
                  <c:v>4830.2681645242901</c:v>
                </c:pt>
                <c:pt idx="24">
                  <c:v>4101.6552167765476</c:v>
                </c:pt>
                <c:pt idx="25">
                  <c:v>3748.3446991304345</c:v>
                </c:pt>
                <c:pt idx="26">
                  <c:v>4015.4434643478262</c:v>
                </c:pt>
                <c:pt idx="27">
                  <c:v>2871.4779080233629</c:v>
                </c:pt>
                <c:pt idx="28">
                  <c:v>2814.0261309950038</c:v>
                </c:pt>
                <c:pt idx="29">
                  <c:v>2730.02549</c:v>
                </c:pt>
                <c:pt idx="30">
                  <c:v>2779.6754799999994</c:v>
                </c:pt>
                <c:pt idx="31">
                  <c:v>3263.4399049999997</c:v>
                </c:pt>
                <c:pt idx="32">
                  <c:v>3478.7526095354519</c:v>
                </c:pt>
                <c:pt idx="33">
                  <c:v>3239.9287496821516</c:v>
                </c:pt>
                <c:pt idx="34">
                  <c:v>3309.8523537652814</c:v>
                </c:pt>
                <c:pt idx="35">
                  <c:v>3107.3780318826407</c:v>
                </c:pt>
                <c:pt idx="36">
                  <c:v>3226.9862979217601</c:v>
                </c:pt>
                <c:pt idx="37">
                  <c:v>2763.157574347827</c:v>
                </c:pt>
                <c:pt idx="38">
                  <c:v>2011.70912</c:v>
                </c:pt>
                <c:pt idx="39">
                  <c:v>2387.2465499999998</c:v>
                </c:pt>
                <c:pt idx="40">
                  <c:v>2735.695475</c:v>
                </c:pt>
                <c:pt idx="41">
                  <c:v>2423.5219750000006</c:v>
                </c:pt>
                <c:pt idx="42">
                  <c:v>2187.3762749999996</c:v>
                </c:pt>
                <c:pt idx="43">
                  <c:v>3161.6675499999983</c:v>
                </c:pt>
                <c:pt idx="44">
                  <c:v>1196.5500000000002</c:v>
                </c:pt>
                <c:pt idx="45">
                  <c:v>3628.818000000002</c:v>
                </c:pt>
                <c:pt idx="46">
                  <c:v>1749.5922499999997</c:v>
                </c:pt>
                <c:pt idx="47">
                  <c:v>2391.0477499999988</c:v>
                </c:pt>
                <c:pt idx="48">
                  <c:v>1837.9484999999997</c:v>
                </c:pt>
                <c:pt idx="49">
                  <c:v>1667.1524999999999</c:v>
                </c:pt>
                <c:pt idx="50">
                  <c:v>1731.0587711627904</c:v>
                </c:pt>
                <c:pt idx="51">
                  <c:v>2023.6873437499999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11/12/2020)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212.5</c:v>
                </c:pt>
                <c:pt idx="41">
                  <c:v>325</c:v>
                </c:pt>
                <c:pt idx="42">
                  <c:v>286.25</c:v>
                </c:pt>
                <c:pt idx="43">
                  <c:v>187.5</c:v>
                </c:pt>
                <c:pt idx="44">
                  <c:v>161.5</c:v>
                </c:pt>
                <c:pt idx="45">
                  <c:v>130</c:v>
                </c:pt>
                <c:pt idx="46">
                  <c:v>243.75</c:v>
                </c:pt>
                <c:pt idx="47">
                  <c:v>245</c:v>
                </c:pt>
                <c:pt idx="48">
                  <c:v>362.5</c:v>
                </c:pt>
                <c:pt idx="49">
                  <c:v>362.5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67.5</c:v>
                </c:pt>
                <c:pt idx="43">
                  <c:v>147.5</c:v>
                </c:pt>
                <c:pt idx="44">
                  <c:v>183.5</c:v>
                </c:pt>
                <c:pt idx="45">
                  <c:v>146.25</c:v>
                </c:pt>
                <c:pt idx="46">
                  <c:v>153.75</c:v>
                </c:pt>
                <c:pt idx="47">
                  <c:v>202.5</c:v>
                </c:pt>
                <c:pt idx="48">
                  <c:v>301.25</c:v>
                </c:pt>
                <c:pt idx="49">
                  <c:v>327.5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4">
                  <c:v>60.75</c:v>
                </c:pt>
                <c:pt idx="45">
                  <c:v>80.25</c:v>
                </c:pt>
                <c:pt idx="46">
                  <c:v>143.25</c:v>
                </c:pt>
                <c:pt idx="47">
                  <c:v>123.75</c:v>
                </c:pt>
                <c:pt idx="48">
                  <c:v>74.25</c:v>
                </c:pt>
                <c:pt idx="49">
                  <c:v>87.75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9.75</c:v>
                </c:pt>
                <c:pt idx="47">
                  <c:v>103.5</c:v>
                </c:pt>
                <c:pt idx="48">
                  <c:v>274.5</c:v>
                </c:pt>
                <c:pt idx="49">
                  <c:v>404.25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129.452</c:v>
                </c:pt>
                <c:pt idx="6">
                  <c:v>95.899200000000008</c:v>
                </c:pt>
                <c:pt idx="7">
                  <c:v>26.56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553.64060000000006</c:v>
                </c:pt>
                <c:pt idx="38">
                  <c:v>515.45489999999984</c:v>
                </c:pt>
                <c:pt idx="39">
                  <c:v>921.59280000000001</c:v>
                </c:pt>
                <c:pt idx="40">
                  <c:v>866.3761750000001</c:v>
                </c:pt>
                <c:pt idx="41">
                  <c:v>926.11522500000046</c:v>
                </c:pt>
                <c:pt idx="42">
                  <c:v>1010.7125249999999</c:v>
                </c:pt>
                <c:pt idx="43">
                  <c:v>838.54355000000021</c:v>
                </c:pt>
                <c:pt idx="44">
                  <c:v>421.81</c:v>
                </c:pt>
                <c:pt idx="45">
                  <c:v>409.8175</c:v>
                </c:pt>
                <c:pt idx="46">
                  <c:v>562.82749999999999</c:v>
                </c:pt>
                <c:pt idx="47">
                  <c:v>291.02999999999997</c:v>
                </c:pt>
                <c:pt idx="48">
                  <c:v>241.23249999999999</c:v>
                </c:pt>
                <c:pt idx="49">
                  <c:v>257.03750000000002</c:v>
                </c:pt>
                <c:pt idx="50">
                  <c:v>103.72</c:v>
                </c:pt>
                <c:pt idx="51">
                  <c:v>199.08500000000001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63.36</c:v>
                </c:pt>
                <c:pt idx="34">
                  <c:v>121.44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  <c:pt idx="40">
                  <c:v>16</c:v>
                </c:pt>
                <c:pt idx="41">
                  <c:v>0</c:v>
                </c:pt>
                <c:pt idx="42">
                  <c:v>5</c:v>
                </c:pt>
                <c:pt idx="43">
                  <c:v>13</c:v>
                </c:pt>
                <c:pt idx="44">
                  <c:v>5</c:v>
                </c:pt>
                <c:pt idx="45">
                  <c:v>21</c:v>
                </c:pt>
                <c:pt idx="46">
                  <c:v>26</c:v>
                </c:pt>
                <c:pt idx="47">
                  <c:v>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352.85399003281407</c:v>
                </c:pt>
                <c:pt idx="12">
                  <c:v>465.16800000000001</c:v>
                </c:pt>
                <c:pt idx="13">
                  <c:v>569.01028800000006</c:v>
                </c:pt>
                <c:pt idx="14">
                  <c:v>833.0784000000001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1526.76</c:v>
                </c:pt>
                <c:pt idx="19">
                  <c:v>2309.6435999999999</c:v>
                </c:pt>
                <c:pt idx="20">
                  <c:v>2365.3974816</c:v>
                </c:pt>
                <c:pt idx="21">
                  <c:v>3319.2634676421508</c:v>
                </c:pt>
                <c:pt idx="22">
                  <c:v>3221.3704947807937</c:v>
                </c:pt>
                <c:pt idx="23">
                  <c:v>3764.2471739130438</c:v>
                </c:pt>
                <c:pt idx="24">
                  <c:v>3173.4777391304347</c:v>
                </c:pt>
                <c:pt idx="25">
                  <c:v>2657.3505391304348</c:v>
                </c:pt>
                <c:pt idx="26">
                  <c:v>2940.2713043478261</c:v>
                </c:pt>
                <c:pt idx="27">
                  <c:v>1998.6907327433628</c:v>
                </c:pt>
                <c:pt idx="28">
                  <c:v>1811.1547826086955</c:v>
                </c:pt>
                <c:pt idx="29">
                  <c:v>1684.3200000000002</c:v>
                </c:pt>
                <c:pt idx="30">
                  <c:v>1943.8847999999998</c:v>
                </c:pt>
                <c:pt idx="31">
                  <c:v>2254.2959999999998</c:v>
                </c:pt>
                <c:pt idx="32">
                  <c:v>2409.1583999999998</c:v>
                </c:pt>
                <c:pt idx="33">
                  <c:v>2161</c:v>
                </c:pt>
                <c:pt idx="34">
                  <c:v>1912.4160000000004</c:v>
                </c:pt>
                <c:pt idx="35">
                  <c:v>1937.76</c:v>
                </c:pt>
                <c:pt idx="36">
                  <c:v>1822</c:v>
                </c:pt>
                <c:pt idx="37">
                  <c:v>1431.2473043478262</c:v>
                </c:pt>
                <c:pt idx="38">
                  <c:v>720</c:v>
                </c:pt>
                <c:pt idx="39">
                  <c:v>591</c:v>
                </c:pt>
                <c:pt idx="40">
                  <c:v>305.50080000000003</c:v>
                </c:pt>
                <c:pt idx="41">
                  <c:v>110.88000000000001</c:v>
                </c:pt>
                <c:pt idx="42">
                  <c:v>34.32</c:v>
                </c:pt>
                <c:pt idx="43">
                  <c:v>13.200000000000001</c:v>
                </c:pt>
                <c:pt idx="44">
                  <c:v>16</c:v>
                </c:pt>
                <c:pt idx="45">
                  <c:v>5</c:v>
                </c:pt>
                <c:pt idx="46">
                  <c:v>5</c:v>
                </c:pt>
                <c:pt idx="47">
                  <c:v>11</c:v>
                </c:pt>
                <c:pt idx="48">
                  <c:v>5.28</c:v>
                </c:pt>
                <c:pt idx="49">
                  <c:v>0</c:v>
                </c:pt>
                <c:pt idx="50">
                  <c:v>5.28</c:v>
                </c:pt>
                <c:pt idx="51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83.108500000000006</c:v>
                </c:pt>
                <c:pt idx="40">
                  <c:v>1051.6019999999996</c:v>
                </c:pt>
                <c:pt idx="41">
                  <c:v>999.82299999999998</c:v>
                </c:pt>
                <c:pt idx="42">
                  <c:v>589.33375000000001</c:v>
                </c:pt>
                <c:pt idx="43">
                  <c:v>1832.9984999999981</c:v>
                </c:pt>
                <c:pt idx="44">
                  <c:v>112.464</c:v>
                </c:pt>
                <c:pt idx="45">
                  <c:v>2651.5805000000018</c:v>
                </c:pt>
                <c:pt idx="46">
                  <c:v>589.93474999999978</c:v>
                </c:pt>
                <c:pt idx="47">
                  <c:v>1537.6977499999991</c:v>
                </c:pt>
                <c:pt idx="48">
                  <c:v>769.28599999999972</c:v>
                </c:pt>
                <c:pt idx="49">
                  <c:v>438.125</c:v>
                </c:pt>
                <c:pt idx="50">
                  <c:v>587.52499999999998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172.66800000000001</c:v>
                </c:pt>
                <c:pt idx="13">
                  <c:v>371.06400000000002</c:v>
                </c:pt>
                <c:pt idx="14">
                  <c:v>345.00001056000002</c:v>
                </c:pt>
                <c:pt idx="15">
                  <c:v>260.67600000000004</c:v>
                </c:pt>
                <c:pt idx="16">
                  <c:v>258.76499999999999</c:v>
                </c:pt>
                <c:pt idx="17">
                  <c:v>198.26663999999997</c:v>
                </c:pt>
                <c:pt idx="18">
                  <c:v>237.64800000000002</c:v>
                </c:pt>
                <c:pt idx="19">
                  <c:v>269.27999999999997</c:v>
                </c:pt>
                <c:pt idx="20">
                  <c:v>224.136</c:v>
                </c:pt>
                <c:pt idx="21">
                  <c:v>181.96799999999999</c:v>
                </c:pt>
                <c:pt idx="22">
                  <c:v>212.52</c:v>
                </c:pt>
                <c:pt idx="23">
                  <c:v>220.43736000000001</c:v>
                </c:pt>
                <c:pt idx="24">
                  <c:v>401.25900000000001</c:v>
                </c:pt>
                <c:pt idx="25">
                  <c:v>240.50399999999999</c:v>
                </c:pt>
                <c:pt idx="26">
                  <c:v>177.40799999999999</c:v>
                </c:pt>
                <c:pt idx="27">
                  <c:v>234.43199999999999</c:v>
                </c:pt>
                <c:pt idx="28">
                  <c:v>237.82900000000001</c:v>
                </c:pt>
                <c:pt idx="29">
                  <c:v>194.56800000000001</c:v>
                </c:pt>
                <c:pt idx="30">
                  <c:v>310.72699999999998</c:v>
                </c:pt>
                <c:pt idx="31">
                  <c:v>308.82853056234723</c:v>
                </c:pt>
                <c:pt idx="32">
                  <c:v>173.21906112469438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161.83000000000001</c:v>
                </c:pt>
                <c:pt idx="36">
                  <c:v>82.884</c:v>
                </c:pt>
                <c:pt idx="37">
                  <c:v>59.944000000000003</c:v>
                </c:pt>
                <c:pt idx="38">
                  <c:v>7.92</c:v>
                </c:pt>
                <c:pt idx="39">
                  <c:v>53.6</c:v>
                </c:pt>
                <c:pt idx="40">
                  <c:v>27.512</c:v>
                </c:pt>
                <c:pt idx="41">
                  <c:v>16.239999999999998</c:v>
                </c:pt>
                <c:pt idx="42">
                  <c:v>19.68</c:v>
                </c:pt>
                <c:pt idx="43">
                  <c:v>25.2835</c:v>
                </c:pt>
                <c:pt idx="44">
                  <c:v>6.3719999999999999</c:v>
                </c:pt>
                <c:pt idx="45">
                  <c:v>15.912000000000001</c:v>
                </c:pt>
                <c:pt idx="46">
                  <c:v>5.6325000000000003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124.968</c:v>
                </c:pt>
                <c:pt idx="12">
                  <c:v>139.86000000000001</c:v>
                </c:pt>
                <c:pt idx="13">
                  <c:v>174.56399999999999</c:v>
                </c:pt>
                <c:pt idx="14">
                  <c:v>219.86799999999997</c:v>
                </c:pt>
                <c:pt idx="15">
                  <c:v>508.52155012224938</c:v>
                </c:pt>
                <c:pt idx="16">
                  <c:v>545.9199168704157</c:v>
                </c:pt>
                <c:pt idx="17">
                  <c:v>420.75789731051344</c:v>
                </c:pt>
                <c:pt idx="18">
                  <c:v>359.26189203051342</c:v>
                </c:pt>
                <c:pt idx="19">
                  <c:v>452.16637730816626</c:v>
                </c:pt>
                <c:pt idx="20">
                  <c:v>384.30506112469442</c:v>
                </c:pt>
                <c:pt idx="21">
                  <c:v>385.18588000058691</c:v>
                </c:pt>
                <c:pt idx="22">
                  <c:v>420.57940342298303</c:v>
                </c:pt>
                <c:pt idx="23">
                  <c:v>494.07239061124704</c:v>
                </c:pt>
                <c:pt idx="24">
                  <c:v>394.61278014611247</c:v>
                </c:pt>
                <c:pt idx="25">
                  <c:v>326.97499999999997</c:v>
                </c:pt>
                <c:pt idx="26">
                  <c:v>284.08700000000005</c:v>
                </c:pt>
                <c:pt idx="27">
                  <c:v>309.81500528000004</c:v>
                </c:pt>
                <c:pt idx="28">
                  <c:v>341.87573838630806</c:v>
                </c:pt>
                <c:pt idx="29">
                  <c:v>277.334</c:v>
                </c:pt>
                <c:pt idx="30">
                  <c:v>199.482</c:v>
                </c:pt>
                <c:pt idx="31">
                  <c:v>237.61799999999997</c:v>
                </c:pt>
                <c:pt idx="32">
                  <c:v>319.44940953545233</c:v>
                </c:pt>
                <c:pt idx="33">
                  <c:v>336.25456968215161</c:v>
                </c:pt>
                <c:pt idx="34">
                  <c:v>372.73544376528122</c:v>
                </c:pt>
                <c:pt idx="35">
                  <c:v>313.13797188264056</c:v>
                </c:pt>
                <c:pt idx="36">
                  <c:v>320.56814792176033</c:v>
                </c:pt>
                <c:pt idx="37">
                  <c:v>191.59</c:v>
                </c:pt>
                <c:pt idx="38">
                  <c:v>66.668000000000006</c:v>
                </c:pt>
                <c:pt idx="39">
                  <c:v>301.072</c:v>
                </c:pt>
                <c:pt idx="40">
                  <c:v>224.03399999999999</c:v>
                </c:pt>
                <c:pt idx="41">
                  <c:v>91.664000000000016</c:v>
                </c:pt>
                <c:pt idx="42">
                  <c:v>48.8</c:v>
                </c:pt>
                <c:pt idx="43">
                  <c:v>21.095500000000001</c:v>
                </c:pt>
                <c:pt idx="44">
                  <c:v>31.696000000000002</c:v>
                </c:pt>
                <c:pt idx="45">
                  <c:v>15.84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465.72099999999983</c:v>
                </c:pt>
                <c:pt idx="27">
                  <c:v>224.75056999999995</c:v>
                </c:pt>
                <c:pt idx="28">
                  <c:v>239.80424999999997</c:v>
                </c:pt>
                <c:pt idx="29">
                  <c:v>270.76524999999998</c:v>
                </c:pt>
                <c:pt idx="30">
                  <c:v>145.285</c:v>
                </c:pt>
                <c:pt idx="31">
                  <c:v>145.81224999999998</c:v>
                </c:pt>
                <c:pt idx="32">
                  <c:v>191.50879999999992</c:v>
                </c:pt>
                <c:pt idx="33">
                  <c:v>180.83574999999996</c:v>
                </c:pt>
                <c:pt idx="34">
                  <c:v>330.21674999999999</c:v>
                </c:pt>
                <c:pt idx="35">
                  <c:v>130.76150000000001</c:v>
                </c:pt>
                <c:pt idx="36">
                  <c:v>275.08149999999989</c:v>
                </c:pt>
                <c:pt idx="37">
                  <c:v>166.18849999999998</c:v>
                </c:pt>
                <c:pt idx="38">
                  <c:v>191.98699999999997</c:v>
                </c:pt>
                <c:pt idx="39">
                  <c:v>392.47324999999995</c:v>
                </c:pt>
                <c:pt idx="40">
                  <c:v>288.18249999999995</c:v>
                </c:pt>
                <c:pt idx="41">
                  <c:v>289.95974999999999</c:v>
                </c:pt>
                <c:pt idx="42">
                  <c:v>431.62999999999982</c:v>
                </c:pt>
                <c:pt idx="43">
                  <c:v>303.25</c:v>
                </c:pt>
                <c:pt idx="44">
                  <c:v>426</c:v>
                </c:pt>
                <c:pt idx="45">
                  <c:v>395.25</c:v>
                </c:pt>
                <c:pt idx="46">
                  <c:v>423.25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11/12/2020)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565.82799999999997</c:v>
                </c:pt>
                <c:pt idx="13">
                  <c:v>635.21399999999994</c:v>
                </c:pt>
                <c:pt idx="14">
                  <c:v>520.71001056</c:v>
                </c:pt>
                <c:pt idx="15">
                  <c:v>618.89600000000007</c:v>
                </c:pt>
                <c:pt idx="16">
                  <c:v>667.51499999999999</c:v>
                </c:pt>
                <c:pt idx="17">
                  <c:v>627.47964479999996</c:v>
                </c:pt>
                <c:pt idx="18">
                  <c:v>651.4892208</c:v>
                </c:pt>
                <c:pt idx="19">
                  <c:v>819.00450720000003</c:v>
                </c:pt>
                <c:pt idx="20">
                  <c:v>703.20215039999994</c:v>
                </c:pt>
                <c:pt idx="21">
                  <c:v>759.32799999999997</c:v>
                </c:pt>
                <c:pt idx="22">
                  <c:v>586.91999999999996</c:v>
                </c:pt>
                <c:pt idx="23">
                  <c:v>525.23736000000008</c:v>
                </c:pt>
                <c:pt idx="24">
                  <c:v>627.97900000000004</c:v>
                </c:pt>
                <c:pt idx="25">
                  <c:v>425.54399999999998</c:v>
                </c:pt>
                <c:pt idx="26">
                  <c:v>558.64800000000002</c:v>
                </c:pt>
                <c:pt idx="27">
                  <c:v>450.35199999999998</c:v>
                </c:pt>
                <c:pt idx="28">
                  <c:v>427.62900000000002</c:v>
                </c:pt>
                <c:pt idx="29">
                  <c:v>321.00800000000004</c:v>
                </c:pt>
                <c:pt idx="30">
                  <c:v>453.00699999999995</c:v>
                </c:pt>
                <c:pt idx="31">
                  <c:v>424.70853056234722</c:v>
                </c:pt>
                <c:pt idx="32">
                  <c:v>299.6590611246944</c:v>
                </c:pt>
                <c:pt idx="33">
                  <c:v>208.27999999999997</c:v>
                </c:pt>
                <c:pt idx="34">
                  <c:v>244.976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261.012</c:v>
                </c:pt>
                <c:pt idx="41">
                  <c:v>341.24</c:v>
                </c:pt>
                <c:pt idx="42">
                  <c:v>310.93</c:v>
                </c:pt>
                <c:pt idx="43">
                  <c:v>225.7835</c:v>
                </c:pt>
                <c:pt idx="44">
                  <c:v>233.62200000000001</c:v>
                </c:pt>
                <c:pt idx="45">
                  <c:v>247.16200000000001</c:v>
                </c:pt>
                <c:pt idx="46">
                  <c:v>418.63249999999999</c:v>
                </c:pt>
                <c:pt idx="47">
                  <c:v>394.75</c:v>
                </c:pt>
                <c:pt idx="48">
                  <c:v>436.75</c:v>
                </c:pt>
                <c:pt idx="49">
                  <c:v>450.25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11/12/2020)</a:t>
            </a:r>
          </a:p>
        </c:rich>
      </c:tx>
      <c:layout>
        <c:manualLayout>
          <c:xMode val="edge"/>
          <c:yMode val="edge"/>
          <c:x val="0.34028859514732607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1291.2850000000001</c:v>
                </c:pt>
                <c:pt idx="48">
                  <c:v>1635.7930000000001</c:v>
                </c:pt>
                <c:pt idx="49">
                  <c:v>2144.44</c:v>
                </c:pt>
                <c:pt idx="50">
                  <c:v>2153.848</c:v>
                </c:pt>
                <c:pt idx="51">
                  <c:v>1587.0630000000001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2209.8955000000001</c:v>
                </c:pt>
                <c:pt idx="6">
                  <c:v>2156.2566999999999</c:v>
                </c:pt>
                <c:pt idx="7">
                  <c:v>2299.8822500000001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2950.4126900328138</c:v>
                </c:pt>
                <c:pt idx="12">
                  <c:v>3200.34845</c:v>
                </c:pt>
                <c:pt idx="13">
                  <c:v>2877.5906879999998</c:v>
                </c:pt>
                <c:pt idx="14">
                  <c:v>2637.2764000000002</c:v>
                </c:pt>
                <c:pt idx="15">
                  <c:v>3218.6585501222485</c:v>
                </c:pt>
                <c:pt idx="16">
                  <c:v>3446.2745168704159</c:v>
                </c:pt>
                <c:pt idx="17">
                  <c:v>3621.9075573105133</c:v>
                </c:pt>
                <c:pt idx="18">
                  <c:v>3374.7569920305136</c:v>
                </c:pt>
                <c:pt idx="19">
                  <c:v>3744.4659973081662</c:v>
                </c:pt>
                <c:pt idx="20">
                  <c:v>3760.9325827246944</c:v>
                </c:pt>
                <c:pt idx="21">
                  <c:v>4328.9072076427374</c:v>
                </c:pt>
                <c:pt idx="22">
                  <c:v>3912.6063082037763</c:v>
                </c:pt>
                <c:pt idx="23">
                  <c:v>4830.2681645242901</c:v>
                </c:pt>
                <c:pt idx="24">
                  <c:v>4101.6552167765476</c:v>
                </c:pt>
                <c:pt idx="25">
                  <c:v>3748.3446991304345</c:v>
                </c:pt>
                <c:pt idx="26">
                  <c:v>4015.4434643478262</c:v>
                </c:pt>
                <c:pt idx="27">
                  <c:v>2871.4779080233629</c:v>
                </c:pt>
                <c:pt idx="28">
                  <c:v>2814.0261309950038</c:v>
                </c:pt>
                <c:pt idx="29">
                  <c:v>2730.02549</c:v>
                </c:pt>
                <c:pt idx="30">
                  <c:v>2779.6754799999994</c:v>
                </c:pt>
                <c:pt idx="31">
                  <c:v>3263.4399049999997</c:v>
                </c:pt>
                <c:pt idx="32">
                  <c:v>3478.7526095354519</c:v>
                </c:pt>
                <c:pt idx="33">
                  <c:v>3239.9287496821516</c:v>
                </c:pt>
                <c:pt idx="34">
                  <c:v>3309.8523537652814</c:v>
                </c:pt>
                <c:pt idx="35">
                  <c:v>3107.3780318826407</c:v>
                </c:pt>
                <c:pt idx="36">
                  <c:v>3226.9862979217601</c:v>
                </c:pt>
                <c:pt idx="37">
                  <c:v>2763.157574347827</c:v>
                </c:pt>
                <c:pt idx="38">
                  <c:v>2011.70912</c:v>
                </c:pt>
                <c:pt idx="39">
                  <c:v>2387.2465499999998</c:v>
                </c:pt>
                <c:pt idx="40">
                  <c:v>2735.695475</c:v>
                </c:pt>
                <c:pt idx="41">
                  <c:v>2423.5219750000006</c:v>
                </c:pt>
                <c:pt idx="42">
                  <c:v>2187.3762749999996</c:v>
                </c:pt>
                <c:pt idx="43">
                  <c:v>3161.6675499999983</c:v>
                </c:pt>
                <c:pt idx="44">
                  <c:v>1196.5500000000002</c:v>
                </c:pt>
                <c:pt idx="45">
                  <c:v>3628.818000000002</c:v>
                </c:pt>
                <c:pt idx="46">
                  <c:v>1749.5922499999997</c:v>
                </c:pt>
                <c:pt idx="47">
                  <c:v>2391.0477499999988</c:v>
                </c:pt>
                <c:pt idx="48">
                  <c:v>1837.9484999999997</c:v>
                </c:pt>
                <c:pt idx="49">
                  <c:v>1667.1524999999999</c:v>
                </c:pt>
                <c:pt idx="50">
                  <c:v>1731.0587711627904</c:v>
                </c:pt>
                <c:pt idx="51">
                  <c:v>2023.6873437499999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11/12/2020)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2590.9155000000001</c:v>
                </c:pt>
                <c:pt idx="6">
                  <c:v>2556.7066999999997</c:v>
                </c:pt>
                <c:pt idx="7">
                  <c:v>2740.3422500000001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3446.0646900328138</c:v>
                </c:pt>
                <c:pt idx="12">
                  <c:v>3766.1764499999999</c:v>
                </c:pt>
                <c:pt idx="13">
                  <c:v>3512.8046879999997</c:v>
                </c:pt>
                <c:pt idx="14">
                  <c:v>3157.98641056</c:v>
                </c:pt>
                <c:pt idx="15">
                  <c:v>3837.5545501222487</c:v>
                </c:pt>
                <c:pt idx="16">
                  <c:v>4113.7895168704163</c:v>
                </c:pt>
                <c:pt idx="17">
                  <c:v>4249.3872021105135</c:v>
                </c:pt>
                <c:pt idx="18">
                  <c:v>4026.2462128305137</c:v>
                </c:pt>
                <c:pt idx="19">
                  <c:v>4563.4705045081664</c:v>
                </c:pt>
                <c:pt idx="20">
                  <c:v>4464.1347331246943</c:v>
                </c:pt>
                <c:pt idx="21">
                  <c:v>5088.2352076427378</c:v>
                </c:pt>
                <c:pt idx="22">
                  <c:v>4499.5263082037764</c:v>
                </c:pt>
                <c:pt idx="23">
                  <c:v>5355.5055245242902</c:v>
                </c:pt>
                <c:pt idx="24">
                  <c:v>4729.6342167765479</c:v>
                </c:pt>
                <c:pt idx="25">
                  <c:v>4173.8886991304344</c:v>
                </c:pt>
                <c:pt idx="26">
                  <c:v>4574.0914643478263</c:v>
                </c:pt>
                <c:pt idx="27">
                  <c:v>3321.8299080233628</c:v>
                </c:pt>
                <c:pt idx="28">
                  <c:v>3241.6551309950037</c:v>
                </c:pt>
                <c:pt idx="29">
                  <c:v>3051.0334899999998</c:v>
                </c:pt>
                <c:pt idx="30">
                  <c:v>3232.6824799999995</c:v>
                </c:pt>
                <c:pt idx="31">
                  <c:v>3688.148435562347</c:v>
                </c:pt>
                <c:pt idx="32">
                  <c:v>3778.4116706601462</c:v>
                </c:pt>
                <c:pt idx="33">
                  <c:v>3448.2087496821514</c:v>
                </c:pt>
                <c:pt idx="34">
                  <c:v>3554.8283537652815</c:v>
                </c:pt>
                <c:pt idx="35">
                  <c:v>3358.1680318826407</c:v>
                </c:pt>
                <c:pt idx="36">
                  <c:v>3464.0502979217599</c:v>
                </c:pt>
                <c:pt idx="37">
                  <c:v>2952.251574347827</c:v>
                </c:pt>
                <c:pt idx="38">
                  <c:v>2336.18912</c:v>
                </c:pt>
                <c:pt idx="39">
                  <c:v>2804.4665500000001</c:v>
                </c:pt>
                <c:pt idx="40">
                  <c:v>2996.7074750000002</c:v>
                </c:pt>
                <c:pt idx="41">
                  <c:v>2764.7619750000003</c:v>
                </c:pt>
                <c:pt idx="42">
                  <c:v>2498.3062749999995</c:v>
                </c:pt>
                <c:pt idx="43">
                  <c:v>3387.4510499999983</c:v>
                </c:pt>
                <c:pt idx="44">
                  <c:v>1430.1720000000003</c:v>
                </c:pt>
                <c:pt idx="45">
                  <c:v>3875.9800000000018</c:v>
                </c:pt>
                <c:pt idx="46">
                  <c:v>2168.2247499999999</c:v>
                </c:pt>
                <c:pt idx="47">
                  <c:v>2785.7977499999988</c:v>
                </c:pt>
                <c:pt idx="48">
                  <c:v>2274.6984999999995</c:v>
                </c:pt>
                <c:pt idx="49">
                  <c:v>2117.4025000000001</c:v>
                </c:pt>
                <c:pt idx="50">
                  <c:v>2116.0675211627904</c:v>
                </c:pt>
                <c:pt idx="51">
                  <c:v>2391.2473437499998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11/12/2020)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2590.9155000000001</c:v>
                </c:pt>
                <c:pt idx="6">
                  <c:v>2556.7066999999997</c:v>
                </c:pt>
                <c:pt idx="7">
                  <c:v>2740.3422500000001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3446.0646900328138</c:v>
                </c:pt>
                <c:pt idx="12">
                  <c:v>3766.1764499999999</c:v>
                </c:pt>
                <c:pt idx="13">
                  <c:v>3512.8046879999997</c:v>
                </c:pt>
                <c:pt idx="14">
                  <c:v>3157.98641056</c:v>
                </c:pt>
                <c:pt idx="15">
                  <c:v>3837.5545501222487</c:v>
                </c:pt>
                <c:pt idx="16">
                  <c:v>4113.7895168704163</c:v>
                </c:pt>
                <c:pt idx="17">
                  <c:v>4249.3872021105135</c:v>
                </c:pt>
                <c:pt idx="18">
                  <c:v>4026.2462128305137</c:v>
                </c:pt>
                <c:pt idx="19">
                  <c:v>4563.4705045081664</c:v>
                </c:pt>
                <c:pt idx="20">
                  <c:v>4464.1347331246943</c:v>
                </c:pt>
                <c:pt idx="21">
                  <c:v>5088.2352076427378</c:v>
                </c:pt>
                <c:pt idx="22">
                  <c:v>4499.5263082037764</c:v>
                </c:pt>
                <c:pt idx="23">
                  <c:v>5355.5055245242902</c:v>
                </c:pt>
                <c:pt idx="24">
                  <c:v>4729.6342167765479</c:v>
                </c:pt>
                <c:pt idx="25">
                  <c:v>4173.8886991304344</c:v>
                </c:pt>
                <c:pt idx="26">
                  <c:v>4574.0914643478263</c:v>
                </c:pt>
                <c:pt idx="27">
                  <c:v>3321.8299080233628</c:v>
                </c:pt>
                <c:pt idx="28">
                  <c:v>3241.6551309950037</c:v>
                </c:pt>
                <c:pt idx="29">
                  <c:v>3051.0334899999998</c:v>
                </c:pt>
                <c:pt idx="30">
                  <c:v>3232.6824799999995</c:v>
                </c:pt>
                <c:pt idx="31">
                  <c:v>3688.148435562347</c:v>
                </c:pt>
                <c:pt idx="32">
                  <c:v>3778.4116706601462</c:v>
                </c:pt>
                <c:pt idx="33">
                  <c:v>3448.2087496821514</c:v>
                </c:pt>
                <c:pt idx="34">
                  <c:v>3554.8283537652815</c:v>
                </c:pt>
                <c:pt idx="35">
                  <c:v>3358.1680318826407</c:v>
                </c:pt>
                <c:pt idx="36">
                  <c:v>3464.0502979217599</c:v>
                </c:pt>
                <c:pt idx="37">
                  <c:v>2952.251574347827</c:v>
                </c:pt>
                <c:pt idx="38">
                  <c:v>2336.18912</c:v>
                </c:pt>
                <c:pt idx="39">
                  <c:v>2804.4665500000001</c:v>
                </c:pt>
                <c:pt idx="40">
                  <c:v>2996.7074750000002</c:v>
                </c:pt>
                <c:pt idx="41">
                  <c:v>2764.7619750000003</c:v>
                </c:pt>
                <c:pt idx="42">
                  <c:v>2498.3062749999995</c:v>
                </c:pt>
                <c:pt idx="43">
                  <c:v>3387.4510499999983</c:v>
                </c:pt>
                <c:pt idx="44">
                  <c:v>1430.1720000000003</c:v>
                </c:pt>
                <c:pt idx="45">
                  <c:v>3875.9800000000018</c:v>
                </c:pt>
                <c:pt idx="46">
                  <c:v>2168.2247499999999</c:v>
                </c:pt>
                <c:pt idx="47">
                  <c:v>2785.7977499999988</c:v>
                </c:pt>
                <c:pt idx="48">
                  <c:v>2274.6984999999995</c:v>
                </c:pt>
                <c:pt idx="49">
                  <c:v>2117.4025000000001</c:v>
                </c:pt>
                <c:pt idx="50">
                  <c:v>2116.0675211627904</c:v>
                </c:pt>
                <c:pt idx="51">
                  <c:v>2391.2473437499998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160.24799999999999</c:v>
                </c:pt>
                <c:pt idx="23">
                  <c:v>275.35199999999998</c:v>
                </c:pt>
                <c:pt idx="24">
                  <c:v>264</c:v>
                </c:pt>
                <c:pt idx="25">
                  <c:v>225.19200000000001</c:v>
                </c:pt>
                <c:pt idx="26">
                  <c:v>279.83999999999997</c:v>
                </c:pt>
                <c:pt idx="27">
                  <c:v>209.88</c:v>
                </c:pt>
                <c:pt idx="28">
                  <c:v>192.72</c:v>
                </c:pt>
                <c:pt idx="29">
                  <c:v>183.744</c:v>
                </c:pt>
                <c:pt idx="30">
                  <c:v>129.624</c:v>
                </c:pt>
                <c:pt idx="31">
                  <c:v>127.776</c:v>
                </c:pt>
                <c:pt idx="32">
                  <c:v>93.72</c:v>
                </c:pt>
                <c:pt idx="33">
                  <c:v>70.224000000000004</c:v>
                </c:pt>
                <c:pt idx="34">
                  <c:v>120.384</c:v>
                </c:pt>
                <c:pt idx="35">
                  <c:v>31.68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172.66800000000001</c:v>
                </c:pt>
                <c:pt idx="10">
                  <c:v>371.06400000000002</c:v>
                </c:pt>
                <c:pt idx="11">
                  <c:v>345.00001056000002</c:v>
                </c:pt>
                <c:pt idx="12">
                  <c:v>260.67600000000004</c:v>
                </c:pt>
                <c:pt idx="13">
                  <c:v>258.76499999999999</c:v>
                </c:pt>
                <c:pt idx="14">
                  <c:v>198.26663999999997</c:v>
                </c:pt>
                <c:pt idx="15">
                  <c:v>237.64800000000002</c:v>
                </c:pt>
                <c:pt idx="16">
                  <c:v>269.27999999999997</c:v>
                </c:pt>
                <c:pt idx="17">
                  <c:v>224.136</c:v>
                </c:pt>
                <c:pt idx="18">
                  <c:v>181.96799999999999</c:v>
                </c:pt>
                <c:pt idx="19">
                  <c:v>212.52</c:v>
                </c:pt>
                <c:pt idx="20">
                  <c:v>220.43736000000001</c:v>
                </c:pt>
                <c:pt idx="21">
                  <c:v>401.25900000000001</c:v>
                </c:pt>
                <c:pt idx="22">
                  <c:v>240.50399999999999</c:v>
                </c:pt>
                <c:pt idx="23">
                  <c:v>177.40799999999999</c:v>
                </c:pt>
                <c:pt idx="24">
                  <c:v>234.43199999999999</c:v>
                </c:pt>
                <c:pt idx="25">
                  <c:v>237.82900000000001</c:v>
                </c:pt>
                <c:pt idx="26">
                  <c:v>194.56800000000001</c:v>
                </c:pt>
                <c:pt idx="27">
                  <c:v>310.72699999999998</c:v>
                </c:pt>
                <c:pt idx="28">
                  <c:v>308.82853056234723</c:v>
                </c:pt>
                <c:pt idx="29">
                  <c:v>173.21906112469438</c:v>
                </c:pt>
                <c:pt idx="30">
                  <c:v>139.91999999999999</c:v>
                </c:pt>
                <c:pt idx="31">
                  <c:v>118.536</c:v>
                </c:pt>
                <c:pt idx="32">
                  <c:v>161.83000000000001</c:v>
                </c:pt>
                <c:pt idx="33">
                  <c:v>82.884</c:v>
                </c:pt>
                <c:pt idx="34">
                  <c:v>59.944000000000003</c:v>
                </c:pt>
                <c:pt idx="35">
                  <c:v>7.92</c:v>
                </c:pt>
                <c:pt idx="36">
                  <c:v>53.6</c:v>
                </c:pt>
                <c:pt idx="37">
                  <c:v>27.512</c:v>
                </c:pt>
                <c:pt idx="38">
                  <c:v>16.239999999999998</c:v>
                </c:pt>
                <c:pt idx="39">
                  <c:v>19.68</c:v>
                </c:pt>
                <c:pt idx="40">
                  <c:v>25.2835</c:v>
                </c:pt>
                <c:pt idx="41">
                  <c:v>6.3719999999999999</c:v>
                </c:pt>
                <c:pt idx="42">
                  <c:v>15.912000000000001</c:v>
                </c:pt>
                <c:pt idx="43">
                  <c:v>5.6325000000000003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0.96876</cdr:x>
      <cdr:y>0.36016</cdr:y>
    </cdr:from>
    <cdr:to>
      <cdr:x>0.96876</cdr:x>
      <cdr:y>0.46262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092471" y="1732423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0.96275</cdr:x>
      <cdr:y>0.49143</cdr:y>
    </cdr:from>
    <cdr:to>
      <cdr:x>0.96289</cdr:x>
      <cdr:y>0.57842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06489" y="2306710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0.9695</cdr:x>
      <cdr:y>0.46114</cdr:y>
    </cdr:from>
    <cdr:to>
      <cdr:x>0.96997</cdr:x>
      <cdr:y>0.54346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185475" y="2287531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0.96929</cdr:x>
      <cdr:y>0.45551</cdr:y>
    </cdr:from>
    <cdr:to>
      <cdr:x>0.96976</cdr:x>
      <cdr:y>0.53783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198454" y="2290875"/>
          <a:ext cx="3975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0.9682</cdr:x>
      <cdr:y>0.3794</cdr:y>
    </cdr:from>
    <cdr:to>
      <cdr:x>0.96928</cdr:x>
      <cdr:y>0.45899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210957" y="1962480"/>
          <a:ext cx="9159" cy="4116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0.20328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32" y="438565"/>
          <a:ext cx="2821415" cy="61290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0.96747</cdr:x>
      <cdr:y>0.51139</cdr:y>
    </cdr:from>
    <cdr:to>
      <cdr:x>0.96767</cdr:x>
      <cdr:y>0.57569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065080" y="2521229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</cdr:x>
      <cdr:y>0.44241</cdr:y>
    </cdr:from>
    <cdr:to>
      <cdr:x>0.95951</cdr:x>
      <cdr:y>0.54042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936063" y="1935047"/>
          <a:ext cx="4221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0.95857</cdr:x>
      <cdr:y>0.41853</cdr:y>
    </cdr:from>
    <cdr:to>
      <cdr:x>0.95882</cdr:x>
      <cdr:y>0.48603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44328" y="2069786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P14" sqref="P1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61" sqref="F6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43" t="s">
        <v>58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1"/>
      <c r="AL1" s="1"/>
      <c r="AM1" s="2"/>
    </row>
    <row r="2" spans="1:42" ht="13.5" customHeight="1" thickBot="1" x14ac:dyDescent="0.25">
      <c r="B2" s="1"/>
      <c r="C2" s="1"/>
      <c r="D2" s="235" t="s">
        <v>0</v>
      </c>
      <c r="E2" s="236"/>
      <c r="F2" s="237"/>
      <c r="G2" s="235" t="s">
        <v>1</v>
      </c>
      <c r="H2" s="236"/>
      <c r="I2" s="237"/>
      <c r="J2" s="235" t="s">
        <v>2</v>
      </c>
      <c r="K2" s="236"/>
      <c r="L2" s="237"/>
      <c r="M2" s="235" t="s">
        <v>3</v>
      </c>
      <c r="N2" s="236"/>
      <c r="O2" s="237"/>
      <c r="P2" s="235" t="s">
        <v>4</v>
      </c>
      <c r="Q2" s="236"/>
      <c r="R2" s="236"/>
      <c r="S2" s="236" t="s">
        <v>5</v>
      </c>
      <c r="T2" s="236"/>
      <c r="U2" s="237"/>
      <c r="V2" s="235" t="s">
        <v>6</v>
      </c>
      <c r="W2" s="236"/>
      <c r="X2" s="237"/>
      <c r="Y2" s="235" t="s">
        <v>7</v>
      </c>
      <c r="Z2" s="236"/>
      <c r="AA2" s="237"/>
      <c r="AB2" s="37"/>
      <c r="AC2" s="37" t="s">
        <v>48</v>
      </c>
      <c r="AD2" s="37"/>
      <c r="AE2" s="103"/>
      <c r="AF2" s="37" t="s">
        <v>42</v>
      </c>
      <c r="AG2" s="38"/>
      <c r="AH2" s="235" t="s">
        <v>8</v>
      </c>
      <c r="AI2" s="236"/>
      <c r="AJ2" s="236"/>
      <c r="AK2" s="239"/>
      <c r="AL2" s="240"/>
      <c r="AM2" s="240"/>
    </row>
    <row r="3" spans="1:42" x14ac:dyDescent="0.2">
      <c r="A3" s="241" t="s">
        <v>9</v>
      </c>
      <c r="B3" s="241"/>
      <c r="C3" s="242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4" t="s">
        <v>8</v>
      </c>
      <c r="AK3" s="101"/>
      <c r="AL3" s="117"/>
      <c r="AM3" s="11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5"/>
      <c r="AK4" s="102"/>
      <c r="AL4" s="100"/>
      <c r="AM4" s="100"/>
    </row>
    <row r="5" spans="1:42" x14ac:dyDescent="0.2">
      <c r="A5" s="12">
        <v>49</v>
      </c>
      <c r="B5" s="78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89">
        <f>SUM(AH5:AI5)</f>
        <v>2262.5765500000002</v>
      </c>
      <c r="AK5" s="99"/>
      <c r="AL5" s="99"/>
      <c r="AM5" s="99"/>
      <c r="AN5" s="71"/>
    </row>
    <row r="6" spans="1:42" x14ac:dyDescent="0.2">
      <c r="A6" s="13">
        <v>50</v>
      </c>
      <c r="B6" s="78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89">
        <f t="shared" ref="AJ6:AJ56" si="3">SUM(AH6:AI6)</f>
        <v>2462.3522499999999</v>
      </c>
      <c r="AK6" s="118"/>
      <c r="AL6" s="99"/>
      <c r="AM6" s="99"/>
    </row>
    <row r="7" spans="1:42" x14ac:dyDescent="0.2">
      <c r="A7" s="13">
        <v>51</v>
      </c>
      <c r="B7" s="78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89">
        <f t="shared" si="3"/>
        <v>2546.7633999999998</v>
      </c>
      <c r="AK7" s="118"/>
      <c r="AL7" s="99"/>
      <c r="AM7" s="99"/>
    </row>
    <row r="8" spans="1:42" x14ac:dyDescent="0.2">
      <c r="A8" s="13">
        <v>52</v>
      </c>
      <c r="B8" s="78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89">
        <f t="shared" si="3"/>
        <v>2744.2896000000001</v>
      </c>
      <c r="AK8" s="118"/>
      <c r="AL8" s="99"/>
      <c r="AM8" s="99"/>
    </row>
    <row r="9" spans="1:42" x14ac:dyDescent="0.2">
      <c r="A9" s="13">
        <v>1</v>
      </c>
      <c r="B9" s="78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89">
        <f t="shared" si="3"/>
        <v>2681.5088500000002</v>
      </c>
      <c r="AK9" s="118"/>
      <c r="AL9" s="99"/>
      <c r="AM9" s="99"/>
      <c r="AN9" s="71"/>
    </row>
    <row r="10" spans="1:42" x14ac:dyDescent="0.2">
      <c r="A10" s="13">
        <v>2</v>
      </c>
      <c r="B10" s="78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89">
        <f t="shared" si="3"/>
        <v>2613.7030999999997</v>
      </c>
      <c r="AK10" s="118"/>
      <c r="AL10" s="99"/>
      <c r="AM10" s="99"/>
      <c r="AN10" s="71"/>
    </row>
    <row r="11" spans="1:42" x14ac:dyDescent="0.2">
      <c r="A11" s="13">
        <v>3</v>
      </c>
      <c r="B11" s="78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89">
        <f t="shared" si="3"/>
        <v>2744.0745499999994</v>
      </c>
      <c r="AK11" s="118"/>
      <c r="AL11" s="99"/>
      <c r="AM11" s="99"/>
      <c r="AN11" s="71"/>
      <c r="AO11" s="71"/>
      <c r="AP11" s="71"/>
    </row>
    <row r="12" spans="1:42" x14ac:dyDescent="0.2">
      <c r="A12" s="13">
        <v>4</v>
      </c>
      <c r="B12" s="78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89">
        <f t="shared" si="3"/>
        <v>2597.0526</v>
      </c>
      <c r="AK12" s="118"/>
      <c r="AL12" s="99"/>
      <c r="AM12" s="99"/>
      <c r="AN12" s="71"/>
      <c r="AO12" s="71"/>
      <c r="AP12" s="71"/>
    </row>
    <row r="13" spans="1:42" x14ac:dyDescent="0.2">
      <c r="A13" s="13">
        <v>5</v>
      </c>
      <c r="B13" s="78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89">
        <f t="shared" si="3"/>
        <v>2523.9112499999997</v>
      </c>
      <c r="AK13" s="118"/>
      <c r="AL13" s="99"/>
      <c r="AM13" s="99"/>
      <c r="AN13" s="71"/>
      <c r="AO13" s="71"/>
      <c r="AP13" s="71"/>
    </row>
    <row r="14" spans="1:42" x14ac:dyDescent="0.2">
      <c r="A14" s="13">
        <v>6</v>
      </c>
      <c r="B14" s="78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89">
        <f t="shared" si="3"/>
        <v>2526.1360999999997</v>
      </c>
      <c r="AK14" s="118"/>
      <c r="AL14" s="99"/>
      <c r="AM14" s="99"/>
      <c r="AN14" s="71"/>
      <c r="AO14" s="71"/>
      <c r="AP14" s="71"/>
    </row>
    <row r="15" spans="1:42" x14ac:dyDescent="0.2">
      <c r="A15" s="13">
        <v>7</v>
      </c>
      <c r="B15" s="78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89">
        <f t="shared" si="3"/>
        <v>2658.9893999999999</v>
      </c>
      <c r="AK15" s="118"/>
      <c r="AL15" s="99"/>
      <c r="AM15" s="99"/>
      <c r="AN15" s="71"/>
      <c r="AO15" s="71"/>
      <c r="AP15" s="71"/>
    </row>
    <row r="16" spans="1:42" x14ac:dyDescent="0.2">
      <c r="A16" s="13">
        <v>8</v>
      </c>
      <c r="B16" s="78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89">
        <f t="shared" si="3"/>
        <v>2834.1541000000007</v>
      </c>
      <c r="AK16" s="118"/>
      <c r="AL16" s="99"/>
      <c r="AM16" s="99"/>
      <c r="AN16" s="71"/>
      <c r="AO16" s="71"/>
      <c r="AP16" s="71"/>
    </row>
    <row r="17" spans="1:42" x14ac:dyDescent="0.2">
      <c r="A17" s="13">
        <v>9</v>
      </c>
      <c r="B17" s="78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89">
        <f t="shared" si="3"/>
        <v>2763.5600500000005</v>
      </c>
      <c r="AK17" s="118"/>
      <c r="AL17" s="99"/>
      <c r="AM17" s="99"/>
      <c r="AN17" s="71"/>
      <c r="AO17" s="71"/>
      <c r="AP17" s="71"/>
    </row>
    <row r="18" spans="1:42" x14ac:dyDescent="0.2">
      <c r="A18" s="13">
        <v>10</v>
      </c>
      <c r="B18" s="78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89">
        <f t="shared" si="3"/>
        <v>3245.7148000000002</v>
      </c>
      <c r="AK18" s="118"/>
      <c r="AL18" s="99"/>
      <c r="AM18" s="99"/>
      <c r="AN18" s="71"/>
      <c r="AO18" s="71"/>
      <c r="AP18" s="71"/>
    </row>
    <row r="19" spans="1:42" x14ac:dyDescent="0.2">
      <c r="A19" s="13">
        <v>11</v>
      </c>
      <c r="B19" s="78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89">
        <f t="shared" si="3"/>
        <v>2533.1088</v>
      </c>
      <c r="AK19" s="118"/>
      <c r="AL19" s="99"/>
      <c r="AM19" s="99"/>
      <c r="AN19" s="71"/>
      <c r="AO19" s="71"/>
      <c r="AP19" s="71"/>
    </row>
    <row r="20" spans="1:42" x14ac:dyDescent="0.2">
      <c r="A20" s="13">
        <v>12</v>
      </c>
      <c r="B20" s="78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89">
        <f t="shared" si="3"/>
        <v>2982.6611000000003</v>
      </c>
      <c r="AK20" s="118"/>
      <c r="AL20" s="99"/>
      <c r="AM20" s="99"/>
      <c r="AN20" s="71"/>
      <c r="AO20" s="71"/>
      <c r="AP20" s="71"/>
    </row>
    <row r="21" spans="1:42" x14ac:dyDescent="0.2">
      <c r="A21" s="13">
        <v>13</v>
      </c>
      <c r="B21" s="78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89">
        <f t="shared" si="3"/>
        <v>3911.1026999999999</v>
      </c>
      <c r="AK21" s="118"/>
      <c r="AL21" s="99"/>
      <c r="AM21" s="99"/>
      <c r="AN21" s="71"/>
      <c r="AO21" s="71"/>
      <c r="AP21" s="71"/>
    </row>
    <row r="22" spans="1:42" x14ac:dyDescent="0.2">
      <c r="A22" s="13">
        <v>14</v>
      </c>
      <c r="B22" s="78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89">
        <f t="shared" si="3"/>
        <v>3898.6406800000004</v>
      </c>
      <c r="AK22" s="118"/>
      <c r="AL22" s="99"/>
      <c r="AM22" s="99"/>
      <c r="AN22" s="71"/>
      <c r="AO22" s="71"/>
      <c r="AP22" s="71"/>
    </row>
    <row r="23" spans="1:42" x14ac:dyDescent="0.2">
      <c r="A23" s="13">
        <v>15</v>
      </c>
      <c r="B23" s="78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89">
        <f t="shared" si="3"/>
        <v>3734.8518800000006</v>
      </c>
      <c r="AK23" s="118"/>
      <c r="AL23" s="99"/>
      <c r="AM23" s="99"/>
      <c r="AN23" s="71"/>
      <c r="AO23" s="71"/>
      <c r="AP23" s="71"/>
    </row>
    <row r="24" spans="1:42" x14ac:dyDescent="0.2">
      <c r="A24" s="13">
        <v>16</v>
      </c>
      <c r="B24" s="78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89">
        <f t="shared" si="3"/>
        <v>4089.0713199999991</v>
      </c>
      <c r="AK24" s="118"/>
      <c r="AL24" s="99"/>
      <c r="AM24" s="99"/>
      <c r="AN24" s="71"/>
      <c r="AO24" s="71"/>
      <c r="AP24" s="71"/>
    </row>
    <row r="25" spans="1:42" x14ac:dyDescent="0.2">
      <c r="A25" s="13">
        <v>17</v>
      </c>
      <c r="B25" s="78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89">
        <f t="shared" si="3"/>
        <v>3490.0048400000005</v>
      </c>
      <c r="AK25" s="118"/>
      <c r="AL25" s="99"/>
      <c r="AM25" s="99"/>
      <c r="AN25" s="71"/>
      <c r="AO25" s="71"/>
      <c r="AP25" s="71"/>
    </row>
    <row r="26" spans="1:42" x14ac:dyDescent="0.2">
      <c r="A26" s="13">
        <v>18</v>
      </c>
      <c r="B26" s="78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89">
        <f t="shared" si="3"/>
        <v>3636.9507200000016</v>
      </c>
      <c r="AK26" s="118"/>
      <c r="AL26" s="99"/>
      <c r="AM26" s="99"/>
      <c r="AN26" s="71"/>
      <c r="AO26" s="71"/>
      <c r="AP26" s="71"/>
    </row>
    <row r="27" spans="1:42" x14ac:dyDescent="0.2">
      <c r="A27" s="13">
        <v>19</v>
      </c>
      <c r="B27" s="78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89">
        <f t="shared" si="3"/>
        <v>3583.9270000000015</v>
      </c>
      <c r="AK27" s="118"/>
      <c r="AL27" s="99"/>
      <c r="AM27" s="99"/>
      <c r="AN27" s="71"/>
      <c r="AO27" s="71"/>
      <c r="AP27" s="71"/>
    </row>
    <row r="28" spans="1:42" x14ac:dyDescent="0.2">
      <c r="A28" s="13">
        <v>20</v>
      </c>
      <c r="B28" s="78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89">
        <f t="shared" si="3"/>
        <v>3177.7458400000014</v>
      </c>
      <c r="AK28" s="118"/>
      <c r="AL28" s="99"/>
      <c r="AM28" s="99"/>
      <c r="AN28" s="71"/>
      <c r="AO28" s="71"/>
      <c r="AP28" s="71"/>
    </row>
    <row r="29" spans="1:42" x14ac:dyDescent="0.2">
      <c r="A29" s="13">
        <v>21</v>
      </c>
      <c r="B29" s="78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89">
        <f t="shared" si="3"/>
        <v>2986.6800800000001</v>
      </c>
      <c r="AK29" s="118"/>
      <c r="AL29" s="99"/>
      <c r="AM29" s="99"/>
      <c r="AN29" s="71"/>
      <c r="AO29" s="71"/>
      <c r="AP29" s="71"/>
    </row>
    <row r="30" spans="1:42" x14ac:dyDescent="0.2">
      <c r="A30" s="13">
        <v>22</v>
      </c>
      <c r="B30" s="78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89">
        <f t="shared" si="3"/>
        <v>2883.2480799999998</v>
      </c>
      <c r="AK30" s="118"/>
      <c r="AL30" s="99"/>
      <c r="AM30" s="99"/>
      <c r="AN30" s="71"/>
      <c r="AO30" s="71"/>
      <c r="AP30" s="71"/>
    </row>
    <row r="31" spans="1:42" x14ac:dyDescent="0.2">
      <c r="A31" s="13">
        <v>23</v>
      </c>
      <c r="B31" s="78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89">
        <f t="shared" si="3"/>
        <v>2921.5815373913042</v>
      </c>
      <c r="AK31" s="118"/>
      <c r="AL31" s="99"/>
      <c r="AM31" s="99"/>
      <c r="AN31" s="71"/>
      <c r="AO31" s="71"/>
      <c r="AP31" s="71"/>
    </row>
    <row r="32" spans="1:42" x14ac:dyDescent="0.2">
      <c r="A32" s="13">
        <v>24</v>
      </c>
      <c r="B32" s="78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89">
        <f t="shared" si="3"/>
        <v>3094.9845600000003</v>
      </c>
      <c r="AK32" s="118"/>
      <c r="AL32" s="99"/>
      <c r="AM32" s="99"/>
      <c r="AN32" s="71"/>
      <c r="AO32" s="71"/>
      <c r="AP32" s="71"/>
    </row>
    <row r="33" spans="1:49" x14ac:dyDescent="0.2">
      <c r="A33" s="13">
        <v>25</v>
      </c>
      <c r="B33" s="78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89">
        <f t="shared" si="3"/>
        <v>2731.2507599999999</v>
      </c>
      <c r="AK33" s="118"/>
      <c r="AL33" s="99"/>
      <c r="AM33" s="99"/>
      <c r="AN33" s="71"/>
      <c r="AO33" s="71"/>
      <c r="AP33" s="71"/>
    </row>
    <row r="34" spans="1:49" x14ac:dyDescent="0.2">
      <c r="A34" s="13">
        <v>26</v>
      </c>
      <c r="B34" s="78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89">
        <f t="shared" si="3"/>
        <v>2778.3292000000001</v>
      </c>
      <c r="AK34" s="118"/>
      <c r="AL34" s="99"/>
      <c r="AM34" s="99"/>
      <c r="AN34" s="71"/>
      <c r="AO34" s="71"/>
      <c r="AP34" s="71"/>
      <c r="AQ34" s="34"/>
    </row>
    <row r="35" spans="1:49" x14ac:dyDescent="0.2">
      <c r="A35" s="13">
        <v>27</v>
      </c>
      <c r="B35" s="78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89">
        <f t="shared" si="3"/>
        <v>3335.3433391304343</v>
      </c>
      <c r="AK35" s="118"/>
      <c r="AL35" s="99"/>
      <c r="AM35" s="99"/>
      <c r="AN35" s="71"/>
      <c r="AO35" s="71"/>
      <c r="AP35" s="71"/>
      <c r="AQ35" s="34"/>
    </row>
    <row r="36" spans="1:49" x14ac:dyDescent="0.2">
      <c r="A36" s="13">
        <v>28</v>
      </c>
      <c r="B36" s="78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89">
        <f t="shared" si="3"/>
        <v>3218.1412069565222</v>
      </c>
      <c r="AK36" s="118"/>
      <c r="AL36" s="99"/>
      <c r="AM36" s="99"/>
      <c r="AN36" s="71"/>
      <c r="AO36" s="71"/>
      <c r="AP36" s="71"/>
      <c r="AQ36" s="34"/>
    </row>
    <row r="37" spans="1:49" x14ac:dyDescent="0.2">
      <c r="A37" s="13">
        <v>29</v>
      </c>
      <c r="B37" s="78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89">
        <f t="shared" si="3"/>
        <v>3173.2426756521736</v>
      </c>
      <c r="AK37" s="118"/>
      <c r="AL37" s="99"/>
      <c r="AM37" s="99"/>
      <c r="AN37" s="71"/>
      <c r="AO37" s="71"/>
      <c r="AP37" s="71"/>
      <c r="AQ37" s="34"/>
    </row>
    <row r="38" spans="1:49" x14ac:dyDescent="0.2">
      <c r="A38" s="13">
        <v>30</v>
      </c>
      <c r="B38" s="78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89">
        <f t="shared" si="3"/>
        <v>2901.6775695652173</v>
      </c>
      <c r="AK38" s="118"/>
      <c r="AL38" s="99"/>
      <c r="AM38" s="99"/>
      <c r="AN38" s="71"/>
      <c r="AO38" s="71"/>
      <c r="AP38" s="71"/>
      <c r="AQ38" s="34"/>
    </row>
    <row r="39" spans="1:49" x14ac:dyDescent="0.2">
      <c r="A39" s="13">
        <v>31</v>
      </c>
      <c r="B39" s="78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89">
        <f t="shared" si="3"/>
        <v>2881.0479239130436</v>
      </c>
      <c r="AK39" s="118"/>
      <c r="AL39" s="99"/>
      <c r="AM39" s="99"/>
      <c r="AN39" s="71"/>
      <c r="AO39" s="71"/>
      <c r="AP39" s="71"/>
      <c r="AQ39" s="34"/>
    </row>
    <row r="40" spans="1:49" x14ac:dyDescent="0.2">
      <c r="A40" s="13">
        <v>32</v>
      </c>
      <c r="B40" s="78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89">
        <f t="shared" si="3"/>
        <v>3196.6913282608693</v>
      </c>
      <c r="AK40" s="118"/>
      <c r="AL40" s="99"/>
      <c r="AM40" s="99"/>
      <c r="AN40" s="71"/>
      <c r="AO40" s="71"/>
      <c r="AP40" s="71"/>
      <c r="AQ40" s="34"/>
      <c r="AR40" s="34"/>
    </row>
    <row r="41" spans="1:49" x14ac:dyDescent="0.2">
      <c r="A41" s="13">
        <v>33</v>
      </c>
      <c r="B41" s="78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89">
        <f t="shared" si="3"/>
        <v>3171.9665152173911</v>
      </c>
      <c r="AK41" s="118"/>
      <c r="AL41" s="99"/>
      <c r="AM41" s="99"/>
      <c r="AN41" s="71"/>
      <c r="AO41" s="71"/>
      <c r="AP41" s="71"/>
      <c r="AQ41" s="34"/>
      <c r="AR41" s="34"/>
    </row>
    <row r="42" spans="1:49" x14ac:dyDescent="0.2">
      <c r="A42" s="13">
        <v>34</v>
      </c>
      <c r="B42" s="78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89">
        <f t="shared" si="3"/>
        <v>2973.0540869565216</v>
      </c>
      <c r="AK42" s="118"/>
      <c r="AL42" s="99"/>
      <c r="AM42" s="99"/>
      <c r="AN42" s="71"/>
      <c r="AO42" s="71"/>
      <c r="AP42" s="71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78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4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89">
        <f t="shared" si="3"/>
        <v>2833.7469000000001</v>
      </c>
      <c r="AK43" s="118"/>
      <c r="AL43" s="99"/>
      <c r="AM43" s="99"/>
      <c r="AN43" s="71"/>
      <c r="AO43" s="71"/>
      <c r="AP43" s="71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78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89">
        <f t="shared" si="3"/>
        <v>2943.1851999999994</v>
      </c>
      <c r="AK44" s="118"/>
      <c r="AL44" s="99"/>
      <c r="AM44" s="99"/>
      <c r="AN44" s="71"/>
      <c r="AO44" s="71"/>
      <c r="AP44" s="71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78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89">
        <f t="shared" si="3"/>
        <v>2726.0227499999996</v>
      </c>
      <c r="AK45" s="118"/>
      <c r="AL45" s="99"/>
      <c r="AM45" s="99"/>
      <c r="AN45" s="71"/>
      <c r="AO45" s="71"/>
      <c r="AP45" s="71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78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89">
        <f t="shared" si="3"/>
        <v>2464.2751499999995</v>
      </c>
      <c r="AK46" s="118"/>
      <c r="AL46" s="99"/>
      <c r="AM46" s="99"/>
      <c r="AN46" s="71"/>
      <c r="AO46" s="71"/>
      <c r="AP46" s="71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78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89">
        <f t="shared" si="3"/>
        <v>1480.0798499999999</v>
      </c>
      <c r="AK47" s="118"/>
      <c r="AL47" s="99"/>
      <c r="AM47" s="99"/>
      <c r="AN47" s="71"/>
      <c r="AO47" s="71"/>
      <c r="AP47" s="71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78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89">
        <f t="shared" si="3"/>
        <v>2002.0117499999997</v>
      </c>
      <c r="AK48" s="118"/>
      <c r="AL48" s="99"/>
      <c r="AM48" s="99"/>
      <c r="AN48" s="71"/>
      <c r="AO48" s="71"/>
      <c r="AP48" s="71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89">
        <f t="shared" si="3"/>
        <v>2851.98</v>
      </c>
      <c r="AK49" s="118"/>
      <c r="AL49" s="99"/>
      <c r="AM49" s="99"/>
      <c r="AN49" s="121"/>
      <c r="AO49" s="71"/>
      <c r="AP49" s="71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89">
        <f t="shared" si="3"/>
        <v>2633.13</v>
      </c>
      <c r="AK50" s="118"/>
      <c r="AL50" s="99"/>
      <c r="AM50" s="99"/>
      <c r="AN50" s="121"/>
      <c r="AO50" s="71"/>
      <c r="AP50" s="71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89">
        <f t="shared" si="3"/>
        <v>1764.0629999999999</v>
      </c>
      <c r="AK51" s="118"/>
      <c r="AL51" s="99"/>
      <c r="AM51" s="99"/>
      <c r="AN51" s="121"/>
      <c r="AO51" s="121"/>
      <c r="AP51" s="71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170</v>
      </c>
      <c r="AD52" s="67">
        <f t="shared" si="0"/>
        <v>170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1291.2850000000001</v>
      </c>
      <c r="AJ52" s="89">
        <f t="shared" si="3"/>
        <v>1740.2850000000001</v>
      </c>
      <c r="AK52" s="118"/>
      <c r="AL52" s="99"/>
      <c r="AM52" s="99"/>
      <c r="AN52" s="121"/>
      <c r="AO52" s="121"/>
      <c r="AP52" s="71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48</v>
      </c>
      <c r="AD53" s="67">
        <f t="shared" si="0"/>
        <v>48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1635.7930000000001</v>
      </c>
      <c r="AJ53" s="89">
        <f t="shared" si="3"/>
        <v>2103.0430000000001</v>
      </c>
      <c r="AK53" s="118"/>
      <c r="AL53" s="99"/>
      <c r="AM53" s="99"/>
      <c r="AN53" s="121"/>
      <c r="AO53" s="121"/>
      <c r="AP53" s="71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67.75</v>
      </c>
      <c r="AD54" s="67">
        <f t="shared" si="0"/>
        <v>67.75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2144.44</v>
      </c>
      <c r="AJ54" s="89">
        <f t="shared" si="3"/>
        <v>2516.69</v>
      </c>
      <c r="AK54" s="118"/>
      <c r="AL54" s="99"/>
      <c r="AM54" s="99"/>
      <c r="AN54" s="121"/>
      <c r="AO54" s="121"/>
      <c r="AP54" s="71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278.75</v>
      </c>
      <c r="AD55" s="67">
        <f t="shared" si="0"/>
        <v>278.75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2153.848</v>
      </c>
      <c r="AJ55" s="89">
        <f t="shared" si="3"/>
        <v>2588.848</v>
      </c>
      <c r="AK55" s="118"/>
      <c r="AL55" s="99"/>
      <c r="AM55" s="99"/>
      <c r="AN55" s="121"/>
      <c r="AO55" s="121"/>
      <c r="AP55" s="71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240.75</v>
      </c>
      <c r="AD56" s="67">
        <f t="shared" si="0"/>
        <v>240.75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1587.0630000000001</v>
      </c>
      <c r="AJ56" s="89">
        <f t="shared" si="3"/>
        <v>1977.3130000000001</v>
      </c>
      <c r="AK56" s="118"/>
      <c r="AL56" s="99"/>
      <c r="AM56" s="99"/>
      <c r="AN56" s="121"/>
      <c r="AO56" s="121"/>
      <c r="AP56" s="71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10664.75</v>
      </c>
      <c r="AD57" s="14">
        <f t="shared" si="4"/>
        <v>10664.75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125118.85586304347</v>
      </c>
      <c r="AJ57" s="14">
        <f t="shared" si="4"/>
        <v>147114.76394304351</v>
      </c>
      <c r="AK57" s="119"/>
      <c r="AL57" s="99"/>
      <c r="AM57" s="99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18"/>
      <c r="AL58" s="99"/>
      <c r="AM58" s="99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42659</v>
      </c>
      <c r="AD59" s="28">
        <f t="shared" si="5"/>
        <v>42659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500475.42345217388</v>
      </c>
      <c r="AJ59" s="29">
        <f t="shared" si="5"/>
        <v>588459.05577217403</v>
      </c>
      <c r="AK59" s="119"/>
      <c r="AL59" s="28"/>
      <c r="AM59" s="28"/>
      <c r="AN59" s="77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0"/>
      <c r="G61" s="120"/>
      <c r="H61" s="120"/>
      <c r="I61" s="12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1"/>
      <c r="G65" s="18"/>
      <c r="H65" s="18"/>
      <c r="I65" s="12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1"/>
      <c r="AP73" s="71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1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B39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33"/>
    </row>
    <row r="2" spans="1:71" ht="13.5" thickBot="1" x14ac:dyDescent="0.25"/>
    <row r="3" spans="1:71" ht="13.5" thickBot="1" x14ac:dyDescent="0.25">
      <c r="A3" s="1"/>
      <c r="B3" s="244" t="s">
        <v>22</v>
      </c>
      <c r="C3" s="245"/>
      <c r="D3" s="246"/>
      <c r="E3" s="37"/>
      <c r="F3" s="37" t="s">
        <v>23</v>
      </c>
      <c r="G3" s="37"/>
      <c r="H3" s="244" t="s">
        <v>24</v>
      </c>
      <c r="I3" s="245"/>
      <c r="J3" s="246"/>
      <c r="K3" s="37"/>
      <c r="L3" s="37" t="s">
        <v>25</v>
      </c>
      <c r="M3" s="37"/>
      <c r="N3" s="244" t="s">
        <v>26</v>
      </c>
      <c r="O3" s="245"/>
      <c r="P3" s="246"/>
      <c r="Q3" s="98"/>
      <c r="R3" s="37" t="s">
        <v>27</v>
      </c>
      <c r="S3" s="37"/>
      <c r="T3" s="244" t="s">
        <v>28</v>
      </c>
      <c r="U3" s="245"/>
      <c r="V3" s="246"/>
      <c r="W3" s="37"/>
      <c r="X3" s="37" t="s">
        <v>29</v>
      </c>
      <c r="Y3" s="37"/>
      <c r="Z3" s="244" t="s">
        <v>30</v>
      </c>
      <c r="AA3" s="245"/>
      <c r="AB3" s="245"/>
      <c r="AC3" s="37"/>
      <c r="AD3" s="37" t="s">
        <v>31</v>
      </c>
      <c r="AE3" s="37"/>
      <c r="AF3" s="245" t="s">
        <v>32</v>
      </c>
      <c r="AG3" s="245"/>
      <c r="AH3" s="246"/>
      <c r="AI3" s="37"/>
      <c r="AJ3" s="37" t="s">
        <v>33</v>
      </c>
      <c r="AK3" s="37"/>
      <c r="AL3" s="244" t="s">
        <v>34</v>
      </c>
      <c r="AM3" s="245"/>
      <c r="AN3" s="246"/>
      <c r="AO3" s="65"/>
      <c r="AP3" s="37" t="s">
        <v>35</v>
      </c>
      <c r="AQ3" s="38"/>
      <c r="AR3" s="244" t="s">
        <v>36</v>
      </c>
      <c r="AS3" s="245"/>
      <c r="AT3" s="246"/>
      <c r="AU3" s="37"/>
      <c r="AV3" s="37" t="s">
        <v>37</v>
      </c>
      <c r="AW3" s="37"/>
      <c r="AX3" s="104"/>
      <c r="AY3" s="97" t="s">
        <v>49</v>
      </c>
      <c r="AZ3" s="105"/>
      <c r="BA3" s="37"/>
      <c r="BB3" s="37" t="s">
        <v>50</v>
      </c>
      <c r="BC3" s="37"/>
      <c r="BD3" s="244" t="s">
        <v>43</v>
      </c>
      <c r="BE3" s="245"/>
      <c r="BF3" s="246"/>
      <c r="BG3" s="235" t="s">
        <v>44</v>
      </c>
      <c r="BH3" s="236"/>
      <c r="BI3" s="237"/>
      <c r="BJ3" s="247" t="s">
        <v>41</v>
      </c>
      <c r="BK3" s="248"/>
      <c r="BL3" s="249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87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87" t="s">
        <v>8</v>
      </c>
      <c r="AX4" s="53" t="s">
        <v>10</v>
      </c>
      <c r="AY4" s="54" t="s">
        <v>11</v>
      </c>
      <c r="AZ4" s="110" t="s">
        <v>8</v>
      </c>
      <c r="BA4" s="42" t="s">
        <v>10</v>
      </c>
      <c r="BB4" s="43" t="s">
        <v>11</v>
      </c>
      <c r="BC4" s="87" t="s">
        <v>8</v>
      </c>
      <c r="BD4" s="53" t="s">
        <v>10</v>
      </c>
      <c r="BE4" s="54" t="s">
        <v>11</v>
      </c>
      <c r="BF4" s="110" t="s">
        <v>8</v>
      </c>
      <c r="BG4" s="42" t="s">
        <v>10</v>
      </c>
      <c r="BH4" s="43" t="s">
        <v>11</v>
      </c>
      <c r="BI4" s="87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24"/>
      <c r="AM5" s="125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1"/>
      <c r="AY5" s="92"/>
      <c r="AZ5" s="93"/>
      <c r="BA5" s="108"/>
      <c r="BB5" s="52"/>
      <c r="BC5" s="109"/>
      <c r="BD5" s="91"/>
      <c r="BE5" s="92"/>
      <c r="BF5" s="93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0</v>
      </c>
      <c r="AJ6" s="41">
        <v>0</v>
      </c>
      <c r="AK6" s="123">
        <f>AI6+AJ6</f>
        <v>0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791.75</v>
      </c>
      <c r="AQ6" s="41">
        <f>SUM(AO6:AP6)</f>
        <v>791.75</v>
      </c>
      <c r="AR6" s="68"/>
      <c r="AS6" s="68"/>
      <c r="AT6" s="59">
        <f t="shared" ref="AT6:AT14" si="7">AR6+AS6</f>
        <v>0</v>
      </c>
      <c r="AU6" s="41"/>
      <c r="AV6" s="41"/>
      <c r="AW6" s="88">
        <f t="shared" ref="AW6:AW17" si="8">AU6+AV6</f>
        <v>0</v>
      </c>
      <c r="AX6" s="94"/>
      <c r="AY6" s="59"/>
      <c r="AZ6" s="95">
        <f t="shared" ref="AZ6:AZ12" si="9">AX6+AY6</f>
        <v>0</v>
      </c>
      <c r="BA6" s="90">
        <v>0</v>
      </c>
      <c r="BB6" s="41">
        <v>129.25</v>
      </c>
      <c r="BC6" s="41">
        <f t="shared" ref="BC6:BC11" si="10">SUM(BA6:BB6)</f>
        <v>129.25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96">
        <f t="shared" ref="BJ6:BJ14" si="12">B6+H6+N6+T6+Z6+AF6+AL6+AR6+AX6</f>
        <v>385</v>
      </c>
      <c r="BK6" s="96">
        <f t="shared" ref="BK6:BK14" si="13">C6+I6+O6+U6+AA6+AG6+AM6+AS6+AY6</f>
        <v>1872.5765500000002</v>
      </c>
      <c r="BL6" s="96">
        <f t="shared" ref="BL6:BL37" si="14">D6+J6+P6+V6+AB6+AH6+AN6+AT6+AZ6</f>
        <v>2257.5765499999998</v>
      </c>
      <c r="BN6" s="99"/>
      <c r="BO6" s="99"/>
      <c r="BP6" s="77"/>
      <c r="BQ6" s="77"/>
      <c r="BR6" s="99"/>
      <c r="BS6" s="99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0</v>
      </c>
      <c r="AJ7" s="15">
        <v>0</v>
      </c>
      <c r="AK7" s="123">
        <f>AI7+AJ7</f>
        <v>0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88">
        <f t="shared" si="8"/>
        <v>0</v>
      </c>
      <c r="AX7" s="94"/>
      <c r="AY7" s="59"/>
      <c r="AZ7" s="95">
        <f t="shared" si="9"/>
        <v>0</v>
      </c>
      <c r="BA7" s="90">
        <v>0</v>
      </c>
      <c r="BB7" s="41">
        <v>202.5</v>
      </c>
      <c r="BC7" s="41">
        <f t="shared" si="10"/>
        <v>202.5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96">
        <f t="shared" si="12"/>
        <v>391.5</v>
      </c>
      <c r="BK7" s="96">
        <f t="shared" si="13"/>
        <v>2021.7272499999997</v>
      </c>
      <c r="BL7" s="96">
        <f t="shared" si="14"/>
        <v>2413.2272499999999</v>
      </c>
      <c r="BN7" s="99"/>
      <c r="BO7" s="99"/>
      <c r="BP7" s="77"/>
      <c r="BQ7" s="77"/>
      <c r="BR7" s="99"/>
      <c r="BS7" s="99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0</v>
      </c>
      <c r="AJ8" s="15">
        <v>0</v>
      </c>
      <c r="AK8" s="123">
        <f>AI8+AJ8</f>
        <v>0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88">
        <f t="shared" si="8"/>
        <v>0</v>
      </c>
      <c r="AX8" s="94"/>
      <c r="AY8" s="59"/>
      <c r="AZ8" s="95">
        <f t="shared" si="9"/>
        <v>0</v>
      </c>
      <c r="BA8" s="90">
        <v>0</v>
      </c>
      <c r="BB8" s="41">
        <v>205.25</v>
      </c>
      <c r="BC8" s="41">
        <f t="shared" si="10"/>
        <v>205.25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96">
        <f t="shared" si="12"/>
        <v>396.375</v>
      </c>
      <c r="BK8" s="96">
        <f t="shared" si="13"/>
        <v>2251.0133999999998</v>
      </c>
      <c r="BL8" s="96">
        <f t="shared" si="14"/>
        <v>2647.3883999999998</v>
      </c>
      <c r="BN8" s="99"/>
      <c r="BO8" s="99"/>
      <c r="BP8" s="77"/>
      <c r="BQ8" s="77"/>
      <c r="BR8" s="99"/>
      <c r="BS8" s="99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23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88">
        <f t="shared" si="8"/>
        <v>0</v>
      </c>
      <c r="AX9" s="94"/>
      <c r="AY9" s="59"/>
      <c r="AZ9" s="95">
        <f t="shared" si="9"/>
        <v>0</v>
      </c>
      <c r="BA9" s="90">
        <v>0</v>
      </c>
      <c r="BB9" s="41">
        <v>172.75</v>
      </c>
      <c r="BC9" s="41">
        <f t="shared" si="10"/>
        <v>172.75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96">
        <f t="shared" si="12"/>
        <v>489.75</v>
      </c>
      <c r="BK9" s="96">
        <f t="shared" si="13"/>
        <v>2284.2896000000001</v>
      </c>
      <c r="BL9" s="96">
        <f t="shared" si="14"/>
        <v>2774.0396000000001</v>
      </c>
      <c r="BN9" s="31"/>
      <c r="BO9" s="31"/>
      <c r="BP9" s="77"/>
      <c r="BQ9" s="77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23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88">
        <f t="shared" si="8"/>
        <v>0</v>
      </c>
      <c r="AX10" s="94"/>
      <c r="AY10" s="59"/>
      <c r="AZ10" s="95">
        <f t="shared" si="9"/>
        <v>0</v>
      </c>
      <c r="BA10" s="90">
        <v>0</v>
      </c>
      <c r="BB10" s="41">
        <v>117.48800000000001</v>
      </c>
      <c r="BC10" s="41">
        <f t="shared" si="10"/>
        <v>117.48800000000001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96">
        <f t="shared" si="12"/>
        <v>499.625</v>
      </c>
      <c r="BK10" s="96">
        <f t="shared" si="13"/>
        <v>2202.5788499999999</v>
      </c>
      <c r="BL10" s="96">
        <f t="shared" si="14"/>
        <v>2702.2038499999999</v>
      </c>
      <c r="BN10" s="31"/>
      <c r="BO10" s="31"/>
      <c r="BP10" s="77"/>
      <c r="BQ10" s="77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129.452</v>
      </c>
      <c r="S11" s="41">
        <f t="shared" si="17"/>
        <v>129.452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23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88">
        <f t="shared" si="8"/>
        <v>0</v>
      </c>
      <c r="AX11" s="94"/>
      <c r="AY11" s="59"/>
      <c r="AZ11" s="95">
        <f t="shared" si="9"/>
        <v>0</v>
      </c>
      <c r="BA11" s="90">
        <v>0</v>
      </c>
      <c r="BB11" s="41">
        <v>71.243500000000012</v>
      </c>
      <c r="BC11" s="41">
        <f t="shared" si="10"/>
        <v>71.243500000000012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96">
        <f t="shared" si="12"/>
        <v>453.375</v>
      </c>
      <c r="BK11" s="96">
        <f t="shared" si="13"/>
        <v>2062.7730999999999</v>
      </c>
      <c r="BL11" s="96">
        <f t="shared" si="14"/>
        <v>2516.1480999999999</v>
      </c>
      <c r="BN11" s="31"/>
      <c r="BO11" s="31"/>
      <c r="BP11" s="77"/>
      <c r="BQ11" s="77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95.899200000000008</v>
      </c>
      <c r="S12" s="41">
        <f t="shared" si="17"/>
        <v>95.899200000000008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23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88">
        <f t="shared" si="8"/>
        <v>0</v>
      </c>
      <c r="AX12" s="94"/>
      <c r="AY12" s="59"/>
      <c r="AZ12" s="95">
        <f t="shared" si="9"/>
        <v>0</v>
      </c>
      <c r="BA12" s="90">
        <v>0</v>
      </c>
      <c r="BB12" s="41">
        <v>105.90350000000001</v>
      </c>
      <c r="BC12" s="41">
        <f t="shared" ref="BC12:BC57" si="23">SUM(BA12:BB12)</f>
        <v>105.90350000000001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96">
        <f t="shared" si="12"/>
        <v>433.125</v>
      </c>
      <c r="BK12" s="96">
        <f t="shared" si="13"/>
        <v>2121.5995499999999</v>
      </c>
      <c r="BL12" s="96">
        <f t="shared" si="14"/>
        <v>2554.7245499999999</v>
      </c>
      <c r="BN12" s="99"/>
      <c r="BO12" s="99"/>
      <c r="BP12" s="77"/>
      <c r="BQ12" s="77"/>
      <c r="BR12" s="99"/>
      <c r="BS12" s="99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4">
        <v>0</v>
      </c>
      <c r="R13" s="67">
        <v>26.56</v>
      </c>
      <c r="S13" s="41">
        <f t="shared" si="17"/>
        <v>26.56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23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88">
        <f t="shared" si="8"/>
        <v>0</v>
      </c>
      <c r="AX13" s="94"/>
      <c r="AY13" s="59"/>
      <c r="AZ13" s="95">
        <f t="shared" ref="AZ13:AZ57" si="24">AX13+AY13</f>
        <v>0</v>
      </c>
      <c r="BA13" s="90">
        <v>0</v>
      </c>
      <c r="BB13" s="41">
        <v>229.38425000000001</v>
      </c>
      <c r="BC13" s="41">
        <f t="shared" si="23"/>
        <v>229.38425000000001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96">
        <f t="shared" si="12"/>
        <v>376.375</v>
      </c>
      <c r="BK13" s="96">
        <f t="shared" si="13"/>
        <v>2160.6665999999996</v>
      </c>
      <c r="BL13" s="96">
        <f t="shared" si="14"/>
        <v>2537.0415999999996</v>
      </c>
      <c r="BN13" s="99"/>
      <c r="BO13" s="99"/>
      <c r="BP13" s="77"/>
      <c r="BQ13" s="77"/>
      <c r="BR13" s="99"/>
      <c r="BS13" s="99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4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73.923273600000002</v>
      </c>
      <c r="AK14" s="123">
        <f t="shared" si="22"/>
        <v>282.48327360000002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88">
        <f t="shared" si="8"/>
        <v>0</v>
      </c>
      <c r="AX14" s="94"/>
      <c r="AY14" s="59"/>
      <c r="AZ14" s="95">
        <f t="shared" si="24"/>
        <v>0</v>
      </c>
      <c r="BA14" s="90">
        <v>0</v>
      </c>
      <c r="BB14" s="41">
        <v>494.63574999999997</v>
      </c>
      <c r="BC14" s="41">
        <f t="shared" si="23"/>
        <v>494.63574999999997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96">
        <f t="shared" si="12"/>
        <v>375.5</v>
      </c>
      <c r="BK14" s="96">
        <f t="shared" si="13"/>
        <v>2192.1542499999996</v>
      </c>
      <c r="BL14" s="96">
        <f t="shared" si="14"/>
        <v>2567.6542499999996</v>
      </c>
      <c r="BN14" s="99"/>
      <c r="BO14" s="99"/>
      <c r="BP14" s="77"/>
      <c r="BQ14" s="77"/>
      <c r="BR14" s="99"/>
      <c r="BS14" s="99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4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79">
        <v>234.96</v>
      </c>
      <c r="AJ15" s="66">
        <v>84.48</v>
      </c>
      <c r="AK15" s="123">
        <f t="shared" si="22"/>
        <v>319.44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88">
        <f t="shared" si="8"/>
        <v>0</v>
      </c>
      <c r="AX15" s="94"/>
      <c r="AY15" s="59"/>
      <c r="AZ15" s="95">
        <f t="shared" si="24"/>
        <v>0</v>
      </c>
      <c r="BA15" s="90">
        <v>0</v>
      </c>
      <c r="BB15" s="41">
        <v>215.62324999999993</v>
      </c>
      <c r="BC15" s="41">
        <f t="shared" si="23"/>
        <v>215.62324999999993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96">
        <f t="shared" ref="BJ15:BK21" si="27">B15+H15+N15+T15+Z15+AF15+AL15+AR15+AX15</f>
        <v>414.25</v>
      </c>
      <c r="BK15" s="96">
        <f t="shared" si="27"/>
        <v>1940.8810999999998</v>
      </c>
      <c r="BL15" s="96">
        <f t="shared" si="14"/>
        <v>2355.1311000000001</v>
      </c>
      <c r="BN15" s="99"/>
      <c r="BO15" s="99"/>
      <c r="BP15" s="77"/>
      <c r="BQ15" s="77"/>
      <c r="BR15" s="99"/>
      <c r="BS15" s="99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4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79">
        <v>266.64</v>
      </c>
      <c r="AJ16" s="66">
        <v>190.08</v>
      </c>
      <c r="AK16" s="123">
        <f t="shared" si="22"/>
        <v>456.72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88">
        <f t="shared" si="8"/>
        <v>84.48</v>
      </c>
      <c r="AX16" s="94"/>
      <c r="AY16" s="59"/>
      <c r="AZ16" s="95">
        <f t="shared" si="24"/>
        <v>0</v>
      </c>
      <c r="BA16" s="90">
        <v>0</v>
      </c>
      <c r="BB16" s="41">
        <v>483.12924999999967</v>
      </c>
      <c r="BC16" s="41">
        <f t="shared" si="23"/>
        <v>483.12924999999967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96">
        <f t="shared" si="27"/>
        <v>450.375</v>
      </c>
      <c r="BK16" s="96">
        <f t="shared" si="27"/>
        <v>2287.0843999999997</v>
      </c>
      <c r="BL16" s="96">
        <f t="shared" si="14"/>
        <v>2737.4593999999997</v>
      </c>
      <c r="BN16" s="31"/>
      <c r="BO16" s="31"/>
      <c r="BP16" s="77"/>
      <c r="BQ16" s="77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1"/>
      <c r="AD17" s="111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79">
        <v>285.12</v>
      </c>
      <c r="AJ17" s="66">
        <v>352.85399003281407</v>
      </c>
      <c r="AK17" s="123">
        <f t="shared" si="22"/>
        <v>637.97399003281407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124.968</v>
      </c>
      <c r="AW17" s="88">
        <f t="shared" si="8"/>
        <v>168</v>
      </c>
      <c r="AX17" s="94"/>
      <c r="AY17" s="59"/>
      <c r="AZ17" s="95">
        <f t="shared" si="24"/>
        <v>0</v>
      </c>
      <c r="BA17" s="90">
        <v>0</v>
      </c>
      <c r="BB17" s="41">
        <v>378.01849999999985</v>
      </c>
      <c r="BC17" s="41">
        <f t="shared" si="23"/>
        <v>378.01849999999985</v>
      </c>
      <c r="BD17" s="59"/>
      <c r="BE17" s="59"/>
      <c r="BF17" s="59">
        <f t="shared" si="21"/>
        <v>0</v>
      </c>
      <c r="BG17" s="15"/>
      <c r="BH17" s="80"/>
      <c r="BI17" s="41">
        <f t="shared" si="11"/>
        <v>0</v>
      </c>
      <c r="BJ17" s="96">
        <f t="shared" si="27"/>
        <v>474.67500000000001</v>
      </c>
      <c r="BK17" s="96">
        <f t="shared" si="27"/>
        <v>2360.7761</v>
      </c>
      <c r="BL17" s="96">
        <f t="shared" si="14"/>
        <v>2835.4511000000002</v>
      </c>
      <c r="BN17" s="31"/>
      <c r="BO17" s="31"/>
      <c r="BP17" s="77"/>
      <c r="BQ17" s="77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1"/>
      <c r="AD18" s="111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79">
        <v>248.16</v>
      </c>
      <c r="AJ18" s="66">
        <v>465.16800000000001</v>
      </c>
      <c r="AK18" s="123">
        <f t="shared" si="22"/>
        <v>713.32799999999997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172.66800000000001</v>
      </c>
      <c r="AV18" s="67">
        <v>139.86000000000001</v>
      </c>
      <c r="AW18" s="88">
        <f t="shared" ref="AW18:AW53" si="30">SUM(AU18:AV18)</f>
        <v>312.52800000000002</v>
      </c>
      <c r="AX18" s="94"/>
      <c r="AY18" s="59"/>
      <c r="AZ18" s="95">
        <f t="shared" si="24"/>
        <v>0</v>
      </c>
      <c r="BA18" s="90">
        <v>0</v>
      </c>
      <c r="BB18" s="41">
        <v>594.22074999999984</v>
      </c>
      <c r="BC18" s="41">
        <f t="shared" si="23"/>
        <v>594.22074999999984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0">
        <v>12.909600000000001</v>
      </c>
      <c r="BI18" s="41">
        <f t="shared" si="11"/>
        <v>12.909600000000001</v>
      </c>
      <c r="BJ18" s="96">
        <f t="shared" si="27"/>
        <v>578.44000000000005</v>
      </c>
      <c r="BK18" s="96">
        <f t="shared" si="27"/>
        <v>2526.9440500000001</v>
      </c>
      <c r="BL18" s="96">
        <f t="shared" si="14"/>
        <v>3105.3840499999997</v>
      </c>
      <c r="BN18" s="31"/>
      <c r="BO18" s="31"/>
      <c r="BP18" s="77"/>
      <c r="BQ18" s="77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129.99599999999998</v>
      </c>
      <c r="S19" s="41">
        <f t="shared" si="17"/>
        <v>129.99599999999998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1"/>
      <c r="AD19" s="111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79">
        <v>224.4</v>
      </c>
      <c r="AJ19" s="66">
        <v>569.01028800000006</v>
      </c>
      <c r="AK19" s="123">
        <f t="shared" si="22"/>
        <v>793.41028800000004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371.06400000000002</v>
      </c>
      <c r="AV19" s="41">
        <v>174.56399999999999</v>
      </c>
      <c r="AW19" s="88">
        <f t="shared" si="30"/>
        <v>545.62800000000004</v>
      </c>
      <c r="AX19" s="94"/>
      <c r="AY19" s="59"/>
      <c r="AZ19" s="95">
        <f t="shared" si="24"/>
        <v>0</v>
      </c>
      <c r="BA19" s="90">
        <v>0</v>
      </c>
      <c r="BB19" s="41">
        <v>454.38199999999995</v>
      </c>
      <c r="BC19" s="41">
        <f t="shared" si="23"/>
        <v>454.38199999999995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0">
        <v>51.638400000000004</v>
      </c>
      <c r="BI19" s="41">
        <f t="shared" si="11"/>
        <v>51.638400000000004</v>
      </c>
      <c r="BJ19" s="96">
        <f t="shared" si="27"/>
        <v>582.23</v>
      </c>
      <c r="BK19" s="96">
        <f t="shared" si="27"/>
        <v>2944.4295999999995</v>
      </c>
      <c r="BL19" s="96">
        <f t="shared" si="14"/>
        <v>3526.6595999999995</v>
      </c>
      <c r="BN19" s="31"/>
      <c r="BO19" s="31"/>
      <c r="BP19" s="77"/>
      <c r="BQ19" s="77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69.411600000000007</v>
      </c>
      <c r="S20" s="41">
        <f>Q20+R20</f>
        <v>69.411600000000007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1"/>
      <c r="AD20" s="111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0">
        <v>168.96</v>
      </c>
      <c r="AJ20" s="66">
        <v>833.0784000000001</v>
      </c>
      <c r="AK20" s="123">
        <f t="shared" si="22"/>
        <v>1002.0384000000001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345.00001056000002</v>
      </c>
      <c r="AV20" s="15">
        <v>219.86799999999997</v>
      </c>
      <c r="AW20" s="88">
        <f t="shared" si="30"/>
        <v>564.86801056000002</v>
      </c>
      <c r="AX20" s="94"/>
      <c r="AY20" s="59"/>
      <c r="AZ20" s="95">
        <f t="shared" si="24"/>
        <v>0</v>
      </c>
      <c r="BA20" s="90">
        <v>0</v>
      </c>
      <c r="BB20" s="41">
        <v>285.71799999999996</v>
      </c>
      <c r="BC20" s="41">
        <f t="shared" si="23"/>
        <v>285.71799999999996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0">
        <v>124.7004</v>
      </c>
      <c r="BI20" s="41">
        <f t="shared" si="11"/>
        <v>124.7004</v>
      </c>
      <c r="BJ20" s="96">
        <f t="shared" si="27"/>
        <v>574.53</v>
      </c>
      <c r="BK20" s="96">
        <f t="shared" si="27"/>
        <v>2185.5267999999996</v>
      </c>
      <c r="BL20" s="96">
        <f t="shared" si="14"/>
        <v>2760.0567999999998</v>
      </c>
      <c r="BN20" s="31"/>
      <c r="BO20" s="31"/>
      <c r="BP20" s="77"/>
      <c r="BQ20" s="77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84.478800000000007</v>
      </c>
      <c r="S21" s="41">
        <f t="shared" si="17"/>
        <v>84.478800000000007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1"/>
      <c r="AD21" s="111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0">
        <v>258.72000000000003</v>
      </c>
      <c r="AJ21" s="66">
        <v>1123.848</v>
      </c>
      <c r="AK21" s="123">
        <f t="shared" si="22"/>
        <v>1382.568</v>
      </c>
      <c r="AL21" s="69">
        <v>0</v>
      </c>
      <c r="AM21" s="69">
        <v>27.52</v>
      </c>
      <c r="AN21" s="60">
        <f t="shared" si="29"/>
        <v>27.52</v>
      </c>
      <c r="AO21" s="15">
        <v>0</v>
      </c>
      <c r="AP21" s="15">
        <v>27.52</v>
      </c>
      <c r="AQ21" s="41">
        <f t="shared" si="20"/>
        <v>27.52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260.67600000000004</v>
      </c>
      <c r="AV21" s="15">
        <v>508.52155012224938</v>
      </c>
      <c r="AW21" s="88">
        <f t="shared" si="30"/>
        <v>769.19755012224937</v>
      </c>
      <c r="AX21" s="94"/>
      <c r="AY21" s="59"/>
      <c r="AZ21" s="95">
        <f t="shared" si="24"/>
        <v>0</v>
      </c>
      <c r="BA21" s="90">
        <v>0</v>
      </c>
      <c r="BB21" s="41">
        <v>395.15899999999982</v>
      </c>
      <c r="BC21" s="41">
        <f t="shared" si="23"/>
        <v>395.15899999999982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96">
        <f t="shared" si="27"/>
        <v>528.18200000000002</v>
      </c>
      <c r="BK21" s="96">
        <f t="shared" si="27"/>
        <v>2263.0091000000002</v>
      </c>
      <c r="BL21" s="96">
        <f t="shared" si="14"/>
        <v>2791.1911</v>
      </c>
      <c r="BN21" s="34"/>
      <c r="BO21" s="99"/>
      <c r="BP21" s="77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37.110200000000006</v>
      </c>
      <c r="S22" s="41">
        <f t="shared" si="17"/>
        <v>37.110200000000006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1"/>
      <c r="AD22" s="111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1549.68</v>
      </c>
      <c r="AK22" s="123">
        <f t="shared" si="22"/>
        <v>1840.08</v>
      </c>
      <c r="AL22" s="69">
        <v>0</v>
      </c>
      <c r="AM22" s="69">
        <v>165</v>
      </c>
      <c r="AN22" s="60">
        <f t="shared" si="29"/>
        <v>165</v>
      </c>
      <c r="AO22" s="15">
        <v>0</v>
      </c>
      <c r="AP22" s="15">
        <v>165</v>
      </c>
      <c r="AQ22" s="41">
        <f t="shared" si="20"/>
        <v>165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258.76499999999999</v>
      </c>
      <c r="AV22" s="15">
        <v>545.9199168704157</v>
      </c>
      <c r="AW22" s="88">
        <f>SUM(AU22:AV22)</f>
        <v>804.68491687041569</v>
      </c>
      <c r="AX22" s="94"/>
      <c r="AY22" s="59"/>
      <c r="AZ22" s="95">
        <f t="shared" si="24"/>
        <v>0</v>
      </c>
      <c r="BA22" s="90">
        <v>0</v>
      </c>
      <c r="BB22" s="41">
        <v>110.39999999999999</v>
      </c>
      <c r="BC22" s="41">
        <f t="shared" si="23"/>
        <v>110.39999999999999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96">
        <f t="shared" ref="BJ22:BK25" si="32">B22+H22+N22+T22+Z22+AF22+AL22+AR22+AX22</f>
        <v>612.71550000000002</v>
      </c>
      <c r="BK22" s="96">
        <f t="shared" si="32"/>
        <v>2983.9282000000003</v>
      </c>
      <c r="BL22" s="96">
        <f t="shared" si="14"/>
        <v>3596.6437000000005</v>
      </c>
      <c r="BN22" s="34"/>
      <c r="BO22" s="99"/>
      <c r="BP22" s="77"/>
      <c r="BQ22" s="77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61.813600000000001</v>
      </c>
      <c r="S23" s="41">
        <f t="shared" si="17"/>
        <v>61.813600000000001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1517.46</v>
      </c>
      <c r="AK23" s="123">
        <f t="shared" ref="AK23:AK57" si="33">AI23+AJ23</f>
        <v>1789.38</v>
      </c>
      <c r="AL23" s="69">
        <v>0</v>
      </c>
      <c r="AM23" s="69">
        <v>49.68</v>
      </c>
      <c r="AN23" s="60">
        <f t="shared" si="29"/>
        <v>49.68</v>
      </c>
      <c r="AO23" s="15">
        <v>0</v>
      </c>
      <c r="AP23" s="15">
        <v>49.68</v>
      </c>
      <c r="AQ23" s="41">
        <f t="shared" si="20"/>
        <v>49.68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198.26663999999997</v>
      </c>
      <c r="AV23" s="15">
        <v>420.75789731051344</v>
      </c>
      <c r="AW23" s="88">
        <f>SUM(AU23:AV23)</f>
        <v>619.02453731051344</v>
      </c>
      <c r="AX23" s="94"/>
      <c r="AY23" s="59"/>
      <c r="AZ23" s="95">
        <f t="shared" si="24"/>
        <v>0</v>
      </c>
      <c r="BA23" s="90">
        <v>0</v>
      </c>
      <c r="BB23" s="41">
        <v>235.63150000000002</v>
      </c>
      <c r="BC23" s="41">
        <f t="shared" si="23"/>
        <v>235.63150000000002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96">
        <f t="shared" si="32"/>
        <v>540.00800000000004</v>
      </c>
      <c r="BK23" s="96">
        <f t="shared" si="32"/>
        <v>2995.6742999999997</v>
      </c>
      <c r="BL23" s="96">
        <f t="shared" si="14"/>
        <v>3535.6822999999999</v>
      </c>
      <c r="BN23" s="34"/>
      <c r="BO23" s="31"/>
      <c r="BP23" s="77"/>
      <c r="BQ23" s="77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26.949600000000004</v>
      </c>
      <c r="S24" s="41">
        <f t="shared" si="17"/>
        <v>26.949600000000004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200.64</v>
      </c>
      <c r="AJ24" s="76">
        <v>1526.76</v>
      </c>
      <c r="AK24" s="123">
        <f t="shared" si="33"/>
        <v>1727.4</v>
      </c>
      <c r="AL24" s="69">
        <v>0</v>
      </c>
      <c r="AM24" s="69">
        <v>16.567999999999998</v>
      </c>
      <c r="AN24" s="60">
        <f t="shared" si="29"/>
        <v>16.567999999999998</v>
      </c>
      <c r="AO24" s="15">
        <v>0</v>
      </c>
      <c r="AP24" s="15">
        <v>16.567999999999998</v>
      </c>
      <c r="AQ24" s="41">
        <f t="shared" si="20"/>
        <v>16.567999999999998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237.64800000000002</v>
      </c>
      <c r="AV24" s="67">
        <v>359.26189203051342</v>
      </c>
      <c r="AW24" s="88">
        <f>SUM(AU24:AV24)</f>
        <v>596.90989203051345</v>
      </c>
      <c r="AX24" s="94"/>
      <c r="AY24" s="59"/>
      <c r="AZ24" s="95">
        <f t="shared" si="24"/>
        <v>0</v>
      </c>
      <c r="BA24" s="90">
        <v>0</v>
      </c>
      <c r="BB24" s="41">
        <v>304.52149999999995</v>
      </c>
      <c r="BC24" s="41">
        <f t="shared" si="23"/>
        <v>304.52149999999995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96">
        <f t="shared" si="32"/>
        <v>581.57650000000001</v>
      </c>
      <c r="BK24" s="96">
        <f t="shared" si="32"/>
        <v>2447.1839000000004</v>
      </c>
      <c r="BL24" s="96">
        <f t="shared" si="14"/>
        <v>3028.7604000000001</v>
      </c>
      <c r="BN24" s="72"/>
      <c r="BO24" s="31"/>
      <c r="BP24" s="77"/>
      <c r="BQ24" s="77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5.5043999999999995</v>
      </c>
      <c r="S25" s="41">
        <f t="shared" si="17"/>
        <v>5.5043999999999995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314.16000000000003</v>
      </c>
      <c r="AJ25" s="76">
        <v>2309.6435999999999</v>
      </c>
      <c r="AK25" s="123">
        <f t="shared" si="33"/>
        <v>2623.8035999999997</v>
      </c>
      <c r="AL25" s="69">
        <v>0</v>
      </c>
      <c r="AM25" s="69">
        <v>16.567999999999998</v>
      </c>
      <c r="AN25" s="60">
        <f t="shared" si="29"/>
        <v>16.567999999999998</v>
      </c>
      <c r="AO25" s="15">
        <v>0</v>
      </c>
      <c r="AP25" s="15">
        <v>16.567999999999998</v>
      </c>
      <c r="AQ25" s="41">
        <f t="shared" si="20"/>
        <v>16.567999999999998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452.16637730816626</v>
      </c>
      <c r="AW25" s="88">
        <f>SUM(AU25:AV25)</f>
        <v>721.44637730816623</v>
      </c>
      <c r="AX25" s="94"/>
      <c r="AY25" s="59"/>
      <c r="AZ25" s="95">
        <f t="shared" si="24"/>
        <v>0</v>
      </c>
      <c r="BA25" s="90">
        <v>0</v>
      </c>
      <c r="BB25" s="41">
        <v>385.6064999999997</v>
      </c>
      <c r="BC25" s="41">
        <f t="shared" si="23"/>
        <v>385.6064999999997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96">
        <f t="shared" si="32"/>
        <v>553.57799999999997</v>
      </c>
      <c r="BK25" s="96">
        <f t="shared" si="32"/>
        <v>2974.8080000000004</v>
      </c>
      <c r="BL25" s="96">
        <f t="shared" si="14"/>
        <v>3528.3860000000004</v>
      </c>
      <c r="BN25" s="72"/>
      <c r="BO25" s="31"/>
      <c r="BP25" s="77"/>
      <c r="BQ25" s="77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5.6</v>
      </c>
      <c r="S26" s="41">
        <f t="shared" si="17"/>
        <v>5.6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6">
        <v>2365.3974816</v>
      </c>
      <c r="AK26" s="123">
        <f t="shared" si="33"/>
        <v>2597.7174816000002</v>
      </c>
      <c r="AL26" s="69">
        <v>0</v>
      </c>
      <c r="AM26" s="69">
        <v>11</v>
      </c>
      <c r="AN26" s="60">
        <f t="shared" si="29"/>
        <v>11</v>
      </c>
      <c r="AO26" s="15">
        <v>0</v>
      </c>
      <c r="AP26" s="15">
        <v>11</v>
      </c>
      <c r="AQ26" s="41">
        <f t="shared" si="20"/>
        <v>11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224.136</v>
      </c>
      <c r="AV26" s="67">
        <v>384.30506112469442</v>
      </c>
      <c r="AW26" s="88">
        <f t="shared" si="30"/>
        <v>608.44106112469444</v>
      </c>
      <c r="AX26" s="94"/>
      <c r="AY26" s="59"/>
      <c r="AZ26" s="95">
        <f t="shared" si="24"/>
        <v>0</v>
      </c>
      <c r="BA26" s="90">
        <v>0</v>
      </c>
      <c r="BB26" s="15">
        <v>641.40700000000004</v>
      </c>
      <c r="BC26" s="41">
        <f t="shared" si="23"/>
        <v>641.40700000000004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96">
        <f t="shared" ref="BJ26:BJ35" si="35">B26+H26+N26+T26+Z26+AF26+AL26+AR26+AX26</f>
        <v>445.18399999999997</v>
      </c>
      <c r="BK26" s="96">
        <f t="shared" ref="BK26:BK35" si="36">C26+I26+O26+U26+AA26+AG26+AM26+AS26+AY26</f>
        <v>3094.9673333188002</v>
      </c>
      <c r="BL26" s="96">
        <f t="shared" si="14"/>
        <v>3540.1513333188004</v>
      </c>
      <c r="BN26" s="73"/>
      <c r="BO26" s="31"/>
      <c r="BP26" s="77"/>
      <c r="BQ26" s="77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0</v>
      </c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5">
        <v>2416.1353333213001</v>
      </c>
      <c r="AH27" s="60">
        <f t="shared" si="5"/>
        <v>2532.3853333213001</v>
      </c>
      <c r="AI27" s="35">
        <v>327.36</v>
      </c>
      <c r="AJ27" s="76">
        <v>3319.2634676421508</v>
      </c>
      <c r="AK27" s="123">
        <f t="shared" si="33"/>
        <v>3646.6234676421509</v>
      </c>
      <c r="AL27" s="69">
        <v>0</v>
      </c>
      <c r="AM27" s="69">
        <v>0</v>
      </c>
      <c r="AN27" s="60">
        <f t="shared" si="29"/>
        <v>0</v>
      </c>
      <c r="AO27" s="15">
        <v>0</v>
      </c>
      <c r="AP27" s="15">
        <v>0</v>
      </c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181.96799999999999</v>
      </c>
      <c r="AV27" s="15">
        <v>385.18588000058691</v>
      </c>
      <c r="AW27" s="88">
        <f t="shared" si="30"/>
        <v>567.15388000058692</v>
      </c>
      <c r="AX27" s="94"/>
      <c r="AY27" s="59"/>
      <c r="AZ27" s="95">
        <f t="shared" si="24"/>
        <v>0</v>
      </c>
      <c r="BA27" s="90">
        <v>0</v>
      </c>
      <c r="BB27" s="15">
        <v>382.94250000000005</v>
      </c>
      <c r="BC27" s="41">
        <f t="shared" si="23"/>
        <v>382.94250000000005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96">
        <f t="shared" si="35"/>
        <v>333.52199999999999</v>
      </c>
      <c r="BK27" s="96">
        <f t="shared" si="36"/>
        <v>2860.2313333213001</v>
      </c>
      <c r="BL27" s="96">
        <f t="shared" si="14"/>
        <v>3193.7533333213005</v>
      </c>
      <c r="BN27" s="73"/>
      <c r="BO27" s="99"/>
      <c r="BP27" s="77"/>
      <c r="BQ27" s="77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11.6</v>
      </c>
      <c r="S28" s="41">
        <f t="shared" si="17"/>
        <v>11.6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5">
        <v>2405.1976666572</v>
      </c>
      <c r="AH28" s="60">
        <f t="shared" si="5"/>
        <v>2537.1976666572</v>
      </c>
      <c r="AI28" s="74">
        <v>224.4</v>
      </c>
      <c r="AJ28" s="76">
        <v>3221.3704947807937</v>
      </c>
      <c r="AK28" s="123">
        <f t="shared" si="33"/>
        <v>3445.7704947807938</v>
      </c>
      <c r="AL28" s="69">
        <v>0</v>
      </c>
      <c r="AM28" s="69">
        <v>0</v>
      </c>
      <c r="AN28" s="60">
        <f t="shared" si="29"/>
        <v>0</v>
      </c>
      <c r="AO28" s="15">
        <v>0</v>
      </c>
      <c r="AP28" s="15">
        <v>0</v>
      </c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212.52</v>
      </c>
      <c r="AV28" s="15">
        <v>420.57940342298303</v>
      </c>
      <c r="AW28" s="88">
        <f t="shared" si="30"/>
        <v>633.09940342298307</v>
      </c>
      <c r="AX28" s="94"/>
      <c r="AY28" s="59"/>
      <c r="AZ28" s="95">
        <f t="shared" si="24"/>
        <v>0</v>
      </c>
      <c r="BA28" s="90">
        <v>0</v>
      </c>
      <c r="BB28" s="15">
        <v>123.02825</v>
      </c>
      <c r="BC28" s="41">
        <f t="shared" si="23"/>
        <v>123.02825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96">
        <f t="shared" si="35"/>
        <v>390.72</v>
      </c>
      <c r="BK28" s="96">
        <f t="shared" si="36"/>
        <v>2875.4526666572001</v>
      </c>
      <c r="BL28" s="96">
        <f t="shared" si="14"/>
        <v>3266.1726666572004</v>
      </c>
      <c r="BN28" s="73"/>
      <c r="BO28" s="99"/>
      <c r="BP28" s="77"/>
      <c r="BQ28" s="77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6</v>
      </c>
      <c r="S29" s="41">
        <f t="shared" si="17"/>
        <v>6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5">
        <v>2739</v>
      </c>
      <c r="AH29" s="60">
        <f t="shared" si="5"/>
        <v>2802.25</v>
      </c>
      <c r="AI29" s="74">
        <v>184.8</v>
      </c>
      <c r="AJ29" s="76">
        <v>3764.2471739130438</v>
      </c>
      <c r="AK29" s="123">
        <f>AI29+AJ29</f>
        <v>3949.0471739130439</v>
      </c>
      <c r="AL29" s="69"/>
      <c r="AM29" s="69"/>
      <c r="AN29" s="60">
        <f t="shared" si="29"/>
        <v>0</v>
      </c>
      <c r="AO29" s="15">
        <v>0</v>
      </c>
      <c r="AP29" s="15">
        <v>0</v>
      </c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220.43736000000001</v>
      </c>
      <c r="AV29" s="15">
        <v>494.07239061124704</v>
      </c>
      <c r="AW29" s="88">
        <f t="shared" si="30"/>
        <v>714.509750611247</v>
      </c>
      <c r="AX29" s="94"/>
      <c r="AY29" s="59"/>
      <c r="AZ29" s="95">
        <f t="shared" si="24"/>
        <v>0</v>
      </c>
      <c r="BA29" s="90">
        <v>0</v>
      </c>
      <c r="BB29" s="15">
        <v>408.82299999999981</v>
      </c>
      <c r="BC29" s="41">
        <f t="shared" si="23"/>
        <v>408.82299999999981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96">
        <f t="shared" si="35"/>
        <v>323.29000000000002</v>
      </c>
      <c r="BK29" s="96">
        <f t="shared" si="36"/>
        <v>3202.32</v>
      </c>
      <c r="BL29" s="96">
        <f t="shared" si="14"/>
        <v>3525.61</v>
      </c>
      <c r="BN29" s="73"/>
      <c r="BO29" s="99"/>
      <c r="BP29" s="77"/>
      <c r="BQ29" s="77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24</v>
      </c>
      <c r="S30" s="41">
        <f t="shared" si="17"/>
        <v>24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5">
        <v>2460.7440000000001</v>
      </c>
      <c r="AH30" s="60">
        <f t="shared" si="5"/>
        <v>2582.2440000000001</v>
      </c>
      <c r="AI30" s="74">
        <v>126.72</v>
      </c>
      <c r="AJ30" s="76">
        <v>3173.4777391304347</v>
      </c>
      <c r="AK30" s="123">
        <f t="shared" si="33"/>
        <v>3300.1977391304345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401.25900000000001</v>
      </c>
      <c r="AV30" s="15">
        <v>394.61278014611247</v>
      </c>
      <c r="AW30" s="88">
        <f t="shared" si="30"/>
        <v>795.87178014611254</v>
      </c>
      <c r="AX30" s="94"/>
      <c r="AY30" s="59"/>
      <c r="AZ30" s="95">
        <f t="shared" si="24"/>
        <v>0</v>
      </c>
      <c r="BA30" s="90">
        <v>0</v>
      </c>
      <c r="BB30" s="41">
        <v>256.39541750000001</v>
      </c>
      <c r="BC30" s="41">
        <f t="shared" si="23"/>
        <v>256.39541750000001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96">
        <f t="shared" si="35"/>
        <v>374.67599999999999</v>
      </c>
      <c r="BK30" s="96">
        <f t="shared" si="36"/>
        <v>2904.2640000000001</v>
      </c>
      <c r="BL30" s="96">
        <f t="shared" si="14"/>
        <v>3278.94</v>
      </c>
      <c r="BN30" s="73"/>
      <c r="BO30" s="99"/>
      <c r="BP30" s="77"/>
      <c r="BQ30" s="77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17.600187500000001</v>
      </c>
      <c r="S31" s="41">
        <f t="shared" si="17"/>
        <v>17.600187500000001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5">
        <v>2503.1416666571999</v>
      </c>
      <c r="AH31" s="60">
        <f t="shared" si="5"/>
        <v>2566.3916666571999</v>
      </c>
      <c r="AI31" s="74">
        <v>95.04</v>
      </c>
      <c r="AJ31" s="76">
        <v>2657.3505391304348</v>
      </c>
      <c r="AK31" s="123">
        <f t="shared" si="33"/>
        <v>2752.3905391304347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>
        <v>240.50399999999999</v>
      </c>
      <c r="AV31" s="15">
        <v>326.97499999999997</v>
      </c>
      <c r="AW31" s="88">
        <f t="shared" si="30"/>
        <v>567.47899999999993</v>
      </c>
      <c r="AX31" s="94"/>
      <c r="AY31" s="59"/>
      <c r="AZ31" s="95">
        <f t="shared" si="24"/>
        <v>0</v>
      </c>
      <c r="BA31" s="90">
        <v>0</v>
      </c>
      <c r="BB31" s="41">
        <v>493.24969249999987</v>
      </c>
      <c r="BC31" s="41">
        <f t="shared" si="23"/>
        <v>493.24969249999987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96">
        <f t="shared" si="35"/>
        <v>354.70600000000002</v>
      </c>
      <c r="BK31" s="96">
        <f t="shared" si="36"/>
        <v>2928.4456666572</v>
      </c>
      <c r="BL31" s="96">
        <f t="shared" si="14"/>
        <v>3283.1516666571997</v>
      </c>
      <c r="BN31" s="73"/>
      <c r="BO31" s="99"/>
      <c r="BP31" s="77"/>
      <c r="BQ31" s="77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>
        <v>0</v>
      </c>
      <c r="R32" s="15">
        <v>30</v>
      </c>
      <c r="S32" s="41">
        <f>Q32+R32</f>
        <v>30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5">
        <v>2512.5576666547004</v>
      </c>
      <c r="AH32" s="60">
        <f t="shared" si="5"/>
        <v>2565.3076666547004</v>
      </c>
      <c r="AI32" s="15">
        <v>306.24</v>
      </c>
      <c r="AJ32" s="15">
        <v>2940.2713043478261</v>
      </c>
      <c r="AK32" s="123">
        <f t="shared" si="33"/>
        <v>3246.5113043478259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160.24799999999999</v>
      </c>
      <c r="AS32" s="69">
        <v>450.91199999999998</v>
      </c>
      <c r="AT32" s="60">
        <f t="shared" si="28"/>
        <v>611.16</v>
      </c>
      <c r="AU32" s="67">
        <v>177.40799999999999</v>
      </c>
      <c r="AV32" s="15">
        <v>284.08700000000005</v>
      </c>
      <c r="AW32" s="88">
        <f t="shared" si="30"/>
        <v>461.495</v>
      </c>
      <c r="AX32" s="94"/>
      <c r="AY32" s="59"/>
      <c r="AZ32" s="95">
        <f t="shared" si="24"/>
        <v>0</v>
      </c>
      <c r="BA32" s="90">
        <v>0</v>
      </c>
      <c r="BB32" s="41">
        <v>465.72099999999983</v>
      </c>
      <c r="BC32" s="41">
        <f t="shared" si="23"/>
        <v>465.72099999999983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96">
        <f t="shared" si="35"/>
        <v>212.99799999999999</v>
      </c>
      <c r="BK32" s="96">
        <f t="shared" si="36"/>
        <v>2963.4696666547002</v>
      </c>
      <c r="BL32" s="96">
        <f t="shared" si="14"/>
        <v>3176.4676666547002</v>
      </c>
      <c r="BN32" s="72"/>
      <c r="BO32" s="99"/>
      <c r="BP32" s="77"/>
      <c r="BQ32" s="77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>
        <v>0</v>
      </c>
      <c r="R33" s="15">
        <v>21.759999999999998</v>
      </c>
      <c r="S33" s="41">
        <f>Q33+R33</f>
        <v>21.759999999999998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2125.2000000000003</v>
      </c>
      <c r="AH33" s="60">
        <f t="shared" si="5"/>
        <v>2193.7000000000003</v>
      </c>
      <c r="AI33" s="15">
        <v>205.92</v>
      </c>
      <c r="AJ33" s="15">
        <v>1998.6907327433628</v>
      </c>
      <c r="AK33" s="123">
        <f t="shared" si="33"/>
        <v>2204.6107327433629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275.35199999999998</v>
      </c>
      <c r="AS33" s="69">
        <v>299.904</v>
      </c>
      <c r="AT33" s="60">
        <f t="shared" si="28"/>
        <v>575.25599999999997</v>
      </c>
      <c r="AU33" s="67">
        <v>234.43199999999999</v>
      </c>
      <c r="AV33" s="15">
        <v>309.81500528000004</v>
      </c>
      <c r="AW33" s="88">
        <f t="shared" si="30"/>
        <v>544.24700528000005</v>
      </c>
      <c r="AX33" s="94"/>
      <c r="AY33" s="59"/>
      <c r="AZ33" s="95">
        <f t="shared" si="24"/>
        <v>0</v>
      </c>
      <c r="BA33" s="90">
        <v>0</v>
      </c>
      <c r="BB33" s="41">
        <v>224.75056999999995</v>
      </c>
      <c r="BC33" s="41">
        <f t="shared" si="23"/>
        <v>224.75056999999995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96">
        <f t="shared" si="35"/>
        <v>343.85199999999998</v>
      </c>
      <c r="BK33" s="96">
        <f t="shared" si="36"/>
        <v>2425.1365000000001</v>
      </c>
      <c r="BL33" s="96">
        <f t="shared" si="14"/>
        <v>2768.9884999999999</v>
      </c>
      <c r="BN33" s="72"/>
      <c r="BO33" s="99"/>
      <c r="BP33" s="77"/>
      <c r="BQ33" s="77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>
        <v>0</v>
      </c>
      <c r="R34" s="15">
        <v>20.34</v>
      </c>
      <c r="S34" s="41">
        <f t="shared" si="17"/>
        <v>20.34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2307.096</v>
      </c>
      <c r="AH34" s="60">
        <f t="shared" si="5"/>
        <v>2375.846</v>
      </c>
      <c r="AI34" s="15">
        <v>184.8</v>
      </c>
      <c r="AJ34" s="15">
        <v>1811.1547826086955</v>
      </c>
      <c r="AK34" s="123">
        <f t="shared" si="33"/>
        <v>1995.9547826086955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264</v>
      </c>
      <c r="AS34" s="69">
        <v>305.976</v>
      </c>
      <c r="AT34" s="60">
        <f t="shared" si="28"/>
        <v>569.976</v>
      </c>
      <c r="AU34" s="67">
        <v>237.82900000000001</v>
      </c>
      <c r="AV34" s="15">
        <v>341.87573838630806</v>
      </c>
      <c r="AW34" s="88">
        <f t="shared" si="30"/>
        <v>579.70473838630801</v>
      </c>
      <c r="AX34" s="94"/>
      <c r="AY34" s="59"/>
      <c r="AZ34" s="95">
        <f t="shared" si="24"/>
        <v>0</v>
      </c>
      <c r="BA34" s="90">
        <v>0</v>
      </c>
      <c r="BB34" s="41">
        <v>239.80424999999997</v>
      </c>
      <c r="BC34" s="41">
        <f t="shared" si="23"/>
        <v>239.80424999999997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96">
        <f t="shared" si="35"/>
        <v>332.75</v>
      </c>
      <c r="BK34" s="96">
        <f t="shared" si="36"/>
        <v>2613.1044999999999</v>
      </c>
      <c r="BL34" s="96">
        <f t="shared" si="14"/>
        <v>2945.8544999999999</v>
      </c>
      <c r="BN34" s="34"/>
      <c r="BO34" s="34"/>
      <c r="BP34" s="77"/>
      <c r="BQ34" s="77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>
        <v>0</v>
      </c>
      <c r="R35" s="15">
        <v>54.560000000000009</v>
      </c>
      <c r="S35" s="41">
        <f>Q35+R35</f>
        <v>54.560000000000009</v>
      </c>
      <c r="T35" s="69"/>
      <c r="U35" s="69"/>
      <c r="V35" s="60">
        <f t="shared" si="3"/>
        <v>0</v>
      </c>
      <c r="W35" s="127"/>
      <c r="X35" s="128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1974.192</v>
      </c>
      <c r="AH35" s="60">
        <f t="shared" si="5"/>
        <v>2026.942</v>
      </c>
      <c r="AI35" s="129">
        <v>121.44</v>
      </c>
      <c r="AJ35" s="128">
        <v>1684.3200000000002</v>
      </c>
      <c r="AK35" s="123">
        <f t="shared" si="33"/>
        <v>1805.7600000000002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225.19200000000001</v>
      </c>
      <c r="AS35" s="69">
        <v>273.50400000000002</v>
      </c>
      <c r="AT35" s="60">
        <f t="shared" si="28"/>
        <v>498.69600000000003</v>
      </c>
      <c r="AU35" s="127">
        <v>194.56800000000001</v>
      </c>
      <c r="AV35" s="128">
        <v>277.334</v>
      </c>
      <c r="AW35" s="88">
        <f t="shared" si="30"/>
        <v>471.90200000000004</v>
      </c>
      <c r="AX35" s="94"/>
      <c r="AY35" s="59"/>
      <c r="AZ35" s="95">
        <f t="shared" si="24"/>
        <v>0</v>
      </c>
      <c r="BA35" s="90">
        <v>0</v>
      </c>
      <c r="BB35" s="41">
        <v>270.76524999999998</v>
      </c>
      <c r="BC35" s="41">
        <f t="shared" si="23"/>
        <v>270.76524999999998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96">
        <f t="shared" si="35"/>
        <v>277.94200000000001</v>
      </c>
      <c r="BK35" s="96">
        <f t="shared" si="36"/>
        <v>2247.6959999999999</v>
      </c>
      <c r="BL35" s="96">
        <f t="shared" si="14"/>
        <v>2525.6379999999999</v>
      </c>
      <c r="BN35" s="34"/>
      <c r="BO35" s="34"/>
      <c r="BP35" s="77"/>
      <c r="BQ35" s="77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>
        <v>0</v>
      </c>
      <c r="R36" s="15">
        <v>26.88</v>
      </c>
      <c r="S36" s="41">
        <f>Q36+R36</f>
        <v>26.88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2347.752</v>
      </c>
      <c r="AH36" s="60">
        <f t="shared" si="5"/>
        <v>2448.002</v>
      </c>
      <c r="AI36" s="15">
        <v>137.28</v>
      </c>
      <c r="AJ36" s="15">
        <v>1943.8847999999998</v>
      </c>
      <c r="AK36" s="123">
        <f t="shared" si="33"/>
        <v>2081.1648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1">
        <v>279.83999999999997</v>
      </c>
      <c r="AS36" s="81">
        <v>232.32</v>
      </c>
      <c r="AT36" s="60">
        <f t="shared" si="28"/>
        <v>512.16</v>
      </c>
      <c r="AU36" s="67">
        <v>310.72699999999998</v>
      </c>
      <c r="AV36" s="15">
        <v>199.482</v>
      </c>
      <c r="AW36" s="88">
        <f t="shared" si="30"/>
        <v>510.20899999999995</v>
      </c>
      <c r="AX36" s="94"/>
      <c r="AY36" s="59"/>
      <c r="AZ36" s="95">
        <f t="shared" si="24"/>
        <v>0</v>
      </c>
      <c r="BA36" s="90">
        <v>0</v>
      </c>
      <c r="BB36" s="41">
        <v>145.285</v>
      </c>
      <c r="BC36" s="41">
        <f t="shared" si="23"/>
        <v>145.285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96">
        <f t="shared" ref="BJ36:BJ45" si="41">B36+H36+N36+T36+Z36+AF36+AL36+AR36+AX36</f>
        <v>380.09</v>
      </c>
      <c r="BK36" s="96">
        <f t="shared" ref="BK36:BK45" si="42">C36+I36+O36+U36+AA36+AG36+AM36+AS36+AY36</f>
        <v>2580.0720000000001</v>
      </c>
      <c r="BL36" s="96">
        <f t="shared" si="14"/>
        <v>2960.1619999999998</v>
      </c>
      <c r="BN36" s="34"/>
      <c r="BO36" s="34"/>
      <c r="BP36" s="77"/>
      <c r="BQ36" s="77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>
        <v>0</v>
      </c>
      <c r="R37" s="15">
        <v>77.180215000000004</v>
      </c>
      <c r="S37" s="41">
        <f t="shared" si="17"/>
        <v>77.180215000000004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2426.6880000000001</v>
      </c>
      <c r="AH37" s="60">
        <f t="shared" si="5"/>
        <v>2524.4380000000001</v>
      </c>
      <c r="AI37" s="15">
        <v>110.88</v>
      </c>
      <c r="AJ37" s="15">
        <v>2254.2959999999998</v>
      </c>
      <c r="AK37" s="123">
        <f t="shared" si="33"/>
        <v>2365.1759999999999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209.88</v>
      </c>
      <c r="AS37" s="69">
        <v>224.136</v>
      </c>
      <c r="AT37" s="60">
        <f t="shared" si="28"/>
        <v>434.01599999999996</v>
      </c>
      <c r="AU37" s="67">
        <v>308.82853056234723</v>
      </c>
      <c r="AV37" s="15">
        <v>237.61799999999997</v>
      </c>
      <c r="AW37" s="88">
        <f t="shared" si="30"/>
        <v>546.44653056234722</v>
      </c>
      <c r="AX37" s="94"/>
      <c r="AY37" s="59"/>
      <c r="AZ37" s="95">
        <f t="shared" si="24"/>
        <v>0</v>
      </c>
      <c r="BA37" s="90">
        <v>0</v>
      </c>
      <c r="BB37" s="41">
        <v>145.81224999999998</v>
      </c>
      <c r="BC37" s="41">
        <f t="shared" si="23"/>
        <v>145.81224999999998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96">
        <f t="shared" si="41"/>
        <v>307.63</v>
      </c>
      <c r="BK37" s="96">
        <f t="shared" si="42"/>
        <v>2650.8240000000001</v>
      </c>
      <c r="BL37" s="96">
        <f t="shared" si="14"/>
        <v>2958.4540000000002</v>
      </c>
      <c r="BN37" s="34"/>
      <c r="BO37" s="34"/>
      <c r="BP37" s="77"/>
      <c r="BQ37" s="77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>
        <v>0</v>
      </c>
      <c r="R38" s="15">
        <v>31.200000000000003</v>
      </c>
      <c r="S38" s="41">
        <f t="shared" si="17"/>
        <v>31.200000000000003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2296.2719999999999</v>
      </c>
      <c r="AH38" s="60">
        <f t="shared" si="5"/>
        <v>2409.7719999999999</v>
      </c>
      <c r="AI38" s="15">
        <v>121.44</v>
      </c>
      <c r="AJ38" s="15">
        <v>2409.1583999999998</v>
      </c>
      <c r="AK38" s="123">
        <f t="shared" si="33"/>
        <v>2530.5983999999999</v>
      </c>
      <c r="AL38" s="69"/>
      <c r="AM38" s="69"/>
      <c r="AN38" s="60">
        <f t="shared" si="39"/>
        <v>0</v>
      </c>
      <c r="AO38" s="15">
        <v>0</v>
      </c>
      <c r="AP38" s="15">
        <v>0</v>
      </c>
      <c r="AQ38" s="41">
        <f t="shared" si="40"/>
        <v>0</v>
      </c>
      <c r="AR38" s="69">
        <v>192.72</v>
      </c>
      <c r="AS38" s="69">
        <v>268.488</v>
      </c>
      <c r="AT38" s="60">
        <f t="shared" si="28"/>
        <v>461.20799999999997</v>
      </c>
      <c r="AU38" s="15">
        <v>173.21906112469438</v>
      </c>
      <c r="AV38" s="15">
        <v>319.44940953545233</v>
      </c>
      <c r="AW38" s="88">
        <f t="shared" si="30"/>
        <v>492.66847066014668</v>
      </c>
      <c r="AX38" s="94"/>
      <c r="AY38" s="59"/>
      <c r="AZ38" s="95">
        <f t="shared" si="24"/>
        <v>0</v>
      </c>
      <c r="BA38" s="90">
        <v>0</v>
      </c>
      <c r="BB38" s="41">
        <v>191.50879999999992</v>
      </c>
      <c r="BC38" s="41">
        <f t="shared" si="23"/>
        <v>191.50879999999992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96">
        <f t="shared" si="41"/>
        <v>306.22000000000003</v>
      </c>
      <c r="BK38" s="96">
        <f t="shared" si="42"/>
        <v>2564.7599999999998</v>
      </c>
      <c r="BL38" s="96">
        <f t="shared" ref="BL38:BL57" si="43">D38+J38+P38+V38+AB38+AH38+AN38+AT38+AZ38</f>
        <v>2870.98</v>
      </c>
      <c r="BN38" s="34"/>
      <c r="BO38" s="34"/>
      <c r="BP38" s="77"/>
      <c r="BQ38" s="77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>
        <v>0</v>
      </c>
      <c r="R39" s="15">
        <v>97.694749999999971</v>
      </c>
      <c r="S39" s="41">
        <f t="shared" si="17"/>
        <v>97.694749999999971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2128</v>
      </c>
      <c r="AH39" s="60">
        <f t="shared" si="5"/>
        <v>2228.25</v>
      </c>
      <c r="AI39" s="15">
        <v>63.36</v>
      </c>
      <c r="AJ39" s="15">
        <v>2161</v>
      </c>
      <c r="AK39" s="123">
        <f t="shared" si="33"/>
        <v>2224.36</v>
      </c>
      <c r="AL39" s="69"/>
      <c r="AM39" s="69"/>
      <c r="AN39" s="60">
        <f t="shared" si="39"/>
        <v>0</v>
      </c>
      <c r="AO39" s="15">
        <v>0</v>
      </c>
      <c r="AP39" s="15">
        <v>0</v>
      </c>
      <c r="AQ39" s="41">
        <f t="shared" si="40"/>
        <v>0</v>
      </c>
      <c r="AR39" s="69">
        <v>183.744</v>
      </c>
      <c r="AS39" s="69">
        <v>287.76</v>
      </c>
      <c r="AT39" s="60">
        <f t="shared" si="28"/>
        <v>471.50400000000002</v>
      </c>
      <c r="AU39" s="15">
        <v>139.91999999999999</v>
      </c>
      <c r="AV39" s="15">
        <v>336.25456968215161</v>
      </c>
      <c r="AW39" s="88">
        <f t="shared" si="30"/>
        <v>476.17456968215163</v>
      </c>
      <c r="AX39" s="94"/>
      <c r="AY39" s="59"/>
      <c r="AZ39" s="95">
        <f t="shared" si="24"/>
        <v>0</v>
      </c>
      <c r="BA39" s="90">
        <v>0</v>
      </c>
      <c r="BB39" s="41">
        <v>180.83574999999996</v>
      </c>
      <c r="BC39" s="41">
        <f t="shared" si="23"/>
        <v>180.83574999999996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96">
        <f t="shared" si="41"/>
        <v>283.99400000000003</v>
      </c>
      <c r="BK39" s="96">
        <f t="shared" si="42"/>
        <v>2415.7600000000002</v>
      </c>
      <c r="BL39" s="96">
        <f t="shared" si="43"/>
        <v>2699.7539999999999</v>
      </c>
      <c r="BN39" s="34"/>
      <c r="BO39" s="34"/>
      <c r="BP39" s="77"/>
      <c r="BQ39" s="77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>
        <v>0</v>
      </c>
      <c r="R40" s="15">
        <v>188.1456</v>
      </c>
      <c r="S40" s="41">
        <f t="shared" si="17"/>
        <v>188.1456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1784.64</v>
      </c>
      <c r="AH40" s="60">
        <f t="shared" si="5"/>
        <v>1863.89</v>
      </c>
      <c r="AI40" s="15">
        <v>121.44</v>
      </c>
      <c r="AJ40" s="15">
        <v>1912.4160000000004</v>
      </c>
      <c r="AK40" s="123">
        <f t="shared" si="33"/>
        <v>2033.8560000000004</v>
      </c>
      <c r="AL40" s="69"/>
      <c r="AM40" s="69"/>
      <c r="AN40" s="60">
        <f t="shared" si="39"/>
        <v>0</v>
      </c>
      <c r="AO40" s="15">
        <v>0</v>
      </c>
      <c r="AP40" s="15">
        <v>0</v>
      </c>
      <c r="AQ40" s="41">
        <f t="shared" si="40"/>
        <v>0</v>
      </c>
      <c r="AR40" s="69">
        <v>129.624</v>
      </c>
      <c r="AS40" s="69">
        <v>379.10399999999998</v>
      </c>
      <c r="AT40" s="60">
        <f t="shared" si="28"/>
        <v>508.72799999999995</v>
      </c>
      <c r="AU40" s="15">
        <v>118.536</v>
      </c>
      <c r="AV40" s="15">
        <v>372.73544376528122</v>
      </c>
      <c r="AW40" s="88">
        <f t="shared" si="30"/>
        <v>491.27144376528122</v>
      </c>
      <c r="AX40" s="94"/>
      <c r="AY40" s="59"/>
      <c r="AZ40" s="95">
        <f t="shared" si="24"/>
        <v>0</v>
      </c>
      <c r="BA40" s="90">
        <v>0</v>
      </c>
      <c r="BB40" s="41">
        <v>330.21674999999999</v>
      </c>
      <c r="BC40" s="41">
        <f t="shared" si="23"/>
        <v>330.21674999999999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96">
        <f t="shared" si="41"/>
        <v>208.874</v>
      </c>
      <c r="BK40" s="96">
        <f t="shared" si="42"/>
        <v>2163.7440000000001</v>
      </c>
      <c r="BL40" s="96">
        <f t="shared" si="43"/>
        <v>2372.6179999999999</v>
      </c>
      <c r="BN40" s="34"/>
      <c r="BO40" s="34"/>
      <c r="BP40" s="77"/>
      <c r="BQ40" s="77"/>
    </row>
    <row r="41" spans="1:69" x14ac:dyDescent="0.2">
      <c r="A41" s="13">
        <v>36</v>
      </c>
      <c r="B41" s="69">
        <v>58.08</v>
      </c>
      <c r="C41" s="69">
        <v>0</v>
      </c>
      <c r="D41" s="60">
        <f t="shared" si="0"/>
        <v>58.08</v>
      </c>
      <c r="E41" s="15">
        <v>47</v>
      </c>
      <c r="F41" s="15">
        <v>0</v>
      </c>
      <c r="G41" s="41">
        <f t="shared" si="31"/>
        <v>47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>
        <v>0</v>
      </c>
      <c r="R41" s="15">
        <v>219.38</v>
      </c>
      <c r="S41" s="41">
        <f t="shared" si="17"/>
        <v>219.38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1842.72</v>
      </c>
      <c r="AH41" s="60">
        <f t="shared" si="5"/>
        <v>1898.22</v>
      </c>
      <c r="AI41" s="15">
        <v>36.96</v>
      </c>
      <c r="AJ41" s="15">
        <v>1937.76</v>
      </c>
      <c r="AK41" s="123">
        <f t="shared" si="33"/>
        <v>1974.72</v>
      </c>
      <c r="AL41" s="69"/>
      <c r="AM41" s="69"/>
      <c r="AN41" s="60">
        <f t="shared" si="39"/>
        <v>0</v>
      </c>
      <c r="AO41" s="15">
        <v>0</v>
      </c>
      <c r="AP41" s="15">
        <v>0</v>
      </c>
      <c r="AQ41" s="41">
        <f t="shared" si="40"/>
        <v>0</v>
      </c>
      <c r="AR41" s="69">
        <v>127.776</v>
      </c>
      <c r="AS41" s="69">
        <v>383.06400000000002</v>
      </c>
      <c r="AT41" s="60">
        <f t="shared" si="28"/>
        <v>510.84000000000003</v>
      </c>
      <c r="AU41" s="15">
        <v>161.83000000000001</v>
      </c>
      <c r="AV41" s="15">
        <v>313.13797188264056</v>
      </c>
      <c r="AW41" s="88">
        <f t="shared" si="30"/>
        <v>474.96797188264054</v>
      </c>
      <c r="AX41" s="94"/>
      <c r="AY41" s="59"/>
      <c r="AZ41" s="95">
        <f t="shared" si="24"/>
        <v>0</v>
      </c>
      <c r="BA41" s="90">
        <v>0</v>
      </c>
      <c r="BB41" s="41">
        <v>130.76150000000001</v>
      </c>
      <c r="BC41" s="41">
        <f t="shared" si="23"/>
        <v>130.76150000000001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96">
        <f t="shared" si="41"/>
        <v>241.35599999999999</v>
      </c>
      <c r="BK41" s="96">
        <f t="shared" si="42"/>
        <v>2225.7840000000001</v>
      </c>
      <c r="BL41" s="96">
        <f t="shared" si="43"/>
        <v>2467.14</v>
      </c>
      <c r="BN41" s="34"/>
      <c r="BO41" s="34"/>
      <c r="BP41" s="77"/>
      <c r="BQ41" s="77"/>
    </row>
    <row r="42" spans="1:69" x14ac:dyDescent="0.2">
      <c r="A42" s="13">
        <v>37</v>
      </c>
      <c r="B42" s="69">
        <v>58.08</v>
      </c>
      <c r="C42" s="69">
        <v>0</v>
      </c>
      <c r="D42" s="60">
        <f t="shared" si="0"/>
        <v>58.08</v>
      </c>
      <c r="E42" s="15">
        <v>117.5</v>
      </c>
      <c r="F42" s="15">
        <v>0</v>
      </c>
      <c r="G42" s="41">
        <f t="shared" si="31"/>
        <v>117.5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>
        <v>0</v>
      </c>
      <c r="R42" s="15">
        <v>355.36241000000001</v>
      </c>
      <c r="S42" s="41">
        <f t="shared" si="17"/>
        <v>355.36241000000001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1834.8000000000002</v>
      </c>
      <c r="AH42" s="60">
        <f t="shared" si="5"/>
        <v>1929.8000000000002</v>
      </c>
      <c r="AI42" s="15">
        <v>31.68</v>
      </c>
      <c r="AJ42" s="15">
        <v>1822</v>
      </c>
      <c r="AK42" s="123">
        <f t="shared" si="33"/>
        <v>1853.68</v>
      </c>
      <c r="AL42" s="69">
        <v>0</v>
      </c>
      <c r="AM42" s="69">
        <v>10.928000000000001</v>
      </c>
      <c r="AN42" s="60">
        <f t="shared" si="39"/>
        <v>10.928000000000001</v>
      </c>
      <c r="AO42" s="15">
        <v>0</v>
      </c>
      <c r="AP42" s="15">
        <v>10.928000000000001</v>
      </c>
      <c r="AQ42" s="41">
        <f t="shared" si="40"/>
        <v>10.928000000000001</v>
      </c>
      <c r="AR42" s="69">
        <v>93.72</v>
      </c>
      <c r="AS42" s="69">
        <v>308.88</v>
      </c>
      <c r="AT42" s="60">
        <f t="shared" si="28"/>
        <v>402.6</v>
      </c>
      <c r="AU42" s="15">
        <v>82.884</v>
      </c>
      <c r="AV42" s="15">
        <v>320.56814792176033</v>
      </c>
      <c r="AW42" s="88">
        <f t="shared" si="30"/>
        <v>403.45214792176034</v>
      </c>
      <c r="AX42" s="94"/>
      <c r="AY42" s="59"/>
      <c r="AZ42" s="95">
        <f t="shared" si="24"/>
        <v>0</v>
      </c>
      <c r="BA42" s="90">
        <v>0</v>
      </c>
      <c r="BB42" s="41">
        <v>275.08149999999989</v>
      </c>
      <c r="BC42" s="41">
        <f t="shared" si="23"/>
        <v>275.08149999999989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96">
        <f t="shared" si="41"/>
        <v>246.79999999999998</v>
      </c>
      <c r="BK42" s="96">
        <f t="shared" si="42"/>
        <v>2154.6080000000002</v>
      </c>
      <c r="BL42" s="96">
        <f t="shared" si="43"/>
        <v>2401.4080000000004</v>
      </c>
      <c r="BN42" s="34"/>
      <c r="BO42" s="34"/>
      <c r="BP42" s="77"/>
      <c r="BQ42" s="77"/>
    </row>
    <row r="43" spans="1:69" x14ac:dyDescent="0.2">
      <c r="A43" s="13">
        <v>38</v>
      </c>
      <c r="B43" s="69">
        <v>52.8</v>
      </c>
      <c r="C43" s="69">
        <v>0</v>
      </c>
      <c r="D43" s="60">
        <f t="shared" si="0"/>
        <v>52.8</v>
      </c>
      <c r="E43" s="15">
        <v>97.75</v>
      </c>
      <c r="F43" s="15">
        <v>0</v>
      </c>
      <c r="G43" s="41">
        <f t="shared" si="31"/>
        <v>97.75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>
        <v>0</v>
      </c>
      <c r="R43" s="15">
        <v>553.64060000000006</v>
      </c>
      <c r="S43" s="41">
        <f t="shared" si="17"/>
        <v>553.64060000000006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68.64</v>
      </c>
      <c r="AG43" s="60">
        <v>1219.68</v>
      </c>
      <c r="AH43" s="60">
        <f t="shared" si="5"/>
        <v>1288.3200000000002</v>
      </c>
      <c r="AI43" s="15">
        <v>26.4</v>
      </c>
      <c r="AJ43" s="15">
        <v>1431.2473043478262</v>
      </c>
      <c r="AK43" s="123">
        <f t="shared" si="33"/>
        <v>1457.6473043478263</v>
      </c>
      <c r="AL43" s="69">
        <v>0</v>
      </c>
      <c r="AM43" s="69">
        <v>40.737250000000003</v>
      </c>
      <c r="AN43" s="60">
        <f t="shared" si="39"/>
        <v>40.737250000000003</v>
      </c>
      <c r="AO43" s="15">
        <v>0</v>
      </c>
      <c r="AP43" s="15">
        <v>40.737250000000003</v>
      </c>
      <c r="AQ43" s="41">
        <f t="shared" si="40"/>
        <v>40.737250000000003</v>
      </c>
      <c r="AR43" s="69">
        <v>70.224000000000004</v>
      </c>
      <c r="AS43" s="69">
        <v>267.69600000000003</v>
      </c>
      <c r="AT43" s="60">
        <f t="shared" si="28"/>
        <v>337.92</v>
      </c>
      <c r="AU43" s="15">
        <v>59.944000000000003</v>
      </c>
      <c r="AV43" s="15">
        <v>191.59</v>
      </c>
      <c r="AW43" s="88">
        <f t="shared" si="30"/>
        <v>251.53399999999999</v>
      </c>
      <c r="AX43" s="94"/>
      <c r="AY43" s="59"/>
      <c r="AZ43" s="95">
        <f t="shared" si="24"/>
        <v>0</v>
      </c>
      <c r="BA43" s="90">
        <v>0</v>
      </c>
      <c r="BB43" s="41">
        <v>166.18849999999998</v>
      </c>
      <c r="BC43" s="41">
        <f t="shared" si="23"/>
        <v>166.18849999999998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96">
        <f t="shared" si="41"/>
        <v>191.66399999999999</v>
      </c>
      <c r="BK43" s="96">
        <f t="shared" si="42"/>
        <v>1528.1132499999999</v>
      </c>
      <c r="BL43" s="96">
        <f t="shared" si="43"/>
        <v>1719.7772500000001</v>
      </c>
      <c r="BN43" s="34"/>
      <c r="BO43" s="34"/>
      <c r="BP43" s="34"/>
      <c r="BQ43" s="34"/>
    </row>
    <row r="44" spans="1:69" x14ac:dyDescent="0.2">
      <c r="A44" s="13">
        <v>39</v>
      </c>
      <c r="B44" s="69">
        <v>150.47999999999999</v>
      </c>
      <c r="C44" s="69">
        <v>0</v>
      </c>
      <c r="D44" s="60">
        <f t="shared" si="0"/>
        <v>150.47999999999999</v>
      </c>
      <c r="E44" s="15">
        <v>301</v>
      </c>
      <c r="F44" s="15">
        <v>0</v>
      </c>
      <c r="G44" s="41">
        <f t="shared" si="31"/>
        <v>301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>
        <v>0</v>
      </c>
      <c r="R44" s="66">
        <v>515.45489999999984</v>
      </c>
      <c r="S44" s="41">
        <f t="shared" si="17"/>
        <v>515.45489999999984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13.2</v>
      </c>
      <c r="AG44" s="60">
        <v>97.68</v>
      </c>
      <c r="AH44" s="60">
        <f t="shared" si="5"/>
        <v>110.88000000000001</v>
      </c>
      <c r="AI44" s="15">
        <v>10.56</v>
      </c>
      <c r="AJ44" s="15">
        <v>720</v>
      </c>
      <c r="AK44" s="123">
        <f t="shared" si="33"/>
        <v>730.56</v>
      </c>
      <c r="AL44" s="69">
        <v>0</v>
      </c>
      <c r="AM44" s="69">
        <v>243.33250000000001</v>
      </c>
      <c r="AN44" s="60">
        <f t="shared" si="39"/>
        <v>243.33250000000001</v>
      </c>
      <c r="AO44" s="15">
        <v>0</v>
      </c>
      <c r="AP44" s="15">
        <v>243.33249999999995</v>
      </c>
      <c r="AQ44" s="41">
        <f t="shared" si="40"/>
        <v>243.33249999999995</v>
      </c>
      <c r="AR44" s="69">
        <v>120.384</v>
      </c>
      <c r="AS44" s="69">
        <v>294.096</v>
      </c>
      <c r="AT44" s="60">
        <f t="shared" si="28"/>
        <v>414.48</v>
      </c>
      <c r="AU44" s="15">
        <v>7.92</v>
      </c>
      <c r="AV44" s="15">
        <v>66.668000000000006</v>
      </c>
      <c r="AW44" s="88">
        <f t="shared" si="30"/>
        <v>74.588000000000008</v>
      </c>
      <c r="AX44" s="94"/>
      <c r="AY44" s="59"/>
      <c r="AZ44" s="95">
        <f t="shared" si="24"/>
        <v>0</v>
      </c>
      <c r="BA44" s="90">
        <v>0</v>
      </c>
      <c r="BB44" s="41">
        <v>191.98699999999997</v>
      </c>
      <c r="BC44" s="41">
        <f t="shared" si="23"/>
        <v>191.98699999999997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96">
        <f t="shared" si="41"/>
        <v>284.06399999999996</v>
      </c>
      <c r="BK44" s="96">
        <f t="shared" si="42"/>
        <v>635.10850000000005</v>
      </c>
      <c r="BL44" s="96">
        <f t="shared" si="43"/>
        <v>919.17250000000001</v>
      </c>
      <c r="BN44" s="34"/>
      <c r="BO44" s="34"/>
      <c r="BP44" s="34"/>
      <c r="BQ44" s="34"/>
    </row>
    <row r="45" spans="1:69" x14ac:dyDescent="0.2">
      <c r="A45" s="13">
        <v>40</v>
      </c>
      <c r="B45" s="69">
        <v>192.72</v>
      </c>
      <c r="C45" s="69">
        <v>0</v>
      </c>
      <c r="D45" s="60">
        <f t="shared" si="0"/>
        <v>192.72</v>
      </c>
      <c r="E45" s="67">
        <v>337.5</v>
      </c>
      <c r="F45" s="67">
        <v>0</v>
      </c>
      <c r="G45" s="41">
        <f t="shared" si="31"/>
        <v>337.5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>
        <v>0</v>
      </c>
      <c r="R45" s="66">
        <v>921.59280000000001</v>
      </c>
      <c r="S45" s="41">
        <f t="shared" si="17"/>
        <v>921.59280000000001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47.52</v>
      </c>
      <c r="AG45" s="60">
        <v>485.76000000000005</v>
      </c>
      <c r="AH45" s="60">
        <f t="shared" si="5"/>
        <v>533.28000000000009</v>
      </c>
      <c r="AI45" s="15">
        <v>21.12</v>
      </c>
      <c r="AJ45" s="15">
        <v>591</v>
      </c>
      <c r="AK45" s="123">
        <f t="shared" si="33"/>
        <v>612.12</v>
      </c>
      <c r="AL45" s="69">
        <v>0</v>
      </c>
      <c r="AM45" s="69">
        <v>400</v>
      </c>
      <c r="AN45" s="60">
        <f t="shared" si="39"/>
        <v>400</v>
      </c>
      <c r="AO45" s="15">
        <v>0</v>
      </c>
      <c r="AP45" s="15">
        <v>83.108500000000006</v>
      </c>
      <c r="AQ45" s="41">
        <f t="shared" si="40"/>
        <v>83.108500000000006</v>
      </c>
      <c r="AR45" s="69">
        <v>31.68</v>
      </c>
      <c r="AS45" s="69">
        <v>274.56</v>
      </c>
      <c r="AT45" s="60">
        <f t="shared" si="28"/>
        <v>306.24</v>
      </c>
      <c r="AU45" s="15">
        <v>53.6</v>
      </c>
      <c r="AV45" s="15">
        <v>301.072</v>
      </c>
      <c r="AW45" s="88">
        <f t="shared" si="30"/>
        <v>354.67200000000003</v>
      </c>
      <c r="AX45" s="94"/>
      <c r="AY45" s="59"/>
      <c r="AZ45" s="95">
        <f t="shared" si="24"/>
        <v>0</v>
      </c>
      <c r="BA45" s="90">
        <v>0</v>
      </c>
      <c r="BB45" s="41">
        <v>392.47324999999995</v>
      </c>
      <c r="BC45" s="41">
        <f t="shared" si="23"/>
        <v>392.47324999999995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96">
        <f t="shared" si="41"/>
        <v>271.92</v>
      </c>
      <c r="BK45" s="96">
        <f t="shared" si="42"/>
        <v>1160.32</v>
      </c>
      <c r="BL45" s="96">
        <f t="shared" si="43"/>
        <v>1432.24</v>
      </c>
      <c r="BN45" s="34"/>
      <c r="BO45" s="34"/>
      <c r="BP45" s="34"/>
      <c r="BQ45" s="34"/>
    </row>
    <row r="46" spans="1:69" x14ac:dyDescent="0.2">
      <c r="A46" s="13">
        <v>41</v>
      </c>
      <c r="B46" s="69">
        <v>256.08</v>
      </c>
      <c r="C46" s="69">
        <v>0</v>
      </c>
      <c r="D46" s="60">
        <f t="shared" ref="D46:D57" si="44">B46+C46</f>
        <v>256.08</v>
      </c>
      <c r="E46" s="67">
        <v>212.5</v>
      </c>
      <c r="F46" s="67">
        <v>0</v>
      </c>
      <c r="G46" s="41">
        <f t="shared" ref="G46:G57" si="45">E46+F46</f>
        <v>212.5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>
        <v>0</v>
      </c>
      <c r="R46" s="66">
        <v>866.3761750000001</v>
      </c>
      <c r="S46" s="41">
        <f t="shared" si="17"/>
        <v>866.3761750000001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31.68</v>
      </c>
      <c r="AG46" s="60">
        <v>316.8</v>
      </c>
      <c r="AH46" s="60">
        <f t="shared" si="5"/>
        <v>348.48</v>
      </c>
      <c r="AI46" s="74">
        <v>16</v>
      </c>
      <c r="AJ46" s="74">
        <v>305.50080000000003</v>
      </c>
      <c r="AK46" s="123">
        <f t="shared" si="33"/>
        <v>321.50080000000003</v>
      </c>
      <c r="AL46" s="69">
        <v>0</v>
      </c>
      <c r="AM46" s="69">
        <v>1000</v>
      </c>
      <c r="AN46" s="60">
        <f t="shared" si="39"/>
        <v>1000</v>
      </c>
      <c r="AO46" s="15">
        <v>0</v>
      </c>
      <c r="AP46" s="15">
        <v>1051.6019999999996</v>
      </c>
      <c r="AQ46" s="41">
        <f t="shared" si="40"/>
        <v>1051.6019999999996</v>
      </c>
      <c r="AR46" s="69">
        <v>0</v>
      </c>
      <c r="AS46" s="69">
        <v>264</v>
      </c>
      <c r="AT46" s="60">
        <f t="shared" si="28"/>
        <v>264</v>
      </c>
      <c r="AU46" s="15">
        <v>27.512</v>
      </c>
      <c r="AV46" s="15">
        <v>224.03399999999999</v>
      </c>
      <c r="AW46" s="88">
        <f t="shared" si="30"/>
        <v>251.54599999999999</v>
      </c>
      <c r="AX46" s="94"/>
      <c r="AY46" s="59"/>
      <c r="AZ46" s="95">
        <f t="shared" si="24"/>
        <v>0</v>
      </c>
      <c r="BA46" s="90">
        <v>0</v>
      </c>
      <c r="BB46" s="41">
        <v>288.18249999999995</v>
      </c>
      <c r="BC46" s="41">
        <f t="shared" si="23"/>
        <v>288.18249999999995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96">
        <f t="shared" ref="BJ46:BJ57" si="46">B46+H46+N46+T46+Z46+AF46+AL46+AR46+AX46</f>
        <v>287.76</v>
      </c>
      <c r="BK46" s="96">
        <f t="shared" ref="BK46:BK57" si="47">C46+I46+O46+U46+AA46+AG46+AM46+AS46+AY46</f>
        <v>1580.8</v>
      </c>
      <c r="BL46" s="96">
        <f t="shared" si="43"/>
        <v>1868.56</v>
      </c>
      <c r="BN46" s="34"/>
      <c r="BO46" s="34"/>
      <c r="BP46" s="34"/>
      <c r="BQ46" s="34"/>
    </row>
    <row r="47" spans="1:69" x14ac:dyDescent="0.2">
      <c r="A47" s="13">
        <v>42</v>
      </c>
      <c r="B47" s="69">
        <v>256.08</v>
      </c>
      <c r="C47" s="69">
        <v>0</v>
      </c>
      <c r="D47" s="60">
        <f t="shared" si="44"/>
        <v>256.08</v>
      </c>
      <c r="E47" s="67">
        <v>325</v>
      </c>
      <c r="F47" s="67">
        <v>0</v>
      </c>
      <c r="G47" s="41">
        <f t="shared" si="45"/>
        <v>325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>
        <v>0</v>
      </c>
      <c r="R47" s="66">
        <v>926.11522500000046</v>
      </c>
      <c r="S47" s="41">
        <f t="shared" si="17"/>
        <v>926.11522500000046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15.84</v>
      </c>
      <c r="AG47" s="60">
        <v>68.64</v>
      </c>
      <c r="AH47" s="60">
        <f t="shared" si="5"/>
        <v>84.48</v>
      </c>
      <c r="AI47" s="74">
        <v>0</v>
      </c>
      <c r="AJ47" s="74">
        <v>110.88000000000001</v>
      </c>
      <c r="AK47" s="123">
        <f t="shared" si="33"/>
        <v>110.88000000000001</v>
      </c>
      <c r="AL47" s="69">
        <v>0</v>
      </c>
      <c r="AM47" s="69">
        <v>1086.885</v>
      </c>
      <c r="AN47" s="60">
        <f t="shared" si="39"/>
        <v>1086.885</v>
      </c>
      <c r="AO47" s="15">
        <v>0</v>
      </c>
      <c r="AP47" s="15">
        <v>999.82299999999998</v>
      </c>
      <c r="AQ47" s="41">
        <f t="shared" si="40"/>
        <v>999.82299999999998</v>
      </c>
      <c r="AR47" s="69">
        <v>0</v>
      </c>
      <c r="AS47" s="69">
        <v>92.4</v>
      </c>
      <c r="AT47" s="60">
        <f t="shared" si="28"/>
        <v>92.4</v>
      </c>
      <c r="AU47" s="15">
        <v>16.239999999999998</v>
      </c>
      <c r="AV47" s="15">
        <v>91.664000000000016</v>
      </c>
      <c r="AW47" s="88">
        <f t="shared" si="30"/>
        <v>107.90400000000001</v>
      </c>
      <c r="AX47" s="94"/>
      <c r="AY47" s="59"/>
      <c r="AZ47" s="95">
        <f t="shared" si="24"/>
        <v>0</v>
      </c>
      <c r="BA47" s="90">
        <v>0</v>
      </c>
      <c r="BB47" s="41">
        <v>289.95974999999999</v>
      </c>
      <c r="BC47" s="41">
        <f t="shared" si="23"/>
        <v>289.95974999999999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96">
        <f t="shared" si="46"/>
        <v>271.91999999999996</v>
      </c>
      <c r="BK47" s="96">
        <f t="shared" si="47"/>
        <v>1247.9250000000002</v>
      </c>
      <c r="BL47" s="96">
        <f t="shared" si="43"/>
        <v>1519.845</v>
      </c>
      <c r="BN47" s="34"/>
      <c r="BO47" s="34"/>
      <c r="BP47" s="34"/>
      <c r="BQ47" s="34"/>
    </row>
    <row r="48" spans="1:69" x14ac:dyDescent="0.2">
      <c r="A48" s="13">
        <v>43</v>
      </c>
      <c r="B48" s="69">
        <v>274.56</v>
      </c>
      <c r="C48" s="69">
        <v>0</v>
      </c>
      <c r="D48" s="60">
        <f t="shared" si="44"/>
        <v>274.56</v>
      </c>
      <c r="E48" s="15">
        <v>286.25</v>
      </c>
      <c r="F48" s="15">
        <v>67.5</v>
      </c>
      <c r="G48" s="41">
        <f t="shared" si="45"/>
        <v>353.75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>
        <v>0</v>
      </c>
      <c r="R48" s="66">
        <v>1010.7125249999999</v>
      </c>
      <c r="S48" s="41">
        <f t="shared" si="17"/>
        <v>1010.7125249999999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10.56</v>
      </c>
      <c r="AG48" s="60">
        <v>21.12</v>
      </c>
      <c r="AH48" s="60">
        <f t="shared" si="5"/>
        <v>31.68</v>
      </c>
      <c r="AI48" s="74">
        <v>5</v>
      </c>
      <c r="AJ48" s="74">
        <v>34.32</v>
      </c>
      <c r="AK48" s="123">
        <f t="shared" si="33"/>
        <v>39.32</v>
      </c>
      <c r="AL48" s="69">
        <v>0</v>
      </c>
      <c r="AM48" s="69">
        <v>1100</v>
      </c>
      <c r="AN48" s="60">
        <f t="shared" si="39"/>
        <v>1100</v>
      </c>
      <c r="AO48" s="15">
        <v>0</v>
      </c>
      <c r="AP48" s="15">
        <v>589.33375000000001</v>
      </c>
      <c r="AQ48" s="41">
        <f t="shared" si="40"/>
        <v>589.33375000000001</v>
      </c>
      <c r="AR48" s="69">
        <v>0</v>
      </c>
      <c r="AS48" s="69">
        <v>51.216000000000001</v>
      </c>
      <c r="AT48" s="60">
        <f t="shared" si="28"/>
        <v>51.216000000000001</v>
      </c>
      <c r="AU48" s="15">
        <v>19.68</v>
      </c>
      <c r="AV48" s="15">
        <v>48.8</v>
      </c>
      <c r="AW48" s="88">
        <f t="shared" si="30"/>
        <v>68.47999999999999</v>
      </c>
      <c r="AX48" s="94"/>
      <c r="AY48" s="59"/>
      <c r="AZ48" s="95">
        <f t="shared" si="24"/>
        <v>0</v>
      </c>
      <c r="BA48" s="90">
        <v>0</v>
      </c>
      <c r="BB48" s="41">
        <v>431.62999999999982</v>
      </c>
      <c r="BC48" s="41">
        <f t="shared" si="23"/>
        <v>431.62999999999982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96">
        <f t="shared" si="46"/>
        <v>285.12</v>
      </c>
      <c r="BK48" s="96">
        <f t="shared" si="47"/>
        <v>1172.3359999999998</v>
      </c>
      <c r="BL48" s="96">
        <f t="shared" si="43"/>
        <v>1457.4559999999999</v>
      </c>
      <c r="BN48" s="34"/>
      <c r="BO48" s="34"/>
      <c r="BP48" s="34"/>
      <c r="BQ48" s="34"/>
    </row>
    <row r="49" spans="1:69" x14ac:dyDescent="0.2">
      <c r="A49" s="13">
        <v>44</v>
      </c>
      <c r="B49" s="69">
        <v>274.56</v>
      </c>
      <c r="C49" s="69">
        <v>0</v>
      </c>
      <c r="D49" s="60">
        <f t="shared" si="44"/>
        <v>274.56</v>
      </c>
      <c r="E49" s="15">
        <v>187.5</v>
      </c>
      <c r="F49" s="15">
        <v>147.5</v>
      </c>
      <c r="G49" s="41">
        <f t="shared" si="45"/>
        <v>335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>
        <v>0</v>
      </c>
      <c r="R49" s="66">
        <v>838.54355000000021</v>
      </c>
      <c r="S49" s="41">
        <f t="shared" si="17"/>
        <v>838.54355000000021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13</v>
      </c>
      <c r="AG49" s="69">
        <v>13.200000000000001</v>
      </c>
      <c r="AH49" s="60">
        <f t="shared" si="5"/>
        <v>26.200000000000003</v>
      </c>
      <c r="AI49" s="74">
        <v>13</v>
      </c>
      <c r="AJ49" s="74">
        <v>13.200000000000001</v>
      </c>
      <c r="AK49" s="123">
        <f t="shared" si="33"/>
        <v>26.200000000000003</v>
      </c>
      <c r="AL49" s="69">
        <v>0</v>
      </c>
      <c r="AM49" s="69">
        <v>1285.2417499999997</v>
      </c>
      <c r="AN49" s="60">
        <f t="shared" si="39"/>
        <v>1285.2417499999997</v>
      </c>
      <c r="AO49" s="15">
        <v>0</v>
      </c>
      <c r="AP49" s="15">
        <v>1832.9984999999981</v>
      </c>
      <c r="AQ49" s="41">
        <f t="shared" si="40"/>
        <v>1832.9984999999981</v>
      </c>
      <c r="AR49" s="69">
        <v>0</v>
      </c>
      <c r="AS49" s="69">
        <v>36.96</v>
      </c>
      <c r="AT49" s="60">
        <f t="shared" si="28"/>
        <v>36.96</v>
      </c>
      <c r="AU49" s="15">
        <v>25.2835</v>
      </c>
      <c r="AV49" s="15">
        <v>21.095500000000001</v>
      </c>
      <c r="AW49" s="88">
        <f t="shared" si="30"/>
        <v>46.379000000000005</v>
      </c>
      <c r="AX49" s="94"/>
      <c r="AY49" s="59"/>
      <c r="AZ49" s="95">
        <f t="shared" si="24"/>
        <v>0</v>
      </c>
      <c r="BA49" s="90">
        <v>0</v>
      </c>
      <c r="BB49" s="41">
        <v>303.25</v>
      </c>
      <c r="BC49" s="41">
        <v>303.25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96">
        <f t="shared" si="46"/>
        <v>287.56</v>
      </c>
      <c r="BK49" s="96">
        <f t="shared" si="47"/>
        <v>1335.4017499999998</v>
      </c>
      <c r="BL49" s="96">
        <f t="shared" si="43"/>
        <v>1622.9617499999997</v>
      </c>
      <c r="BN49" s="34"/>
      <c r="BO49" s="34"/>
      <c r="BP49" s="34"/>
      <c r="BQ49" s="34"/>
    </row>
    <row r="50" spans="1:69" x14ac:dyDescent="0.2">
      <c r="A50" s="13">
        <v>45</v>
      </c>
      <c r="B50" s="69">
        <v>274.56</v>
      </c>
      <c r="C50" s="69">
        <v>81.84</v>
      </c>
      <c r="D50" s="60">
        <f t="shared" si="44"/>
        <v>356.4</v>
      </c>
      <c r="E50" s="15">
        <v>161.5</v>
      </c>
      <c r="F50" s="15">
        <v>183.5</v>
      </c>
      <c r="G50" s="41">
        <f t="shared" si="45"/>
        <v>345</v>
      </c>
      <c r="H50" s="69"/>
      <c r="I50" s="69"/>
      <c r="J50" s="60">
        <f t="shared" si="1"/>
        <v>0</v>
      </c>
      <c r="K50" s="15">
        <v>60.75</v>
      </c>
      <c r="L50" s="15">
        <v>0</v>
      </c>
      <c r="M50" s="41">
        <f t="shared" si="16"/>
        <v>60.75</v>
      </c>
      <c r="N50" s="69"/>
      <c r="O50" s="69"/>
      <c r="P50" s="60">
        <f t="shared" si="26"/>
        <v>0</v>
      </c>
      <c r="Q50" s="66">
        <v>0</v>
      </c>
      <c r="R50" s="66">
        <v>421.81</v>
      </c>
      <c r="S50" s="41">
        <f>Q50+R50</f>
        <v>421.81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/>
      <c r="AG50" s="69">
        <v>36.96</v>
      </c>
      <c r="AH50" s="60">
        <f t="shared" si="5"/>
        <v>36.96</v>
      </c>
      <c r="AI50" s="15">
        <v>5</v>
      </c>
      <c r="AJ50" s="15">
        <v>16</v>
      </c>
      <c r="AK50" s="123">
        <f t="shared" si="33"/>
        <v>21</v>
      </c>
      <c r="AL50" s="69">
        <v>0</v>
      </c>
      <c r="AM50" s="69">
        <v>1509</v>
      </c>
      <c r="AN50" s="60">
        <f t="shared" si="39"/>
        <v>1509</v>
      </c>
      <c r="AO50" s="15">
        <v>0</v>
      </c>
      <c r="AP50" s="15">
        <v>112.464</v>
      </c>
      <c r="AQ50" s="41">
        <f t="shared" si="40"/>
        <v>112.464</v>
      </c>
      <c r="AR50" s="69">
        <v>0</v>
      </c>
      <c r="AS50" s="69">
        <v>21.12</v>
      </c>
      <c r="AT50" s="60">
        <f t="shared" si="28"/>
        <v>21.12</v>
      </c>
      <c r="AU50" s="15">
        <v>6.3719999999999999</v>
      </c>
      <c r="AV50" s="15">
        <v>31.696000000000002</v>
      </c>
      <c r="AW50" s="88">
        <f t="shared" si="30"/>
        <v>38.067999999999998</v>
      </c>
      <c r="AX50" s="94"/>
      <c r="AY50" s="59"/>
      <c r="AZ50" s="95">
        <f t="shared" si="24"/>
        <v>0</v>
      </c>
      <c r="BA50" s="90">
        <v>0</v>
      </c>
      <c r="BB50" s="41">
        <v>303.25</v>
      </c>
      <c r="BC50" s="41">
        <v>303.25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96">
        <f t="shared" si="46"/>
        <v>274.56</v>
      </c>
      <c r="BK50" s="96">
        <f t="shared" si="47"/>
        <v>1648.9199999999998</v>
      </c>
      <c r="BL50" s="96">
        <f t="shared" si="43"/>
        <v>1923.4799999999998</v>
      </c>
      <c r="BN50" s="34"/>
      <c r="BO50" s="34"/>
      <c r="BP50" s="34"/>
      <c r="BQ50" s="34"/>
    </row>
    <row r="51" spans="1:69" x14ac:dyDescent="0.2">
      <c r="A51" s="13">
        <v>46</v>
      </c>
      <c r="B51" s="69">
        <v>248.16</v>
      </c>
      <c r="C51" s="69">
        <v>150.47999999999999</v>
      </c>
      <c r="D51" s="60">
        <f t="shared" si="44"/>
        <v>398.64</v>
      </c>
      <c r="E51" s="15">
        <v>130</v>
      </c>
      <c r="F51" s="15">
        <v>146.25</v>
      </c>
      <c r="G51" s="41">
        <f t="shared" si="45"/>
        <v>276.25</v>
      </c>
      <c r="H51" s="69"/>
      <c r="I51" s="69"/>
      <c r="J51" s="60">
        <f t="shared" si="1"/>
        <v>0</v>
      </c>
      <c r="K51" s="15">
        <v>80.25</v>
      </c>
      <c r="L51" s="15">
        <v>0</v>
      </c>
      <c r="M51" s="41">
        <f t="shared" si="16"/>
        <v>80.25</v>
      </c>
      <c r="N51" s="69"/>
      <c r="O51" s="69"/>
      <c r="P51" s="60">
        <f t="shared" si="26"/>
        <v>0</v>
      </c>
      <c r="Q51" s="66">
        <v>0</v>
      </c>
      <c r="R51" s="66">
        <v>409.8175</v>
      </c>
      <c r="S51" s="41">
        <f>Q51+R51</f>
        <v>409.8175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/>
      <c r="AG51" s="69">
        <v>42.24</v>
      </c>
      <c r="AH51" s="60">
        <f t="shared" si="5"/>
        <v>42.24</v>
      </c>
      <c r="AI51" s="15">
        <v>21</v>
      </c>
      <c r="AJ51" s="15">
        <v>5</v>
      </c>
      <c r="AK51" s="123">
        <f t="shared" si="33"/>
        <v>26</v>
      </c>
      <c r="AL51" s="69">
        <v>0</v>
      </c>
      <c r="AM51" s="69">
        <v>1523.75</v>
      </c>
      <c r="AN51" s="60">
        <f t="shared" si="39"/>
        <v>1523.75</v>
      </c>
      <c r="AO51" s="15">
        <v>0</v>
      </c>
      <c r="AP51" s="15">
        <v>2651.5805000000018</v>
      </c>
      <c r="AQ51" s="41">
        <f t="shared" si="40"/>
        <v>2651.5805000000018</v>
      </c>
      <c r="AR51" s="69">
        <v>0</v>
      </c>
      <c r="AS51" s="69">
        <v>19.007999999999999</v>
      </c>
      <c r="AT51" s="60">
        <f t="shared" si="28"/>
        <v>19.007999999999999</v>
      </c>
      <c r="AU51" s="15">
        <v>15.912000000000001</v>
      </c>
      <c r="AV51" s="15">
        <v>15.84</v>
      </c>
      <c r="AW51" s="88">
        <f t="shared" si="30"/>
        <v>31.752000000000002</v>
      </c>
      <c r="AX51" s="94"/>
      <c r="AY51" s="59"/>
      <c r="AZ51" s="95">
        <f t="shared" si="24"/>
        <v>0</v>
      </c>
      <c r="BA51" s="90">
        <v>0</v>
      </c>
      <c r="BB51" s="41">
        <v>303.25</v>
      </c>
      <c r="BC51" s="41">
        <v>303.25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96">
        <f t="shared" si="46"/>
        <v>248.16</v>
      </c>
      <c r="BK51" s="96">
        <f t="shared" si="47"/>
        <v>1735.4780000000001</v>
      </c>
      <c r="BL51" s="96">
        <f t="shared" si="43"/>
        <v>1983.6380000000001</v>
      </c>
      <c r="BN51" s="34"/>
      <c r="BO51" s="34"/>
      <c r="BP51" s="34"/>
      <c r="BQ51" s="34"/>
    </row>
    <row r="52" spans="1:69" x14ac:dyDescent="0.2">
      <c r="A52" s="13">
        <v>47</v>
      </c>
      <c r="B52" s="69">
        <v>242.88</v>
      </c>
      <c r="C52" s="69">
        <v>198</v>
      </c>
      <c r="D52" s="60">
        <f t="shared" si="44"/>
        <v>440.88</v>
      </c>
      <c r="E52" s="15">
        <v>243.75</v>
      </c>
      <c r="F52" s="15">
        <v>153.75</v>
      </c>
      <c r="G52" s="41">
        <f t="shared" si="45"/>
        <v>397.5</v>
      </c>
      <c r="H52" s="69"/>
      <c r="I52" s="69"/>
      <c r="J52" s="60">
        <f t="shared" si="1"/>
        <v>0</v>
      </c>
      <c r="K52" s="15">
        <v>143.25</v>
      </c>
      <c r="L52" s="15">
        <v>9.75</v>
      </c>
      <c r="M52" s="41">
        <f t="shared" si="16"/>
        <v>153</v>
      </c>
      <c r="N52" s="69"/>
      <c r="O52" s="69"/>
      <c r="P52" s="60">
        <f t="shared" si="26"/>
        <v>0</v>
      </c>
      <c r="Q52" s="15">
        <v>0</v>
      </c>
      <c r="R52" s="15">
        <v>562.82749999999999</v>
      </c>
      <c r="S52" s="41">
        <f t="shared" si="17"/>
        <v>562.82749999999999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>
        <v>21.12</v>
      </c>
      <c r="AH52" s="60">
        <f t="shared" si="5"/>
        <v>21.12</v>
      </c>
      <c r="AI52" s="15">
        <v>26</v>
      </c>
      <c r="AJ52" s="15">
        <v>5</v>
      </c>
      <c r="AK52" s="123">
        <f t="shared" si="33"/>
        <v>31</v>
      </c>
      <c r="AL52" s="69">
        <v>0</v>
      </c>
      <c r="AM52" s="69">
        <v>444.75</v>
      </c>
      <c r="AN52" s="60">
        <f t="shared" si="39"/>
        <v>444.75</v>
      </c>
      <c r="AO52" s="15">
        <v>0</v>
      </c>
      <c r="AP52" s="15">
        <v>589.93474999999978</v>
      </c>
      <c r="AQ52" s="41">
        <f t="shared" si="40"/>
        <v>589.93474999999978</v>
      </c>
      <c r="AR52" s="69">
        <v>0</v>
      </c>
      <c r="AS52" s="69">
        <v>5.28</v>
      </c>
      <c r="AT52" s="60">
        <f t="shared" si="28"/>
        <v>5.28</v>
      </c>
      <c r="AU52" s="15">
        <v>5.6325000000000003</v>
      </c>
      <c r="AV52" s="15">
        <v>0</v>
      </c>
      <c r="AW52" s="88">
        <f t="shared" si="30"/>
        <v>5.6325000000000003</v>
      </c>
      <c r="AX52" s="94"/>
      <c r="AY52" s="59"/>
      <c r="AZ52" s="95">
        <f t="shared" si="24"/>
        <v>0</v>
      </c>
      <c r="BA52" s="90">
        <v>0</v>
      </c>
      <c r="BB52" s="41">
        <v>303.25</v>
      </c>
      <c r="BC52" s="41">
        <v>303.25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96">
        <f t="shared" si="46"/>
        <v>242.88</v>
      </c>
      <c r="BK52" s="96">
        <f t="shared" si="47"/>
        <v>669.15</v>
      </c>
      <c r="BL52" s="96">
        <f t="shared" si="43"/>
        <v>912.03</v>
      </c>
      <c r="BN52" s="34"/>
      <c r="BO52" s="34"/>
      <c r="BP52" s="34"/>
      <c r="BQ52" s="34"/>
    </row>
    <row r="53" spans="1:69" x14ac:dyDescent="0.2">
      <c r="A53" s="13">
        <v>48</v>
      </c>
      <c r="B53" s="69">
        <v>330</v>
      </c>
      <c r="C53" s="69">
        <v>221.89114046511625</v>
      </c>
      <c r="D53" s="60">
        <f t="shared" si="44"/>
        <v>551.89114046511622</v>
      </c>
      <c r="E53" s="15">
        <v>245</v>
      </c>
      <c r="F53" s="15">
        <v>202.5</v>
      </c>
      <c r="G53" s="41">
        <f>E53+F53</f>
        <v>447.5</v>
      </c>
      <c r="H53" s="69"/>
      <c r="I53" s="69"/>
      <c r="J53" s="60">
        <f t="shared" si="1"/>
        <v>0</v>
      </c>
      <c r="K53" s="15">
        <v>123.75</v>
      </c>
      <c r="L53" s="15">
        <v>103.5</v>
      </c>
      <c r="M53" s="41">
        <f t="shared" si="16"/>
        <v>227.25</v>
      </c>
      <c r="N53" s="69"/>
      <c r="O53" s="69"/>
      <c r="P53" s="60">
        <f>N53+O53</f>
        <v>0</v>
      </c>
      <c r="Q53" s="15">
        <v>0</v>
      </c>
      <c r="R53" s="15">
        <v>291.02999999999997</v>
      </c>
      <c r="S53" s="41">
        <f t="shared" si="17"/>
        <v>291.02999999999997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21.12</v>
      </c>
      <c r="AH53" s="60">
        <f t="shared" si="5"/>
        <v>21.12</v>
      </c>
      <c r="AI53" s="15">
        <v>26</v>
      </c>
      <c r="AJ53" s="15">
        <v>11</v>
      </c>
      <c r="AK53" s="123">
        <f t="shared" si="33"/>
        <v>37</v>
      </c>
      <c r="AL53" s="69">
        <v>0</v>
      </c>
      <c r="AM53" s="69">
        <v>279</v>
      </c>
      <c r="AN53" s="60">
        <f t="shared" si="39"/>
        <v>279</v>
      </c>
      <c r="AO53" s="15">
        <v>0</v>
      </c>
      <c r="AP53" s="15">
        <v>1537.6977499999991</v>
      </c>
      <c r="AQ53" s="41">
        <f t="shared" si="40"/>
        <v>1537.6977499999991</v>
      </c>
      <c r="AR53" s="69">
        <v>0</v>
      </c>
      <c r="AS53" s="69">
        <v>0</v>
      </c>
      <c r="AT53" s="60">
        <f t="shared" si="28"/>
        <v>0</v>
      </c>
      <c r="AU53" s="15"/>
      <c r="AV53" s="15"/>
      <c r="AW53" s="88">
        <f t="shared" si="30"/>
        <v>0</v>
      </c>
      <c r="AX53" s="94"/>
      <c r="AY53" s="59"/>
      <c r="AZ53" s="95">
        <f t="shared" si="24"/>
        <v>0</v>
      </c>
      <c r="BA53" s="90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96">
        <f t="shared" si="46"/>
        <v>330</v>
      </c>
      <c r="BK53" s="96">
        <f t="shared" si="47"/>
        <v>522.01114046511623</v>
      </c>
      <c r="BL53" s="96">
        <f t="shared" si="43"/>
        <v>852.01114046511623</v>
      </c>
      <c r="BN53" s="34"/>
      <c r="BO53" s="34"/>
      <c r="BP53" s="34"/>
      <c r="BQ53" s="34"/>
    </row>
    <row r="54" spans="1:69" x14ac:dyDescent="0.2">
      <c r="A54" s="13">
        <v>49</v>
      </c>
      <c r="B54" s="69">
        <v>359.04</v>
      </c>
      <c r="C54" s="69">
        <v>264</v>
      </c>
      <c r="D54" s="60">
        <f t="shared" si="44"/>
        <v>623.04</v>
      </c>
      <c r="E54" s="15">
        <v>362.5</v>
      </c>
      <c r="F54" s="15">
        <v>301.25</v>
      </c>
      <c r="G54" s="41">
        <f t="shared" ref="G54:G55" si="49">E54+F54</f>
        <v>663.75</v>
      </c>
      <c r="H54" s="69"/>
      <c r="I54" s="69"/>
      <c r="J54" s="60">
        <f t="shared" si="1"/>
        <v>0</v>
      </c>
      <c r="K54" s="15">
        <v>74.25</v>
      </c>
      <c r="L54" s="15">
        <v>274.5</v>
      </c>
      <c r="M54" s="41">
        <f t="shared" si="16"/>
        <v>348.75</v>
      </c>
      <c r="N54" s="69"/>
      <c r="O54" s="69"/>
      <c r="P54" s="60">
        <f>N54+O54</f>
        <v>0</v>
      </c>
      <c r="Q54" s="15">
        <v>0</v>
      </c>
      <c r="R54" s="15">
        <v>241.23249999999999</v>
      </c>
      <c r="S54" s="41">
        <f t="shared" si="17"/>
        <v>241.23249999999999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5.28</v>
      </c>
      <c r="AH54" s="60">
        <f t="shared" si="5"/>
        <v>5.28</v>
      </c>
      <c r="AI54" s="15"/>
      <c r="AJ54" s="15"/>
      <c r="AK54" s="123">
        <f t="shared" si="33"/>
        <v>0</v>
      </c>
      <c r="AL54" s="69">
        <v>0</v>
      </c>
      <c r="AM54" s="69">
        <v>799</v>
      </c>
      <c r="AN54" s="60">
        <f t="shared" si="39"/>
        <v>799</v>
      </c>
      <c r="AO54" s="15">
        <v>0</v>
      </c>
      <c r="AP54" s="15">
        <v>769.28599999999972</v>
      </c>
      <c r="AQ54" s="41">
        <f t="shared" si="40"/>
        <v>769.28599999999972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88">
        <f>AU55+AV55</f>
        <v>0</v>
      </c>
      <c r="AX54" s="94"/>
      <c r="AY54" s="59"/>
      <c r="AZ54" s="95">
        <f t="shared" si="24"/>
        <v>0</v>
      </c>
      <c r="BA54" s="90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96">
        <f t="shared" si="46"/>
        <v>359.04</v>
      </c>
      <c r="BK54" s="96">
        <f t="shared" si="47"/>
        <v>1068.28</v>
      </c>
      <c r="BL54" s="96">
        <f t="shared" si="43"/>
        <v>1427.32</v>
      </c>
    </row>
    <row r="55" spans="1:69" x14ac:dyDescent="0.2">
      <c r="A55" s="13">
        <v>50</v>
      </c>
      <c r="B55" s="69">
        <v>303.60000000000002</v>
      </c>
      <c r="C55" s="69">
        <v>287.76</v>
      </c>
      <c r="D55" s="60">
        <f t="shared" si="44"/>
        <v>591.36</v>
      </c>
      <c r="E55" s="15">
        <v>362.5</v>
      </c>
      <c r="F55" s="15">
        <v>327.5</v>
      </c>
      <c r="G55" s="41">
        <f t="shared" si="49"/>
        <v>690</v>
      </c>
      <c r="H55" s="69"/>
      <c r="I55" s="69"/>
      <c r="J55" s="60">
        <f t="shared" si="1"/>
        <v>0</v>
      </c>
      <c r="K55" s="15">
        <v>87.75</v>
      </c>
      <c r="L55" s="15">
        <v>404.25</v>
      </c>
      <c r="M55" s="41">
        <f t="shared" si="16"/>
        <v>492</v>
      </c>
      <c r="N55" s="69"/>
      <c r="O55" s="69"/>
      <c r="P55" s="60">
        <f>N55+O55</f>
        <v>0</v>
      </c>
      <c r="Q55" s="15">
        <v>0</v>
      </c>
      <c r="R55" s="15">
        <v>257.03750000000002</v>
      </c>
      <c r="S55" s="41">
        <f t="shared" si="17"/>
        <v>257.03750000000002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>
        <v>0</v>
      </c>
      <c r="AH55" s="60">
        <f t="shared" si="5"/>
        <v>0</v>
      </c>
      <c r="AI55" s="15"/>
      <c r="AJ55" s="15"/>
      <c r="AK55" s="123">
        <f t="shared" si="33"/>
        <v>0</v>
      </c>
      <c r="AL55" s="69">
        <v>0</v>
      </c>
      <c r="AM55" s="69">
        <v>1338</v>
      </c>
      <c r="AN55" s="60">
        <f t="shared" si="39"/>
        <v>1338</v>
      </c>
      <c r="AO55" s="15">
        <v>0</v>
      </c>
      <c r="AP55" s="15">
        <v>438.125</v>
      </c>
      <c r="AQ55" s="41">
        <f t="shared" si="40"/>
        <v>438.125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88">
        <f>AU56+AV56</f>
        <v>0</v>
      </c>
      <c r="AX55" s="94"/>
      <c r="AY55" s="59"/>
      <c r="AZ55" s="95">
        <f t="shared" si="24"/>
        <v>0</v>
      </c>
      <c r="BA55" s="90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96">
        <f t="shared" si="46"/>
        <v>303.60000000000002</v>
      </c>
      <c r="BK55" s="96">
        <f t="shared" si="47"/>
        <v>1625.76</v>
      </c>
      <c r="BL55" s="96">
        <f t="shared" si="43"/>
        <v>1929.3600000000001</v>
      </c>
    </row>
    <row r="56" spans="1:69" x14ac:dyDescent="0.2">
      <c r="A56" s="13">
        <v>51</v>
      </c>
      <c r="B56" s="69">
        <v>213.84</v>
      </c>
      <c r="C56" s="69">
        <v>295.55377116279067</v>
      </c>
      <c r="D56" s="60">
        <f t="shared" si="44"/>
        <v>509.3937711627907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>
        <v>0</v>
      </c>
      <c r="R56" s="15">
        <v>103.72</v>
      </c>
      <c r="S56" s="41">
        <f t="shared" si="17"/>
        <v>103.72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>
        <v>5.28</v>
      </c>
      <c r="AH56" s="60">
        <f t="shared" si="5"/>
        <v>5.28</v>
      </c>
      <c r="AI56" s="15"/>
      <c r="AJ56" s="15"/>
      <c r="AK56" s="123">
        <f t="shared" si="33"/>
        <v>0</v>
      </c>
      <c r="AL56" s="69">
        <v>0</v>
      </c>
      <c r="AM56" s="69">
        <v>1205.25</v>
      </c>
      <c r="AN56" s="60">
        <f t="shared" si="39"/>
        <v>1205.25</v>
      </c>
      <c r="AO56" s="15">
        <v>0</v>
      </c>
      <c r="AP56" s="15">
        <v>587.52499999999998</v>
      </c>
      <c r="AQ56" s="41">
        <f t="shared" si="40"/>
        <v>587.52499999999998</v>
      </c>
      <c r="AR56" s="69"/>
      <c r="AS56" s="69"/>
      <c r="AT56" s="60">
        <f t="shared" si="28"/>
        <v>0</v>
      </c>
      <c r="AU56" s="15"/>
      <c r="AV56" s="15"/>
      <c r="AW56" s="88"/>
      <c r="AX56" s="94"/>
      <c r="AY56" s="59"/>
      <c r="AZ56" s="95">
        <f t="shared" si="24"/>
        <v>0</v>
      </c>
      <c r="BA56" s="90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96">
        <f t="shared" si="46"/>
        <v>213.84</v>
      </c>
      <c r="BK56" s="96">
        <f t="shared" si="47"/>
        <v>1506.0837711627905</v>
      </c>
      <c r="BL56" s="96">
        <f t="shared" si="43"/>
        <v>1719.9237711627907</v>
      </c>
    </row>
    <row r="57" spans="1:69" x14ac:dyDescent="0.2">
      <c r="A57" s="13">
        <v>52</v>
      </c>
      <c r="B57" s="69">
        <v>234.96</v>
      </c>
      <c r="C57" s="69">
        <v>303.60000000000002</v>
      </c>
      <c r="D57" s="60">
        <f t="shared" si="44"/>
        <v>538.56000000000006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>
        <v>0</v>
      </c>
      <c r="R57" s="15">
        <v>199.08500000000001</v>
      </c>
      <c r="S57" s="41">
        <f t="shared" si="17"/>
        <v>199.08500000000001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>
        <v>5.28</v>
      </c>
      <c r="AH57" s="60">
        <f t="shared" si="5"/>
        <v>5.28</v>
      </c>
      <c r="AI57" s="15"/>
      <c r="AJ57" s="15"/>
      <c r="AK57" s="123">
        <f t="shared" si="33"/>
        <v>0</v>
      </c>
      <c r="AL57" s="69">
        <v>0</v>
      </c>
      <c r="AM57" s="69">
        <v>630.5</v>
      </c>
      <c r="AN57" s="60">
        <f t="shared" si="39"/>
        <v>630.5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88"/>
      <c r="AX57" s="94"/>
      <c r="AY57" s="59"/>
      <c r="AZ57" s="95">
        <f t="shared" si="24"/>
        <v>0</v>
      </c>
      <c r="BA57" s="90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96">
        <f t="shared" si="46"/>
        <v>234.96</v>
      </c>
      <c r="BK57" s="96">
        <f t="shared" si="47"/>
        <v>939.38</v>
      </c>
      <c r="BL57" s="96">
        <f t="shared" si="43"/>
        <v>1174.3400000000001</v>
      </c>
    </row>
    <row r="58" spans="1:69" x14ac:dyDescent="0.2">
      <c r="A58" s="17"/>
      <c r="B58" s="206">
        <f t="shared" ref="B58:AH58" si="50">SUM(B6:B57)</f>
        <v>7570.4800000000014</v>
      </c>
      <c r="C58" s="206">
        <f t="shared" si="50"/>
        <v>8081.8749116279068</v>
      </c>
      <c r="D58" s="206">
        <f t="shared" si="50"/>
        <v>15652.354911627905</v>
      </c>
      <c r="E58" s="207">
        <f t="shared" si="50"/>
        <v>6014.75</v>
      </c>
      <c r="F58" s="207">
        <f t="shared" si="50"/>
        <v>7161</v>
      </c>
      <c r="G58" s="207">
        <f t="shared" si="50"/>
        <v>13175.75</v>
      </c>
      <c r="H58" s="206">
        <f t="shared" si="50"/>
        <v>1449.9449999999999</v>
      </c>
      <c r="I58" s="206">
        <f t="shared" si="50"/>
        <v>14625.0825</v>
      </c>
      <c r="J58" s="206">
        <f t="shared" si="50"/>
        <v>16075.0275</v>
      </c>
      <c r="K58" s="207">
        <f t="shared" si="50"/>
        <v>1473</v>
      </c>
      <c r="L58" s="207">
        <f t="shared" si="50"/>
        <v>16963</v>
      </c>
      <c r="M58" s="207">
        <f t="shared" si="50"/>
        <v>18436</v>
      </c>
      <c r="N58" s="206">
        <f t="shared" si="50"/>
        <v>0</v>
      </c>
      <c r="O58" s="206">
        <f t="shared" si="50"/>
        <v>5594.6683999999987</v>
      </c>
      <c r="P58" s="206">
        <f t="shared" si="50"/>
        <v>5594.6683999999987</v>
      </c>
      <c r="Q58" s="207">
        <f t="shared" si="50"/>
        <v>0</v>
      </c>
      <c r="R58" s="207">
        <f t="shared" si="50"/>
        <v>10942.356237499998</v>
      </c>
      <c r="S58" s="207">
        <f t="shared" si="50"/>
        <v>10942.356237499998</v>
      </c>
      <c r="T58" s="206">
        <f t="shared" si="50"/>
        <v>0</v>
      </c>
      <c r="U58" s="206">
        <f t="shared" si="50"/>
        <v>0</v>
      </c>
      <c r="V58" s="206">
        <f t="shared" si="50"/>
        <v>0</v>
      </c>
      <c r="W58" s="207">
        <f t="shared" si="50"/>
        <v>0</v>
      </c>
      <c r="X58" s="207">
        <f t="shared" si="50"/>
        <v>0</v>
      </c>
      <c r="Y58" s="207">
        <f t="shared" si="50"/>
        <v>0</v>
      </c>
      <c r="Z58" s="206">
        <f t="shared" si="50"/>
        <v>0</v>
      </c>
      <c r="AA58" s="206">
        <f t="shared" si="50"/>
        <v>0</v>
      </c>
      <c r="AB58" s="206">
        <f t="shared" si="50"/>
        <v>0</v>
      </c>
      <c r="AC58" s="207">
        <f t="shared" si="50"/>
        <v>0</v>
      </c>
      <c r="AD58" s="207">
        <f t="shared" si="50"/>
        <v>0</v>
      </c>
      <c r="AE58" s="207">
        <f t="shared" si="50"/>
        <v>0</v>
      </c>
      <c r="AF58" s="206">
        <f t="shared" si="50"/>
        <v>4347.9400000000014</v>
      </c>
      <c r="AG58" s="206">
        <f t="shared" si="50"/>
        <v>50468.918466609211</v>
      </c>
      <c r="AH58" s="206">
        <f t="shared" si="50"/>
        <v>54816.858466609207</v>
      </c>
      <c r="AI58" s="207">
        <v>16.896000000000001</v>
      </c>
      <c r="AJ58" s="207">
        <f t="shared" ref="AJ58:BL58" si="51">SUM(AJ6:AJ57)</f>
        <v>55301.034571877382</v>
      </c>
      <c r="AK58" s="207">
        <f t="shared" si="51"/>
        <v>61572.154571877385</v>
      </c>
      <c r="AL58" s="206">
        <f t="shared" si="51"/>
        <v>0</v>
      </c>
      <c r="AM58" s="206">
        <f t="shared" si="51"/>
        <v>21209.872499999998</v>
      </c>
      <c r="AN58" s="206">
        <f t="shared" si="51"/>
        <v>21209.872499999998</v>
      </c>
      <c r="AO58" s="207">
        <f t="shared" si="51"/>
        <v>0</v>
      </c>
      <c r="AP58" s="207">
        <f t="shared" si="51"/>
        <v>19052.5625</v>
      </c>
      <c r="AQ58" s="207">
        <f t="shared" si="51"/>
        <v>19052.5625</v>
      </c>
      <c r="AR58" s="206">
        <f t="shared" si="51"/>
        <v>5774.4720000000007</v>
      </c>
      <c r="AS58" s="206">
        <f t="shared" si="51"/>
        <v>10344.914999999999</v>
      </c>
      <c r="AT58" s="206">
        <f>SUM(AT11:AT57)</f>
        <v>16119.387000000001</v>
      </c>
      <c r="AU58" s="207">
        <f t="shared" si="51"/>
        <v>6031.3416022470419</v>
      </c>
      <c r="AV58" s="207">
        <f t="shared" si="51"/>
        <v>9725.0749354010768</v>
      </c>
      <c r="AW58" s="207">
        <f t="shared" si="51"/>
        <v>15756.41653764812</v>
      </c>
      <c r="AX58" s="206">
        <f t="shared" si="51"/>
        <v>0</v>
      </c>
      <c r="AY58" s="206">
        <f t="shared" si="51"/>
        <v>0</v>
      </c>
      <c r="AZ58" s="206">
        <f t="shared" si="51"/>
        <v>0</v>
      </c>
      <c r="BA58" s="207">
        <f t="shared" si="51"/>
        <v>0</v>
      </c>
      <c r="BB58" s="207">
        <f t="shared" si="51"/>
        <v>13450.624729999998</v>
      </c>
      <c r="BC58" s="207">
        <f t="shared" si="51"/>
        <v>13450.624729999998</v>
      </c>
      <c r="BD58" s="206">
        <f t="shared" si="51"/>
        <v>0</v>
      </c>
      <c r="BE58" s="206">
        <f t="shared" si="51"/>
        <v>1229.6637000000001</v>
      </c>
      <c r="BF58" s="206">
        <f t="shared" si="51"/>
        <v>1229.6637000000001</v>
      </c>
      <c r="BG58" s="207">
        <f t="shared" si="51"/>
        <v>0</v>
      </c>
      <c r="BH58" s="207">
        <f t="shared" si="51"/>
        <v>655.77599999999995</v>
      </c>
      <c r="BI58" s="207">
        <f t="shared" si="51"/>
        <v>655.77599999999995</v>
      </c>
      <c r="BJ58" s="206">
        <f t="shared" si="51"/>
        <v>19142.837</v>
      </c>
      <c r="BK58" s="206">
        <f t="shared" si="51"/>
        <v>110325.3317782371</v>
      </c>
      <c r="BL58" s="206">
        <f t="shared" si="51"/>
        <v>129468.16877823713</v>
      </c>
    </row>
    <row r="60" spans="1:69" x14ac:dyDescent="0.2">
      <c r="B60" s="82"/>
      <c r="AR60" s="121"/>
    </row>
    <row r="61" spans="1:69" x14ac:dyDescent="0.2">
      <c r="B61" s="83"/>
    </row>
    <row r="62" spans="1:69" x14ac:dyDescent="0.2">
      <c r="B62" s="83"/>
      <c r="AP62" s="70"/>
    </row>
    <row r="63" spans="1:69" x14ac:dyDescent="0.2">
      <c r="B63" s="84"/>
      <c r="AP63" s="70"/>
    </row>
    <row r="64" spans="1:69" x14ac:dyDescent="0.2">
      <c r="B64" s="84"/>
    </row>
    <row r="65" spans="2:2" x14ac:dyDescent="0.2">
      <c r="B65" s="84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Q14" sqref="Q1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O30" sqref="O3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R20" sqref="R20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91"/>
  <sheetViews>
    <sheetView topLeftCell="A4" zoomScale="97" zoomScaleNormal="97" workbookViewId="0">
      <pane xSplit="1" ySplit="5" topLeftCell="B28" activePane="bottomRight" state="frozen"/>
      <selection activeCell="A4" sqref="A4"/>
      <selection pane="topRight" activeCell="B4" sqref="B4"/>
      <selection pane="bottomLeft" activeCell="A7" sqref="A7"/>
      <selection pane="bottomRight" activeCell="F4" sqref="F4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47" x14ac:dyDescent="0.2">
      <c r="F1" s="75" t="s">
        <v>19</v>
      </c>
    </row>
    <row r="3" spans="1:47" x14ac:dyDescent="0.2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</row>
    <row r="4" spans="1:47" x14ac:dyDescent="0.2">
      <c r="B4" s="214"/>
      <c r="C4" s="214"/>
      <c r="D4" s="214"/>
      <c r="E4" s="214"/>
      <c r="F4" s="219" t="s">
        <v>69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</row>
    <row r="5" spans="1:47" ht="12" thickBot="1" x14ac:dyDescent="0.2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38" t="s">
        <v>61</v>
      </c>
      <c r="AG5" s="238"/>
      <c r="AH5" s="238"/>
      <c r="AJ5" s="229">
        <v>2018</v>
      </c>
      <c r="AK5" s="229"/>
      <c r="AL5" s="229"/>
      <c r="AR5" s="220"/>
      <c r="AS5" s="221" t="s">
        <v>5</v>
      </c>
      <c r="AT5" s="221"/>
      <c r="AU5" s="221"/>
    </row>
    <row r="6" spans="1:47" ht="13.5" customHeight="1" thickBot="1" x14ac:dyDescent="0.25">
      <c r="A6" s="214"/>
      <c r="B6" s="235" t="s">
        <v>0</v>
      </c>
      <c r="C6" s="236"/>
      <c r="D6" s="237"/>
      <c r="E6" s="235" t="s">
        <v>1</v>
      </c>
      <c r="F6" s="236"/>
      <c r="G6" s="237"/>
      <c r="H6" s="235" t="s">
        <v>2</v>
      </c>
      <c r="I6" s="236"/>
      <c r="J6" s="237"/>
      <c r="K6" s="235" t="s">
        <v>3</v>
      </c>
      <c r="L6" s="236"/>
      <c r="M6" s="237"/>
      <c r="N6" s="235" t="s">
        <v>4</v>
      </c>
      <c r="O6" s="236"/>
      <c r="P6" s="237"/>
      <c r="Q6" s="235" t="s">
        <v>5</v>
      </c>
      <c r="R6" s="236"/>
      <c r="S6" s="237"/>
      <c r="T6" s="235" t="s">
        <v>6</v>
      </c>
      <c r="U6" s="236"/>
      <c r="V6" s="237"/>
      <c r="W6" s="235" t="s">
        <v>7</v>
      </c>
      <c r="X6" s="236"/>
      <c r="Y6" s="237"/>
      <c r="Z6" s="215"/>
      <c r="AA6" s="216" t="s">
        <v>48</v>
      </c>
      <c r="AB6" s="217"/>
      <c r="AC6" s="215"/>
      <c r="AD6" s="216" t="s">
        <v>42</v>
      </c>
      <c r="AE6" s="217"/>
      <c r="AF6" s="235" t="s">
        <v>8</v>
      </c>
      <c r="AG6" s="236"/>
      <c r="AH6" s="237"/>
      <c r="AJ6" s="230" t="s">
        <v>8</v>
      </c>
      <c r="AK6" s="231"/>
      <c r="AL6" s="232"/>
      <c r="AR6" s="220"/>
      <c r="AS6" s="221" t="s">
        <v>10</v>
      </c>
      <c r="AT6" s="221" t="s">
        <v>11</v>
      </c>
      <c r="AU6" s="221" t="s">
        <v>8</v>
      </c>
    </row>
    <row r="7" spans="1:47" x14ac:dyDescent="0.2">
      <c r="A7" s="218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06" t="s">
        <v>10</v>
      </c>
      <c r="AD7" s="86" t="s">
        <v>11</v>
      </c>
      <c r="AE7" s="107" t="s">
        <v>8</v>
      </c>
      <c r="AF7" s="42" t="s">
        <v>10</v>
      </c>
      <c r="AG7" s="43" t="s">
        <v>11</v>
      </c>
      <c r="AH7" s="44" t="s">
        <v>8</v>
      </c>
      <c r="AJ7" s="197" t="s">
        <v>10</v>
      </c>
      <c r="AK7" s="198" t="s">
        <v>11</v>
      </c>
      <c r="AL7" s="199" t="s">
        <v>8</v>
      </c>
      <c r="AR7" s="220"/>
      <c r="AS7" s="221"/>
      <c r="AT7" s="221"/>
      <c r="AU7" s="221"/>
    </row>
    <row r="8" spans="1:47" ht="12" thickBot="1" x14ac:dyDescent="0.25">
      <c r="A8" s="40" t="s">
        <v>21</v>
      </c>
      <c r="B8" s="45"/>
      <c r="C8" s="46"/>
      <c r="D8" s="47"/>
      <c r="E8" s="48"/>
      <c r="F8" s="130"/>
      <c r="G8" s="50"/>
      <c r="H8" s="48"/>
      <c r="I8" s="49"/>
      <c r="J8" s="50"/>
      <c r="K8" s="126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34"/>
      <c r="X8" s="135"/>
      <c r="Y8" s="136"/>
      <c r="Z8" s="108"/>
      <c r="AA8" s="52"/>
      <c r="AB8" s="109"/>
      <c r="AC8" s="108"/>
      <c r="AD8" s="52"/>
      <c r="AE8" s="109"/>
      <c r="AF8" s="48"/>
      <c r="AG8" s="49"/>
      <c r="AH8" s="50"/>
      <c r="AJ8" s="200"/>
      <c r="AK8" s="201"/>
      <c r="AL8" s="202"/>
      <c r="AR8" s="213">
        <v>1</v>
      </c>
      <c r="AS8" s="221">
        <v>0</v>
      </c>
      <c r="AT8" s="221">
        <v>0</v>
      </c>
      <c r="AU8" s="221">
        <v>0</v>
      </c>
    </row>
    <row r="9" spans="1:47" x14ac:dyDescent="0.2">
      <c r="A9" s="78">
        <v>1</v>
      </c>
      <c r="B9" s="137">
        <v>302.5</v>
      </c>
      <c r="C9" s="138">
        <v>165</v>
      </c>
      <c r="D9" s="139">
        <f t="shared" ref="D9:D56" si="0">B9+C9</f>
        <v>467.5</v>
      </c>
      <c r="E9" s="137">
        <v>41.25</v>
      </c>
      <c r="F9" s="138">
        <v>275.25</v>
      </c>
      <c r="G9" s="139">
        <f>SUM(E9:F9)</f>
        <v>316.5</v>
      </c>
      <c r="H9" s="137">
        <v>0</v>
      </c>
      <c r="I9" s="138">
        <v>39.54</v>
      </c>
      <c r="J9" s="139">
        <f t="shared" ref="J9:J27" si="1">SUM(H9:I9)</f>
        <v>39.54</v>
      </c>
      <c r="K9" s="143"/>
      <c r="L9" s="144"/>
      <c r="M9" s="145">
        <f t="shared" ref="M9:M60" si="2">K9+L9</f>
        <v>0</v>
      </c>
      <c r="N9" s="146"/>
      <c r="O9" s="147"/>
      <c r="P9" s="145">
        <f t="shared" ref="P9:P40" si="3">N9+O9</f>
        <v>0</v>
      </c>
      <c r="Q9" s="148">
        <v>0</v>
      </c>
      <c r="R9" s="147">
        <v>0</v>
      </c>
      <c r="S9" s="145">
        <f t="shared" ref="S9:S54" si="4">Q9+R9</f>
        <v>0</v>
      </c>
      <c r="T9" s="137">
        <v>0</v>
      </c>
      <c r="U9" s="138">
        <v>791.75</v>
      </c>
      <c r="V9" s="139">
        <f t="shared" ref="V9:V40" si="5">T9+U9</f>
        <v>791.75</v>
      </c>
      <c r="W9" s="148"/>
      <c r="X9" s="149"/>
      <c r="Y9" s="142">
        <f t="shared" ref="Y9:Y57" si="6">SUM(W9:X9)</f>
        <v>0</v>
      </c>
      <c r="Z9" s="192">
        <v>0</v>
      </c>
      <c r="AA9" s="193">
        <v>129.25</v>
      </c>
      <c r="AB9" s="194">
        <f t="shared" ref="AB9:AB60" si="7">SUM(Z9:AA9)</f>
        <v>129.25</v>
      </c>
      <c r="AC9" s="151"/>
      <c r="AD9" s="152"/>
      <c r="AE9" s="145">
        <f t="shared" ref="AE9:AE48" si="8">AC9+AD9</f>
        <v>0</v>
      </c>
      <c r="AF9" s="153">
        <f t="shared" ref="AF9:AF40" si="9">B9+E9+H9+K9+N9+Q9+T9+W9+Z9+AC9</f>
        <v>343.75</v>
      </c>
      <c r="AG9" s="154">
        <f t="shared" ref="AG9:AG40" si="10">C9+F9+I9+L9+O9+R9+U9+X9+AA9+AD9</f>
        <v>1400.79</v>
      </c>
      <c r="AH9" s="155">
        <f t="shared" ref="AH9:AH60" si="11">AF9+AG9</f>
        <v>1744.54</v>
      </c>
      <c r="AJ9" s="203">
        <v>336.25</v>
      </c>
      <c r="AK9" s="203">
        <v>1987.1811499999997</v>
      </c>
      <c r="AL9" s="203">
        <v>2323.4311499999994</v>
      </c>
      <c r="AR9" s="213">
        <v>2</v>
      </c>
      <c r="AS9" s="221">
        <v>0</v>
      </c>
      <c r="AT9" s="221">
        <v>0</v>
      </c>
      <c r="AU9" s="221">
        <v>0</v>
      </c>
    </row>
    <row r="10" spans="1:47" x14ac:dyDescent="0.2">
      <c r="A10" s="78">
        <v>2</v>
      </c>
      <c r="B10" s="137">
        <v>225</v>
      </c>
      <c r="C10" s="138">
        <v>192.5</v>
      </c>
      <c r="D10" s="139">
        <f t="shared" ref="D10:D26" si="12">B10+C10</f>
        <v>417.5</v>
      </c>
      <c r="E10" s="137">
        <v>48</v>
      </c>
      <c r="F10" s="138">
        <v>292.5</v>
      </c>
      <c r="G10" s="139">
        <f t="shared" ref="G10:G56" si="13">SUM(E10:F10)</f>
        <v>340.5</v>
      </c>
      <c r="H10" s="137">
        <v>0</v>
      </c>
      <c r="I10" s="138">
        <v>63.48</v>
      </c>
      <c r="J10" s="139">
        <f t="shared" si="1"/>
        <v>63.48</v>
      </c>
      <c r="K10" s="143"/>
      <c r="L10" s="144"/>
      <c r="M10" s="145">
        <f t="shared" si="2"/>
        <v>0</v>
      </c>
      <c r="N10" s="143"/>
      <c r="O10" s="144"/>
      <c r="P10" s="156">
        <f t="shared" si="3"/>
        <v>0</v>
      </c>
      <c r="Q10" s="148">
        <v>0</v>
      </c>
      <c r="R10" s="147">
        <v>0</v>
      </c>
      <c r="S10" s="156">
        <f t="shared" si="4"/>
        <v>0</v>
      </c>
      <c r="T10" s="137">
        <v>0</v>
      </c>
      <c r="U10" s="138">
        <v>852.75</v>
      </c>
      <c r="V10" s="139">
        <f t="shared" si="5"/>
        <v>852.75</v>
      </c>
      <c r="W10" s="140"/>
      <c r="X10" s="141"/>
      <c r="Y10" s="142">
        <f t="shared" si="6"/>
        <v>0</v>
      </c>
      <c r="Z10" s="192">
        <v>0</v>
      </c>
      <c r="AA10" s="193">
        <v>202.5</v>
      </c>
      <c r="AB10" s="194">
        <f>SUM(Z10:AA10)</f>
        <v>202.5</v>
      </c>
      <c r="AC10" s="157"/>
      <c r="AD10" s="123"/>
      <c r="AE10" s="145">
        <f t="shared" si="8"/>
        <v>0</v>
      </c>
      <c r="AF10" s="153">
        <f t="shared" si="9"/>
        <v>273</v>
      </c>
      <c r="AG10" s="154">
        <f t="shared" si="10"/>
        <v>1603.73</v>
      </c>
      <c r="AH10" s="155">
        <f t="shared" si="11"/>
        <v>1876.73</v>
      </c>
      <c r="AJ10" s="203">
        <v>328.5</v>
      </c>
      <c r="AK10" s="203">
        <v>1657.59465</v>
      </c>
      <c r="AL10" s="203">
        <v>1986.09465</v>
      </c>
      <c r="AR10" s="213">
        <v>3</v>
      </c>
      <c r="AS10" s="221">
        <v>0</v>
      </c>
      <c r="AT10" s="221">
        <v>0</v>
      </c>
      <c r="AU10" s="221">
        <v>0</v>
      </c>
    </row>
    <row r="11" spans="1:47" x14ac:dyDescent="0.2">
      <c r="A11" s="78">
        <v>3</v>
      </c>
      <c r="B11" s="137">
        <v>202.5</v>
      </c>
      <c r="C11" s="138">
        <v>215</v>
      </c>
      <c r="D11" s="139">
        <f t="shared" si="12"/>
        <v>417.5</v>
      </c>
      <c r="E11" s="137">
        <v>79.5</v>
      </c>
      <c r="F11" s="138">
        <v>563.25</v>
      </c>
      <c r="G11" s="139">
        <f t="shared" si="13"/>
        <v>642.75</v>
      </c>
      <c r="H11" s="137">
        <v>0</v>
      </c>
      <c r="I11" s="138">
        <v>37.72</v>
      </c>
      <c r="J11" s="139">
        <f t="shared" si="1"/>
        <v>37.72</v>
      </c>
      <c r="K11" s="143"/>
      <c r="L11" s="144"/>
      <c r="M11" s="145">
        <f t="shared" si="2"/>
        <v>0</v>
      </c>
      <c r="N11" s="143"/>
      <c r="O11" s="144"/>
      <c r="P11" s="156">
        <f t="shared" si="3"/>
        <v>0</v>
      </c>
      <c r="Q11" s="148">
        <v>0</v>
      </c>
      <c r="R11" s="147">
        <v>0</v>
      </c>
      <c r="S11" s="156">
        <f t="shared" si="4"/>
        <v>0</v>
      </c>
      <c r="T11" s="137">
        <v>0</v>
      </c>
      <c r="U11" s="138">
        <v>823</v>
      </c>
      <c r="V11" s="139">
        <f t="shared" si="5"/>
        <v>823</v>
      </c>
      <c r="W11" s="140"/>
      <c r="X11" s="141"/>
      <c r="Y11" s="142">
        <f t="shared" si="6"/>
        <v>0</v>
      </c>
      <c r="Z11" s="192">
        <v>0</v>
      </c>
      <c r="AA11" s="193">
        <v>205.25</v>
      </c>
      <c r="AB11" s="194">
        <f>SUM(Z11:AA11)</f>
        <v>205.25</v>
      </c>
      <c r="AC11" s="157"/>
      <c r="AD11" s="123"/>
      <c r="AE11" s="145">
        <f t="shared" si="8"/>
        <v>0</v>
      </c>
      <c r="AF11" s="153">
        <f t="shared" si="9"/>
        <v>282</v>
      </c>
      <c r="AG11" s="154">
        <f t="shared" si="10"/>
        <v>1844.22</v>
      </c>
      <c r="AH11" s="155">
        <f t="shared" si="11"/>
        <v>2126.2200000000003</v>
      </c>
      <c r="AJ11" s="203">
        <v>342</v>
      </c>
      <c r="AK11" s="203">
        <v>1863.4998499999999</v>
      </c>
      <c r="AL11" s="203">
        <v>2205.4998500000002</v>
      </c>
      <c r="AR11" s="213">
        <v>4</v>
      </c>
      <c r="AS11" s="221">
        <v>15.84</v>
      </c>
      <c r="AT11" s="221">
        <v>0</v>
      </c>
      <c r="AU11" s="221">
        <v>15.84</v>
      </c>
    </row>
    <row r="12" spans="1:47" x14ac:dyDescent="0.2">
      <c r="A12" s="78">
        <v>4</v>
      </c>
      <c r="B12" s="137">
        <v>210</v>
      </c>
      <c r="C12" s="138">
        <v>250</v>
      </c>
      <c r="D12" s="139">
        <f t="shared" si="12"/>
        <v>460</v>
      </c>
      <c r="E12" s="137">
        <v>120</v>
      </c>
      <c r="F12" s="138">
        <v>611.25</v>
      </c>
      <c r="G12" s="139">
        <f t="shared" si="13"/>
        <v>731.25</v>
      </c>
      <c r="H12" s="137">
        <v>0</v>
      </c>
      <c r="I12" s="138">
        <v>10.32</v>
      </c>
      <c r="J12" s="139">
        <f t="shared" si="1"/>
        <v>10.32</v>
      </c>
      <c r="K12" s="143"/>
      <c r="L12" s="144"/>
      <c r="M12" s="145">
        <f t="shared" si="2"/>
        <v>0</v>
      </c>
      <c r="N12" s="143"/>
      <c r="O12" s="144"/>
      <c r="P12" s="156">
        <f t="shared" si="3"/>
        <v>0</v>
      </c>
      <c r="Q12" s="137">
        <v>15.84</v>
      </c>
      <c r="R12" s="138">
        <v>0</v>
      </c>
      <c r="S12" s="139">
        <f t="shared" si="4"/>
        <v>15.84</v>
      </c>
      <c r="T12" s="137">
        <v>0</v>
      </c>
      <c r="U12" s="138">
        <v>834.75</v>
      </c>
      <c r="V12" s="139">
        <f t="shared" si="5"/>
        <v>834.75</v>
      </c>
      <c r="W12" s="140"/>
      <c r="X12" s="141"/>
      <c r="Y12" s="142">
        <f t="shared" si="6"/>
        <v>0</v>
      </c>
      <c r="Z12" s="192">
        <v>0</v>
      </c>
      <c r="AA12" s="193">
        <v>172.75</v>
      </c>
      <c r="AB12" s="194">
        <f t="shared" si="7"/>
        <v>172.75</v>
      </c>
      <c r="AC12" s="157"/>
      <c r="AD12" s="123"/>
      <c r="AE12" s="145">
        <f t="shared" si="8"/>
        <v>0</v>
      </c>
      <c r="AF12" s="153">
        <f t="shared" si="9"/>
        <v>345.84</v>
      </c>
      <c r="AG12" s="154">
        <f t="shared" si="10"/>
        <v>1879.0700000000002</v>
      </c>
      <c r="AH12" s="155">
        <f t="shared" si="11"/>
        <v>2224.9100000000003</v>
      </c>
      <c r="AJ12" s="203">
        <v>382</v>
      </c>
      <c r="AK12" s="203">
        <v>1871.8314499999997</v>
      </c>
      <c r="AL12" s="203">
        <v>2253.8314499999997</v>
      </c>
      <c r="AR12" s="213">
        <v>5</v>
      </c>
      <c r="AS12" s="221">
        <v>52.8</v>
      </c>
      <c r="AT12" s="221">
        <v>0</v>
      </c>
      <c r="AU12" s="221">
        <v>52.8</v>
      </c>
    </row>
    <row r="13" spans="1:47" x14ac:dyDescent="0.2">
      <c r="A13" s="78">
        <v>5</v>
      </c>
      <c r="B13" s="137">
        <v>202.5</v>
      </c>
      <c r="C13" s="138">
        <v>377.5</v>
      </c>
      <c r="D13" s="139">
        <f t="shared" si="12"/>
        <v>580</v>
      </c>
      <c r="E13" s="137">
        <v>65.25</v>
      </c>
      <c r="F13" s="138">
        <v>660</v>
      </c>
      <c r="G13" s="139">
        <f t="shared" si="13"/>
        <v>725.25</v>
      </c>
      <c r="H13" s="137">
        <v>0</v>
      </c>
      <c r="I13" s="138">
        <v>123.1544</v>
      </c>
      <c r="J13" s="139">
        <f t="shared" si="1"/>
        <v>123.1544</v>
      </c>
      <c r="K13" s="143"/>
      <c r="L13" s="144"/>
      <c r="M13" s="145">
        <f t="shared" si="2"/>
        <v>0</v>
      </c>
      <c r="N13" s="143"/>
      <c r="O13" s="144"/>
      <c r="P13" s="156">
        <f t="shared" si="3"/>
        <v>0</v>
      </c>
      <c r="Q13" s="137">
        <v>52.8</v>
      </c>
      <c r="R13" s="138">
        <v>0</v>
      </c>
      <c r="S13" s="139">
        <f t="shared" si="4"/>
        <v>52.8</v>
      </c>
      <c r="T13" s="137">
        <v>0</v>
      </c>
      <c r="U13" s="138">
        <v>536.75</v>
      </c>
      <c r="V13" s="139">
        <f t="shared" si="5"/>
        <v>536.75</v>
      </c>
      <c r="W13" s="140"/>
      <c r="X13" s="141"/>
      <c r="Y13" s="142">
        <f t="shared" si="6"/>
        <v>0</v>
      </c>
      <c r="Z13" s="192">
        <v>0</v>
      </c>
      <c r="AA13" s="193">
        <v>117.48800000000001</v>
      </c>
      <c r="AB13" s="194">
        <f t="shared" si="7"/>
        <v>117.48800000000001</v>
      </c>
      <c r="AC13" s="157"/>
      <c r="AD13" s="123"/>
      <c r="AE13" s="145">
        <f t="shared" si="8"/>
        <v>0</v>
      </c>
      <c r="AF13" s="153">
        <f t="shared" si="9"/>
        <v>320.55</v>
      </c>
      <c r="AG13" s="154">
        <f t="shared" si="10"/>
        <v>1814.8924</v>
      </c>
      <c r="AH13" s="155">
        <f t="shared" si="11"/>
        <v>2135.4423999999999</v>
      </c>
      <c r="AJ13" s="203">
        <v>307.25</v>
      </c>
      <c r="AK13" s="203">
        <v>1891.2777999999998</v>
      </c>
      <c r="AL13" s="203">
        <v>2198.5277999999998</v>
      </c>
      <c r="AR13" s="213">
        <v>6</v>
      </c>
      <c r="AS13" s="221">
        <v>113.52</v>
      </c>
      <c r="AT13" s="221">
        <v>13.200000000000001</v>
      </c>
      <c r="AU13" s="221">
        <v>126.72</v>
      </c>
    </row>
    <row r="14" spans="1:47" x14ac:dyDescent="0.2">
      <c r="A14" s="78">
        <v>6</v>
      </c>
      <c r="B14" s="137">
        <v>215</v>
      </c>
      <c r="C14" s="138">
        <v>445</v>
      </c>
      <c r="D14" s="139">
        <f t="shared" si="12"/>
        <v>660</v>
      </c>
      <c r="E14" s="137">
        <v>52.5</v>
      </c>
      <c r="F14" s="138">
        <v>881.25</v>
      </c>
      <c r="G14" s="139">
        <f t="shared" si="13"/>
        <v>933.75</v>
      </c>
      <c r="H14" s="137">
        <v>0</v>
      </c>
      <c r="I14" s="138">
        <v>129.452</v>
      </c>
      <c r="J14" s="139">
        <f t="shared" si="1"/>
        <v>129.452</v>
      </c>
      <c r="K14" s="143"/>
      <c r="L14" s="144"/>
      <c r="M14" s="145">
        <f t="shared" si="2"/>
        <v>0</v>
      </c>
      <c r="N14" s="143"/>
      <c r="O14" s="144"/>
      <c r="P14" s="156">
        <f t="shared" si="3"/>
        <v>0</v>
      </c>
      <c r="Q14" s="137">
        <v>113.52</v>
      </c>
      <c r="R14" s="138">
        <v>13.200000000000001</v>
      </c>
      <c r="S14" s="139">
        <f t="shared" si="4"/>
        <v>126.72</v>
      </c>
      <c r="T14" s="137">
        <v>0</v>
      </c>
      <c r="U14" s="138">
        <v>669.75</v>
      </c>
      <c r="V14" s="139">
        <f t="shared" si="5"/>
        <v>669.75</v>
      </c>
      <c r="W14" s="140"/>
      <c r="X14" s="141"/>
      <c r="Y14" s="142">
        <f t="shared" si="6"/>
        <v>0</v>
      </c>
      <c r="Z14" s="192">
        <v>0</v>
      </c>
      <c r="AA14" s="193">
        <v>71.243500000000012</v>
      </c>
      <c r="AB14" s="194">
        <f t="shared" si="7"/>
        <v>71.243500000000012</v>
      </c>
      <c r="AC14" s="157"/>
      <c r="AD14" s="123"/>
      <c r="AE14" s="145">
        <f t="shared" si="8"/>
        <v>0</v>
      </c>
      <c r="AF14" s="153">
        <f t="shared" si="9"/>
        <v>381.02</v>
      </c>
      <c r="AG14" s="154">
        <f t="shared" si="10"/>
        <v>2209.8955000000001</v>
      </c>
      <c r="AH14" s="155">
        <f t="shared" si="11"/>
        <v>2590.9155000000001</v>
      </c>
      <c r="AJ14" s="203">
        <v>487.75</v>
      </c>
      <c r="AK14" s="203">
        <v>1664.1542499999996</v>
      </c>
      <c r="AL14" s="203">
        <v>2151.9042499999996</v>
      </c>
      <c r="AR14" s="213">
        <v>7</v>
      </c>
      <c r="AS14" s="221">
        <v>145.19999999999999</v>
      </c>
      <c r="AT14" s="221">
        <v>22.704000000000001</v>
      </c>
      <c r="AU14" s="221">
        <v>167.904</v>
      </c>
    </row>
    <row r="15" spans="1:47" x14ac:dyDescent="0.2">
      <c r="A15" s="78">
        <v>7</v>
      </c>
      <c r="B15" s="137">
        <v>193.75</v>
      </c>
      <c r="C15" s="138">
        <v>457.5</v>
      </c>
      <c r="D15" s="139">
        <f t="shared" si="12"/>
        <v>651.25</v>
      </c>
      <c r="E15" s="137">
        <v>61.5</v>
      </c>
      <c r="F15" s="138">
        <v>814.5</v>
      </c>
      <c r="G15" s="139">
        <f t="shared" si="13"/>
        <v>876</v>
      </c>
      <c r="H15" s="137">
        <v>0</v>
      </c>
      <c r="I15" s="138">
        <v>95.899200000000008</v>
      </c>
      <c r="J15" s="139">
        <f t="shared" si="1"/>
        <v>95.899200000000008</v>
      </c>
      <c r="K15" s="143"/>
      <c r="L15" s="144"/>
      <c r="M15" s="145">
        <f t="shared" si="2"/>
        <v>0</v>
      </c>
      <c r="N15" s="143"/>
      <c r="O15" s="144"/>
      <c r="P15" s="156">
        <f t="shared" si="3"/>
        <v>0</v>
      </c>
      <c r="Q15" s="137">
        <v>145.19999999999999</v>
      </c>
      <c r="R15" s="138">
        <v>22.704000000000001</v>
      </c>
      <c r="S15" s="139">
        <f t="shared" si="4"/>
        <v>167.904</v>
      </c>
      <c r="T15" s="137">
        <v>0</v>
      </c>
      <c r="U15" s="138">
        <v>659.75</v>
      </c>
      <c r="V15" s="139">
        <f t="shared" si="5"/>
        <v>659.75</v>
      </c>
      <c r="W15" s="140"/>
      <c r="X15" s="141"/>
      <c r="Y15" s="142">
        <f t="shared" si="6"/>
        <v>0</v>
      </c>
      <c r="Z15" s="195">
        <v>0</v>
      </c>
      <c r="AA15" s="196">
        <v>105.90350000000001</v>
      </c>
      <c r="AB15" s="194">
        <f t="shared" si="7"/>
        <v>105.90350000000001</v>
      </c>
      <c r="AC15" s="157"/>
      <c r="AD15" s="123"/>
      <c r="AE15" s="145">
        <f t="shared" si="8"/>
        <v>0</v>
      </c>
      <c r="AF15" s="153">
        <f t="shared" si="9"/>
        <v>400.45</v>
      </c>
      <c r="AG15" s="154">
        <f t="shared" si="10"/>
        <v>2156.2566999999999</v>
      </c>
      <c r="AH15" s="155">
        <f t="shared" si="11"/>
        <v>2556.7066999999997</v>
      </c>
      <c r="AJ15" s="203">
        <v>345.5</v>
      </c>
      <c r="AK15" s="203">
        <v>2239.0228999999995</v>
      </c>
      <c r="AL15" s="203">
        <v>2584.5228999999995</v>
      </c>
      <c r="AR15" s="213">
        <v>8</v>
      </c>
      <c r="AS15" s="221">
        <v>168.96</v>
      </c>
      <c r="AT15" s="221">
        <v>49.937999999999995</v>
      </c>
      <c r="AU15" s="221">
        <v>218.898</v>
      </c>
    </row>
    <row r="16" spans="1:47" x14ac:dyDescent="0.2">
      <c r="A16" s="78">
        <v>8</v>
      </c>
      <c r="B16" s="137">
        <v>172.5</v>
      </c>
      <c r="C16" s="138">
        <v>482.5</v>
      </c>
      <c r="D16" s="139">
        <f t="shared" si="12"/>
        <v>655</v>
      </c>
      <c r="E16" s="137">
        <v>99</v>
      </c>
      <c r="F16" s="138">
        <v>984.75</v>
      </c>
      <c r="G16" s="139">
        <f t="shared" si="13"/>
        <v>1083.75</v>
      </c>
      <c r="H16" s="137">
        <v>0</v>
      </c>
      <c r="I16" s="138">
        <v>26.56</v>
      </c>
      <c r="J16" s="139">
        <f t="shared" si="1"/>
        <v>26.56</v>
      </c>
      <c r="K16" s="143"/>
      <c r="L16" s="144"/>
      <c r="M16" s="145">
        <f t="shared" si="2"/>
        <v>0</v>
      </c>
      <c r="N16" s="143"/>
      <c r="O16" s="144"/>
      <c r="P16" s="156">
        <f t="shared" si="3"/>
        <v>0</v>
      </c>
      <c r="Q16" s="137">
        <v>168.96</v>
      </c>
      <c r="R16" s="138">
        <v>49.937999999999995</v>
      </c>
      <c r="S16" s="139">
        <f t="shared" si="4"/>
        <v>218.898</v>
      </c>
      <c r="T16" s="137">
        <v>0</v>
      </c>
      <c r="U16" s="138">
        <v>526.75</v>
      </c>
      <c r="V16" s="139">
        <f t="shared" si="5"/>
        <v>526.75</v>
      </c>
      <c r="W16" s="140"/>
      <c r="X16" s="141"/>
      <c r="Y16" s="142">
        <f t="shared" si="6"/>
        <v>0</v>
      </c>
      <c r="Z16" s="195">
        <v>0</v>
      </c>
      <c r="AA16" s="196">
        <v>229.38425000000001</v>
      </c>
      <c r="AB16" s="194">
        <f t="shared" si="7"/>
        <v>229.38425000000001</v>
      </c>
      <c r="AC16" s="157"/>
      <c r="AD16" s="123"/>
      <c r="AE16" s="145">
        <f t="shared" si="8"/>
        <v>0</v>
      </c>
      <c r="AF16" s="153">
        <f t="shared" si="9"/>
        <v>440.46000000000004</v>
      </c>
      <c r="AG16" s="154">
        <f t="shared" si="10"/>
        <v>2299.8822500000001</v>
      </c>
      <c r="AH16" s="155">
        <f t="shared" si="11"/>
        <v>2740.3422500000001</v>
      </c>
      <c r="AJ16" s="203">
        <v>441.25</v>
      </c>
      <c r="AK16" s="203">
        <v>1809.4779500000002</v>
      </c>
      <c r="AL16" s="203">
        <v>2250.7279500000004</v>
      </c>
      <c r="AR16" s="213">
        <v>9</v>
      </c>
      <c r="AS16" s="221">
        <v>208.56</v>
      </c>
      <c r="AT16" s="221">
        <v>73.923273600000002</v>
      </c>
      <c r="AU16" s="221">
        <v>282.48327360000002</v>
      </c>
    </row>
    <row r="17" spans="1:47" x14ac:dyDescent="0.2">
      <c r="A17" s="78">
        <v>9</v>
      </c>
      <c r="B17" s="137">
        <v>220</v>
      </c>
      <c r="C17" s="138">
        <v>252.5</v>
      </c>
      <c r="D17" s="139">
        <f t="shared" si="12"/>
        <v>472.5</v>
      </c>
      <c r="E17" s="137">
        <v>131.25</v>
      </c>
      <c r="F17" s="138">
        <v>936</v>
      </c>
      <c r="G17" s="139">
        <f t="shared" si="13"/>
        <v>1067.25</v>
      </c>
      <c r="H17" s="137">
        <v>0</v>
      </c>
      <c r="I17" s="138">
        <v>75.046600000000012</v>
      </c>
      <c r="J17" s="139">
        <f t="shared" si="1"/>
        <v>75.046600000000012</v>
      </c>
      <c r="K17" s="143"/>
      <c r="L17" s="144"/>
      <c r="M17" s="145">
        <f t="shared" si="2"/>
        <v>0</v>
      </c>
      <c r="N17" s="143"/>
      <c r="O17" s="144"/>
      <c r="P17" s="156">
        <f t="shared" si="3"/>
        <v>0</v>
      </c>
      <c r="Q17" s="137">
        <v>208.56</v>
      </c>
      <c r="R17" s="138">
        <v>73.923273600000002</v>
      </c>
      <c r="S17" s="139">
        <f t="shared" si="4"/>
        <v>282.48327360000002</v>
      </c>
      <c r="T17" s="137">
        <v>0</v>
      </c>
      <c r="U17" s="138">
        <v>405.25</v>
      </c>
      <c r="V17" s="139">
        <f t="shared" si="5"/>
        <v>405.25</v>
      </c>
      <c r="W17" s="140"/>
      <c r="X17" s="141"/>
      <c r="Y17" s="142">
        <f t="shared" si="6"/>
        <v>0</v>
      </c>
      <c r="Z17" s="195">
        <v>0</v>
      </c>
      <c r="AA17" s="196">
        <v>494.63574999999997</v>
      </c>
      <c r="AB17" s="194">
        <f t="shared" si="7"/>
        <v>494.63574999999997</v>
      </c>
      <c r="AC17" s="157"/>
      <c r="AD17" s="123"/>
      <c r="AE17" s="145">
        <f t="shared" si="8"/>
        <v>0</v>
      </c>
      <c r="AF17" s="153">
        <f t="shared" si="9"/>
        <v>559.80999999999995</v>
      </c>
      <c r="AG17" s="154">
        <f t="shared" si="10"/>
        <v>2237.3556235999999</v>
      </c>
      <c r="AH17" s="155">
        <f t="shared" si="11"/>
        <v>2797.1656235999999</v>
      </c>
      <c r="AJ17" s="203">
        <v>446.75</v>
      </c>
      <c r="AK17" s="203">
        <v>1554.3683000000001</v>
      </c>
      <c r="AL17" s="203">
        <v>2001.1183000000001</v>
      </c>
      <c r="AR17" s="213">
        <v>10</v>
      </c>
      <c r="AS17" s="221">
        <v>234.96</v>
      </c>
      <c r="AT17" s="221">
        <v>84.48</v>
      </c>
      <c r="AU17" s="221">
        <v>319.44</v>
      </c>
    </row>
    <row r="18" spans="1:47" x14ac:dyDescent="0.2">
      <c r="A18" s="78">
        <v>10</v>
      </c>
      <c r="B18" s="137">
        <v>206.25</v>
      </c>
      <c r="C18" s="138">
        <v>525</v>
      </c>
      <c r="D18" s="139">
        <f t="shared" si="12"/>
        <v>731.25</v>
      </c>
      <c r="E18" s="137">
        <v>78.75</v>
      </c>
      <c r="F18" s="138">
        <v>864.75</v>
      </c>
      <c r="G18" s="139">
        <f t="shared" si="13"/>
        <v>943.5</v>
      </c>
      <c r="H18" s="137">
        <v>0</v>
      </c>
      <c r="I18" s="138">
        <v>104.81240000000001</v>
      </c>
      <c r="J18" s="139">
        <f t="shared" si="1"/>
        <v>104.81240000000001</v>
      </c>
      <c r="K18" s="143"/>
      <c r="L18" s="144"/>
      <c r="M18" s="145">
        <f t="shared" si="2"/>
        <v>0</v>
      </c>
      <c r="N18" s="143"/>
      <c r="O18" s="144"/>
      <c r="P18" s="156">
        <f t="shared" si="3"/>
        <v>0</v>
      </c>
      <c r="Q18" s="137">
        <v>234.96</v>
      </c>
      <c r="R18" s="138">
        <v>84.48</v>
      </c>
      <c r="S18" s="139">
        <f t="shared" si="4"/>
        <v>319.44</v>
      </c>
      <c r="T18" s="137">
        <v>0</v>
      </c>
      <c r="U18" s="138">
        <v>365.5</v>
      </c>
      <c r="V18" s="139">
        <f t="shared" si="5"/>
        <v>365.5</v>
      </c>
      <c r="W18" s="140"/>
      <c r="X18" s="141"/>
      <c r="Y18" s="142">
        <f t="shared" si="6"/>
        <v>0</v>
      </c>
      <c r="Z18" s="195">
        <v>0</v>
      </c>
      <c r="AA18" s="196">
        <v>215.62324999999993</v>
      </c>
      <c r="AB18" s="194">
        <f t="shared" si="7"/>
        <v>215.62324999999993</v>
      </c>
      <c r="AC18" s="157"/>
      <c r="AD18" s="123"/>
      <c r="AE18" s="145">
        <f t="shared" si="8"/>
        <v>0</v>
      </c>
      <c r="AF18" s="153">
        <f t="shared" si="9"/>
        <v>519.96</v>
      </c>
      <c r="AG18" s="154">
        <f t="shared" si="10"/>
        <v>2160.1656499999999</v>
      </c>
      <c r="AH18" s="155">
        <f t="shared" si="11"/>
        <v>2680.12565</v>
      </c>
      <c r="AJ18" s="203">
        <v>432</v>
      </c>
      <c r="AK18" s="203">
        <v>1347.6192500000002</v>
      </c>
      <c r="AL18" s="203">
        <v>1779.6192500000002</v>
      </c>
      <c r="AR18" s="213">
        <v>11</v>
      </c>
      <c r="AS18" s="221">
        <v>266.64</v>
      </c>
      <c r="AT18" s="221">
        <v>190.08</v>
      </c>
      <c r="AU18" s="221">
        <v>456.72</v>
      </c>
    </row>
    <row r="19" spans="1:47" x14ac:dyDescent="0.2">
      <c r="A19" s="78">
        <v>11</v>
      </c>
      <c r="B19" s="137">
        <v>135</v>
      </c>
      <c r="C19" s="138">
        <v>473.75</v>
      </c>
      <c r="D19" s="139">
        <f t="shared" si="12"/>
        <v>608.75</v>
      </c>
      <c r="E19" s="137">
        <v>74.25</v>
      </c>
      <c r="F19" s="138">
        <v>1282.5</v>
      </c>
      <c r="G19" s="139">
        <f t="shared" ref="G19:G23" si="14">SUM(E19:F19)</f>
        <v>1356.75</v>
      </c>
      <c r="H19" s="137">
        <v>0</v>
      </c>
      <c r="I19" s="138">
        <v>161.29619999999997</v>
      </c>
      <c r="J19" s="139">
        <f t="shared" si="1"/>
        <v>161.29619999999997</v>
      </c>
      <c r="K19" s="143"/>
      <c r="L19" s="144"/>
      <c r="M19" s="145">
        <f t="shared" si="2"/>
        <v>0</v>
      </c>
      <c r="N19" s="143"/>
      <c r="O19" s="144"/>
      <c r="P19" s="156">
        <f t="shared" si="3"/>
        <v>0</v>
      </c>
      <c r="Q19" s="137">
        <v>266.64</v>
      </c>
      <c r="R19" s="138">
        <v>190.08</v>
      </c>
      <c r="S19" s="139">
        <f t="shared" si="4"/>
        <v>456.72</v>
      </c>
      <c r="T19" s="137">
        <v>0</v>
      </c>
      <c r="U19" s="138">
        <v>289.25</v>
      </c>
      <c r="V19" s="139">
        <f t="shared" si="5"/>
        <v>289.25</v>
      </c>
      <c r="W19" s="137">
        <v>15.84</v>
      </c>
      <c r="X19" s="138">
        <v>68.64</v>
      </c>
      <c r="Y19" s="139">
        <f t="shared" si="6"/>
        <v>84.48</v>
      </c>
      <c r="Z19" s="195">
        <v>0</v>
      </c>
      <c r="AA19" s="196">
        <v>483.12924999999967</v>
      </c>
      <c r="AB19" s="194">
        <f t="shared" si="7"/>
        <v>483.12924999999967</v>
      </c>
      <c r="AC19" s="157"/>
      <c r="AD19" s="123"/>
      <c r="AE19" s="145">
        <f t="shared" si="8"/>
        <v>0</v>
      </c>
      <c r="AF19" s="153">
        <f t="shared" si="9"/>
        <v>491.72999999999996</v>
      </c>
      <c r="AG19" s="154">
        <f t="shared" si="10"/>
        <v>2948.6454499999995</v>
      </c>
      <c r="AH19" s="155">
        <f t="shared" si="11"/>
        <v>3440.3754499999995</v>
      </c>
      <c r="AJ19" s="203">
        <v>453.75</v>
      </c>
      <c r="AK19" s="203">
        <v>1383.2912999999999</v>
      </c>
      <c r="AL19" s="203">
        <v>1837.0412999999999</v>
      </c>
      <c r="AR19" s="213">
        <v>12</v>
      </c>
      <c r="AS19" s="221">
        <v>285.12</v>
      </c>
      <c r="AT19" s="221">
        <v>352.85399003281407</v>
      </c>
      <c r="AU19" s="221">
        <v>637.97399003281407</v>
      </c>
    </row>
    <row r="20" spans="1:47" x14ac:dyDescent="0.2">
      <c r="A20" s="78">
        <v>12</v>
      </c>
      <c r="B20" s="137">
        <v>137.5</v>
      </c>
      <c r="C20" s="138">
        <v>455</v>
      </c>
      <c r="D20" s="139">
        <f t="shared" si="12"/>
        <v>592.5</v>
      </c>
      <c r="E20" s="137">
        <v>30</v>
      </c>
      <c r="F20" s="138">
        <v>1254</v>
      </c>
      <c r="G20" s="139">
        <f t="shared" si="14"/>
        <v>1284</v>
      </c>
      <c r="H20" s="137">
        <v>0</v>
      </c>
      <c r="I20" s="138">
        <v>190.57220000000004</v>
      </c>
      <c r="J20" s="139">
        <f t="shared" si="1"/>
        <v>190.57220000000004</v>
      </c>
      <c r="K20" s="143"/>
      <c r="L20" s="144"/>
      <c r="M20" s="145">
        <f t="shared" si="2"/>
        <v>0</v>
      </c>
      <c r="N20" s="143"/>
      <c r="O20" s="144"/>
      <c r="P20" s="156">
        <f t="shared" si="3"/>
        <v>0</v>
      </c>
      <c r="Q20" s="137">
        <v>285.12</v>
      </c>
      <c r="R20" s="138">
        <v>352.85399003281407</v>
      </c>
      <c r="S20" s="139">
        <f t="shared" si="4"/>
        <v>637.97399003281407</v>
      </c>
      <c r="T20" s="137">
        <v>0</v>
      </c>
      <c r="U20" s="138">
        <v>195</v>
      </c>
      <c r="V20" s="139">
        <f t="shared" si="5"/>
        <v>195</v>
      </c>
      <c r="W20" s="137">
        <v>43.031999999999996</v>
      </c>
      <c r="X20" s="138">
        <v>124.968</v>
      </c>
      <c r="Y20" s="139">
        <f t="shared" si="6"/>
        <v>168</v>
      </c>
      <c r="Z20" s="204">
        <v>0</v>
      </c>
      <c r="AA20" s="205">
        <v>378.01849999999985</v>
      </c>
      <c r="AB20" s="194">
        <f t="shared" si="7"/>
        <v>378.01849999999985</v>
      </c>
      <c r="AC20" s="157">
        <v>0</v>
      </c>
      <c r="AD20" s="123">
        <v>0</v>
      </c>
      <c r="AE20" s="145">
        <f t="shared" si="8"/>
        <v>0</v>
      </c>
      <c r="AF20" s="153">
        <f t="shared" si="9"/>
        <v>495.65199999999999</v>
      </c>
      <c r="AG20" s="154">
        <f t="shared" si="10"/>
        <v>2950.4126900328138</v>
      </c>
      <c r="AH20" s="155">
        <f t="shared" si="11"/>
        <v>3446.0646900328138</v>
      </c>
      <c r="AJ20" s="203">
        <v>458.22424000000001</v>
      </c>
      <c r="AK20" s="203">
        <v>1770.2257499999996</v>
      </c>
      <c r="AL20" s="203">
        <v>2228.4499899999996</v>
      </c>
      <c r="AR20" s="213">
        <v>13</v>
      </c>
      <c r="AS20" s="221">
        <v>248.16</v>
      </c>
      <c r="AT20" s="221">
        <v>465.16800000000001</v>
      </c>
      <c r="AU20" s="221">
        <v>713.32799999999997</v>
      </c>
    </row>
    <row r="21" spans="1:47" x14ac:dyDescent="0.2">
      <c r="A21" s="78">
        <v>13</v>
      </c>
      <c r="B21" s="137">
        <v>137.5</v>
      </c>
      <c r="C21" s="138">
        <v>455</v>
      </c>
      <c r="D21" s="139">
        <f t="shared" si="12"/>
        <v>592.5</v>
      </c>
      <c r="E21" s="137">
        <v>7.5</v>
      </c>
      <c r="F21" s="138">
        <v>1245</v>
      </c>
      <c r="G21" s="139">
        <f t="shared" si="14"/>
        <v>1252.5</v>
      </c>
      <c r="H21" s="137">
        <v>0</v>
      </c>
      <c r="I21" s="138">
        <v>162.94010000000003</v>
      </c>
      <c r="J21" s="139">
        <f t="shared" si="1"/>
        <v>162.94010000000003</v>
      </c>
      <c r="K21" s="143"/>
      <c r="L21" s="144"/>
      <c r="M21" s="145">
        <f t="shared" si="2"/>
        <v>0</v>
      </c>
      <c r="N21" s="143"/>
      <c r="O21" s="144"/>
      <c r="P21" s="156">
        <f t="shared" si="3"/>
        <v>0</v>
      </c>
      <c r="Q21" s="137">
        <v>248.16</v>
      </c>
      <c r="R21" s="138">
        <v>465.16800000000001</v>
      </c>
      <c r="S21" s="139">
        <f t="shared" si="4"/>
        <v>713.32799999999997</v>
      </c>
      <c r="T21" s="137">
        <v>0</v>
      </c>
      <c r="U21" s="138">
        <v>125.25</v>
      </c>
      <c r="V21" s="139">
        <f t="shared" si="5"/>
        <v>125.25</v>
      </c>
      <c r="W21" s="137">
        <v>172.66800000000001</v>
      </c>
      <c r="X21" s="138">
        <v>139.86000000000001</v>
      </c>
      <c r="Y21" s="139">
        <f t="shared" si="6"/>
        <v>312.52800000000002</v>
      </c>
      <c r="Z21" s="204">
        <v>0</v>
      </c>
      <c r="AA21" s="205">
        <v>594.22074999999984</v>
      </c>
      <c r="AB21" s="194">
        <f t="shared" si="7"/>
        <v>594.22074999999984</v>
      </c>
      <c r="AC21" s="137">
        <v>0</v>
      </c>
      <c r="AD21" s="138">
        <v>12.909600000000001</v>
      </c>
      <c r="AE21" s="139">
        <f t="shared" si="8"/>
        <v>12.909600000000001</v>
      </c>
      <c r="AF21" s="153">
        <f t="shared" si="9"/>
        <v>565.82799999999997</v>
      </c>
      <c r="AG21" s="154">
        <f t="shared" si="10"/>
        <v>3200.34845</v>
      </c>
      <c r="AH21" s="155">
        <f t="shared" si="11"/>
        <v>3766.1764499999999</v>
      </c>
      <c r="AJ21" s="203">
        <v>643.72824000000003</v>
      </c>
      <c r="AK21" s="203">
        <v>2080.1729999999998</v>
      </c>
      <c r="AL21" s="203">
        <v>2723.9012399999997</v>
      </c>
      <c r="AR21" s="213">
        <v>14</v>
      </c>
      <c r="AS21" s="221">
        <v>224.4</v>
      </c>
      <c r="AT21" s="221">
        <v>569.01028800000006</v>
      </c>
      <c r="AU21" s="221">
        <v>793.41028800000004</v>
      </c>
    </row>
    <row r="22" spans="1:47" x14ac:dyDescent="0.2">
      <c r="A22" s="78">
        <v>14</v>
      </c>
      <c r="B22" s="137">
        <v>37.5</v>
      </c>
      <c r="C22" s="138">
        <v>520</v>
      </c>
      <c r="D22" s="139">
        <f t="shared" si="12"/>
        <v>557.5</v>
      </c>
      <c r="E22" s="137">
        <v>2.25</v>
      </c>
      <c r="F22" s="138">
        <v>858.75</v>
      </c>
      <c r="G22" s="139">
        <f t="shared" si="14"/>
        <v>861</v>
      </c>
      <c r="H22" s="137">
        <v>0</v>
      </c>
      <c r="I22" s="138">
        <v>129.99599999999998</v>
      </c>
      <c r="J22" s="139">
        <f t="shared" si="1"/>
        <v>129.99599999999998</v>
      </c>
      <c r="K22" s="143"/>
      <c r="L22" s="144"/>
      <c r="M22" s="145">
        <f t="shared" si="2"/>
        <v>0</v>
      </c>
      <c r="N22" s="143"/>
      <c r="O22" s="144"/>
      <c r="P22" s="156">
        <f t="shared" si="3"/>
        <v>0</v>
      </c>
      <c r="Q22" s="137">
        <v>224.4</v>
      </c>
      <c r="R22" s="138">
        <v>569.01028800000006</v>
      </c>
      <c r="S22" s="139">
        <f t="shared" si="4"/>
        <v>793.41028800000004</v>
      </c>
      <c r="T22" s="137">
        <v>0</v>
      </c>
      <c r="U22" s="138">
        <v>119.25</v>
      </c>
      <c r="V22" s="139">
        <f t="shared" si="5"/>
        <v>119.25</v>
      </c>
      <c r="W22" s="137">
        <v>371.06400000000002</v>
      </c>
      <c r="X22" s="138">
        <v>174.56399999999999</v>
      </c>
      <c r="Y22" s="139">
        <f t="shared" si="6"/>
        <v>545.62800000000004</v>
      </c>
      <c r="Z22" s="204">
        <v>0</v>
      </c>
      <c r="AA22" s="205">
        <v>454.38199999999995</v>
      </c>
      <c r="AB22" s="194">
        <f>SUM(Z22:AA22)</f>
        <v>454.38199999999995</v>
      </c>
      <c r="AC22" s="137">
        <v>0</v>
      </c>
      <c r="AD22" s="138">
        <v>51.638400000000004</v>
      </c>
      <c r="AE22" s="139">
        <f t="shared" si="8"/>
        <v>51.638400000000004</v>
      </c>
      <c r="AF22" s="153">
        <f t="shared" si="9"/>
        <v>635.21399999999994</v>
      </c>
      <c r="AG22" s="154">
        <f t="shared" si="10"/>
        <v>2877.5906879999998</v>
      </c>
      <c r="AH22" s="155">
        <f t="shared" si="11"/>
        <v>3512.8046879999997</v>
      </c>
      <c r="AJ22" s="203">
        <v>691.52624000000003</v>
      </c>
      <c r="AK22" s="203">
        <v>1727.5485000000001</v>
      </c>
      <c r="AL22" s="203">
        <v>2419.07474</v>
      </c>
      <c r="AR22" s="213">
        <v>15</v>
      </c>
      <c r="AS22" s="221">
        <v>168.96</v>
      </c>
      <c r="AT22" s="221">
        <v>833.0784000000001</v>
      </c>
      <c r="AU22" s="221">
        <v>1002.0384000000001</v>
      </c>
    </row>
    <row r="23" spans="1:47" x14ac:dyDescent="0.2">
      <c r="A23" s="78">
        <v>15</v>
      </c>
      <c r="B23" s="137">
        <v>0</v>
      </c>
      <c r="C23" s="138">
        <v>252.5</v>
      </c>
      <c r="D23" s="139">
        <f t="shared" si="12"/>
        <v>252.5</v>
      </c>
      <c r="E23" s="137">
        <v>6.75</v>
      </c>
      <c r="F23" s="138">
        <v>819</v>
      </c>
      <c r="G23" s="139">
        <f t="shared" si="14"/>
        <v>825.75</v>
      </c>
      <c r="H23" s="137">
        <v>0</v>
      </c>
      <c r="I23" s="138">
        <v>69.411600000000007</v>
      </c>
      <c r="J23" s="139">
        <f t="shared" si="1"/>
        <v>69.411600000000007</v>
      </c>
      <c r="K23" s="143"/>
      <c r="L23" s="144"/>
      <c r="M23" s="145">
        <f t="shared" si="2"/>
        <v>0</v>
      </c>
      <c r="N23" s="143"/>
      <c r="O23" s="144"/>
      <c r="P23" s="156">
        <f t="shared" si="3"/>
        <v>0</v>
      </c>
      <c r="Q23" s="137">
        <v>168.96</v>
      </c>
      <c r="R23" s="138">
        <v>833.0784000000001</v>
      </c>
      <c r="S23" s="139">
        <f t="shared" si="4"/>
        <v>1002.0384000000001</v>
      </c>
      <c r="T23" s="137">
        <v>0</v>
      </c>
      <c r="U23" s="138">
        <v>33</v>
      </c>
      <c r="V23" s="139">
        <f t="shared" si="5"/>
        <v>33</v>
      </c>
      <c r="W23" s="137">
        <v>345.00001056000002</v>
      </c>
      <c r="X23" s="138">
        <v>219.86799999999997</v>
      </c>
      <c r="Y23" s="139">
        <f>SUM(W23:X23)</f>
        <v>564.86801056000002</v>
      </c>
      <c r="Z23" s="204">
        <v>0</v>
      </c>
      <c r="AA23" s="205">
        <v>285.71799999999996</v>
      </c>
      <c r="AB23" s="194">
        <f>SUM(Z23:AA23)</f>
        <v>285.71799999999996</v>
      </c>
      <c r="AC23" s="137">
        <v>0</v>
      </c>
      <c r="AD23" s="138">
        <v>124.7004</v>
      </c>
      <c r="AE23" s="139">
        <f t="shared" si="8"/>
        <v>124.7004</v>
      </c>
      <c r="AF23" s="153">
        <f t="shared" si="9"/>
        <v>520.71001056</v>
      </c>
      <c r="AG23" s="154">
        <f t="shared" si="10"/>
        <v>2637.2764000000002</v>
      </c>
      <c r="AH23" s="155">
        <f t="shared" si="11"/>
        <v>3157.98641056</v>
      </c>
      <c r="AJ23" s="203">
        <v>742.24880000000007</v>
      </c>
      <c r="AK23" s="203">
        <v>2114.2445000000002</v>
      </c>
      <c r="AL23" s="203">
        <v>2856.4933000000001</v>
      </c>
      <c r="AR23" s="213">
        <v>16</v>
      </c>
      <c r="AS23" s="221">
        <v>258.72000000000003</v>
      </c>
      <c r="AT23" s="221">
        <v>1123.848</v>
      </c>
      <c r="AU23" s="221">
        <v>1382.568</v>
      </c>
    </row>
    <row r="24" spans="1:47" x14ac:dyDescent="0.2">
      <c r="A24" s="78">
        <v>16</v>
      </c>
      <c r="B24" s="137">
        <v>0</v>
      </c>
      <c r="C24" s="138">
        <v>112.5</v>
      </c>
      <c r="D24" s="139">
        <f t="shared" si="12"/>
        <v>112.5</v>
      </c>
      <c r="E24" s="137">
        <v>1.5</v>
      </c>
      <c r="F24" s="138">
        <v>735.75</v>
      </c>
      <c r="G24" s="139">
        <f t="shared" ref="G24:G25" si="15">SUM(E24:F24)</f>
        <v>737.25</v>
      </c>
      <c r="H24" s="137">
        <v>0</v>
      </c>
      <c r="I24" s="138">
        <v>84.478800000000007</v>
      </c>
      <c r="J24" s="139">
        <f t="shared" si="1"/>
        <v>84.478800000000007</v>
      </c>
      <c r="K24" s="143">
        <v>98</v>
      </c>
      <c r="L24" s="138">
        <v>132</v>
      </c>
      <c r="M24" s="145">
        <f t="shared" si="2"/>
        <v>230</v>
      </c>
      <c r="N24" s="143"/>
      <c r="O24" s="144"/>
      <c r="P24" s="156">
        <f t="shared" si="3"/>
        <v>0</v>
      </c>
      <c r="Q24" s="137">
        <v>258.72000000000003</v>
      </c>
      <c r="R24" s="138">
        <v>1123.848</v>
      </c>
      <c r="S24" s="139">
        <f t="shared" si="4"/>
        <v>1382.568</v>
      </c>
      <c r="T24" s="140">
        <v>0</v>
      </c>
      <c r="U24" s="141">
        <v>27.52</v>
      </c>
      <c r="V24" s="142">
        <f t="shared" si="5"/>
        <v>27.52</v>
      </c>
      <c r="W24" s="137">
        <v>260.67600000000004</v>
      </c>
      <c r="X24" s="138">
        <v>508.52155012224938</v>
      </c>
      <c r="Y24" s="139">
        <f>SUM(W24:X24)</f>
        <v>769.19755012224937</v>
      </c>
      <c r="Z24" s="204">
        <v>0</v>
      </c>
      <c r="AA24" s="205">
        <v>395.15899999999982</v>
      </c>
      <c r="AB24" s="194">
        <f t="shared" si="7"/>
        <v>395.15899999999982</v>
      </c>
      <c r="AC24" s="137">
        <v>0</v>
      </c>
      <c r="AD24" s="138">
        <v>98.881199999999993</v>
      </c>
      <c r="AE24" s="139">
        <f t="shared" si="8"/>
        <v>98.881199999999993</v>
      </c>
      <c r="AF24" s="153">
        <f t="shared" si="9"/>
        <v>618.89600000000007</v>
      </c>
      <c r="AG24" s="154">
        <f t="shared" si="10"/>
        <v>3218.6585501222485</v>
      </c>
      <c r="AH24" s="155">
        <f t="shared" si="11"/>
        <v>3837.5545501222487</v>
      </c>
      <c r="AJ24" s="203">
        <v>626.23800000000006</v>
      </c>
      <c r="AK24" s="203">
        <v>1893.8777500000001</v>
      </c>
      <c r="AL24" s="203">
        <v>2520.1157499999999</v>
      </c>
      <c r="AR24" s="213">
        <v>17</v>
      </c>
      <c r="AS24" s="221">
        <v>290.39999999999998</v>
      </c>
      <c r="AT24" s="221">
        <v>1549.68</v>
      </c>
      <c r="AU24" s="221">
        <v>1840.08</v>
      </c>
    </row>
    <row r="25" spans="1:47" x14ac:dyDescent="0.2">
      <c r="A25" s="78">
        <v>17</v>
      </c>
      <c r="B25" s="137"/>
      <c r="C25" s="138"/>
      <c r="D25" s="142">
        <f t="shared" si="12"/>
        <v>0</v>
      </c>
      <c r="E25" s="137">
        <v>0.75</v>
      </c>
      <c r="F25" s="138">
        <v>804.75</v>
      </c>
      <c r="G25" s="139">
        <f t="shared" si="15"/>
        <v>805.5</v>
      </c>
      <c r="H25" s="137">
        <v>0</v>
      </c>
      <c r="I25" s="138">
        <v>37.110200000000006</v>
      </c>
      <c r="J25" s="139">
        <f t="shared" si="1"/>
        <v>37.110200000000006</v>
      </c>
      <c r="K25" s="143">
        <v>117.6</v>
      </c>
      <c r="L25" s="144">
        <v>76.44</v>
      </c>
      <c r="M25" s="145">
        <f t="shared" si="2"/>
        <v>194.04</v>
      </c>
      <c r="N25" s="143"/>
      <c r="O25" s="144"/>
      <c r="P25" s="156">
        <f t="shared" si="3"/>
        <v>0</v>
      </c>
      <c r="Q25" s="137">
        <v>290.39999999999998</v>
      </c>
      <c r="R25" s="138">
        <v>1549.68</v>
      </c>
      <c r="S25" s="139">
        <f t="shared" si="4"/>
        <v>1840.08</v>
      </c>
      <c r="T25" s="140">
        <v>0</v>
      </c>
      <c r="U25" s="141">
        <v>165</v>
      </c>
      <c r="V25" s="142">
        <f t="shared" si="5"/>
        <v>165</v>
      </c>
      <c r="W25" s="137">
        <v>258.76499999999999</v>
      </c>
      <c r="X25" s="138">
        <v>545.9199168704157</v>
      </c>
      <c r="Y25" s="139">
        <f t="shared" si="6"/>
        <v>804.68491687041569</v>
      </c>
      <c r="Z25" s="204">
        <v>0</v>
      </c>
      <c r="AA25" s="205">
        <v>110.39999999999999</v>
      </c>
      <c r="AB25" s="194">
        <f t="shared" si="7"/>
        <v>110.39999999999999</v>
      </c>
      <c r="AC25" s="137">
        <v>0</v>
      </c>
      <c r="AD25" s="138">
        <v>156.9744</v>
      </c>
      <c r="AE25" s="139">
        <f t="shared" si="8"/>
        <v>156.9744</v>
      </c>
      <c r="AF25" s="153">
        <f t="shared" si="9"/>
        <v>667.51499999999999</v>
      </c>
      <c r="AG25" s="154">
        <f t="shared" si="10"/>
        <v>3446.2745168704159</v>
      </c>
      <c r="AH25" s="155">
        <f t="shared" si="11"/>
        <v>4113.7895168704163</v>
      </c>
      <c r="AJ25" s="203">
        <v>592.91200000000003</v>
      </c>
      <c r="AK25" s="203">
        <v>1763.0342499999999</v>
      </c>
      <c r="AL25" s="203">
        <v>2355.94625</v>
      </c>
      <c r="AR25" s="213">
        <v>18</v>
      </c>
      <c r="AS25" s="221">
        <v>271.92</v>
      </c>
      <c r="AT25" s="221">
        <v>1517.46</v>
      </c>
      <c r="AU25" s="221">
        <v>1789.38</v>
      </c>
    </row>
    <row r="26" spans="1:47" x14ac:dyDescent="0.2">
      <c r="A26" s="78">
        <v>18</v>
      </c>
      <c r="B26" s="137"/>
      <c r="C26" s="138"/>
      <c r="D26" s="142">
        <f t="shared" si="12"/>
        <v>0</v>
      </c>
      <c r="E26" s="137">
        <v>0.75</v>
      </c>
      <c r="F26" s="138">
        <v>916.5</v>
      </c>
      <c r="G26" s="139">
        <f t="shared" ref="G26:G29" si="16">SUM(E26:F26)</f>
        <v>917.25</v>
      </c>
      <c r="H26" s="137">
        <v>0</v>
      </c>
      <c r="I26" s="138">
        <v>61.813600000000001</v>
      </c>
      <c r="J26" s="139">
        <f t="shared" si="1"/>
        <v>61.813600000000001</v>
      </c>
      <c r="K26" s="143">
        <v>156.54300480000001</v>
      </c>
      <c r="L26" s="144">
        <v>295.36415999999997</v>
      </c>
      <c r="M26" s="145">
        <f t="shared" si="2"/>
        <v>451.90716479999998</v>
      </c>
      <c r="N26" s="143"/>
      <c r="O26" s="161"/>
      <c r="P26" s="156">
        <f t="shared" si="3"/>
        <v>0</v>
      </c>
      <c r="Q26" s="137">
        <v>271.92</v>
      </c>
      <c r="R26" s="138">
        <v>1517.46</v>
      </c>
      <c r="S26" s="139">
        <f t="shared" si="4"/>
        <v>1789.38</v>
      </c>
      <c r="T26" s="140">
        <v>0</v>
      </c>
      <c r="U26" s="141">
        <v>49.68</v>
      </c>
      <c r="V26" s="142">
        <f t="shared" si="5"/>
        <v>49.68</v>
      </c>
      <c r="W26" s="137">
        <v>198.26663999999997</v>
      </c>
      <c r="X26" s="138">
        <v>420.75789731051344</v>
      </c>
      <c r="Y26" s="139">
        <f t="shared" si="6"/>
        <v>619.02453731051344</v>
      </c>
      <c r="Z26" s="204">
        <v>0</v>
      </c>
      <c r="AA26" s="205">
        <v>235.63150000000002</v>
      </c>
      <c r="AB26" s="194">
        <f t="shared" si="7"/>
        <v>235.63150000000002</v>
      </c>
      <c r="AC26" s="137">
        <v>0</v>
      </c>
      <c r="AD26" s="138">
        <v>124.7004</v>
      </c>
      <c r="AE26" s="139">
        <f t="shared" si="8"/>
        <v>124.7004</v>
      </c>
      <c r="AF26" s="153">
        <f t="shared" si="9"/>
        <v>627.47964479999996</v>
      </c>
      <c r="AG26" s="154">
        <f t="shared" si="10"/>
        <v>3621.9075573105133</v>
      </c>
      <c r="AH26" s="155">
        <f t="shared" si="11"/>
        <v>4249.3872021105135</v>
      </c>
      <c r="AJ26" s="203">
        <v>745.36073920000001</v>
      </c>
      <c r="AK26" s="203">
        <v>2403.7066399999999</v>
      </c>
      <c r="AL26" s="203">
        <v>3149.0673791999998</v>
      </c>
      <c r="AR26" s="213">
        <v>19</v>
      </c>
      <c r="AS26" s="221">
        <v>200.64</v>
      </c>
      <c r="AT26" s="221">
        <v>1526.76</v>
      </c>
      <c r="AU26" s="221">
        <v>1727.4</v>
      </c>
    </row>
    <row r="27" spans="1:47" x14ac:dyDescent="0.2">
      <c r="A27" s="78">
        <v>19</v>
      </c>
      <c r="B27" s="162"/>
      <c r="C27" s="123"/>
      <c r="D27" s="145">
        <f t="shared" si="0"/>
        <v>0</v>
      </c>
      <c r="E27" s="137">
        <v>0.75</v>
      </c>
      <c r="F27" s="138">
        <v>843.75</v>
      </c>
      <c r="G27" s="139">
        <f t="shared" si="16"/>
        <v>844.5</v>
      </c>
      <c r="H27" s="137">
        <v>0</v>
      </c>
      <c r="I27" s="138">
        <v>26.949600000000004</v>
      </c>
      <c r="J27" s="139">
        <f t="shared" si="1"/>
        <v>26.949600000000004</v>
      </c>
      <c r="K27" s="143">
        <v>212.45122079999999</v>
      </c>
      <c r="L27" s="144">
        <v>210.9744</v>
      </c>
      <c r="M27" s="145">
        <f t="shared" si="2"/>
        <v>423.42562079999999</v>
      </c>
      <c r="N27" s="143"/>
      <c r="O27" s="161"/>
      <c r="P27" s="156">
        <f t="shared" si="3"/>
        <v>0</v>
      </c>
      <c r="Q27" s="137">
        <v>200.64</v>
      </c>
      <c r="R27" s="138">
        <v>1526.76</v>
      </c>
      <c r="S27" s="139">
        <f t="shared" si="4"/>
        <v>1727.4</v>
      </c>
      <c r="T27" s="140">
        <v>0</v>
      </c>
      <c r="U27" s="141">
        <v>16.567999999999998</v>
      </c>
      <c r="V27" s="142">
        <f t="shared" si="5"/>
        <v>16.567999999999998</v>
      </c>
      <c r="W27" s="137">
        <v>237.64800000000002</v>
      </c>
      <c r="X27" s="138">
        <v>359.26189203051342</v>
      </c>
      <c r="Y27" s="139">
        <f t="shared" si="6"/>
        <v>596.90989203051345</v>
      </c>
      <c r="Z27" s="204">
        <v>0</v>
      </c>
      <c r="AA27" s="205">
        <v>304.52149999999995</v>
      </c>
      <c r="AB27" s="194">
        <f t="shared" si="7"/>
        <v>304.52149999999995</v>
      </c>
      <c r="AC27" s="137">
        <v>0</v>
      </c>
      <c r="AD27" s="138">
        <v>85.971599999999995</v>
      </c>
      <c r="AE27" s="139">
        <f t="shared" si="8"/>
        <v>85.971599999999995</v>
      </c>
      <c r="AF27" s="153">
        <f t="shared" si="9"/>
        <v>651.4892208</v>
      </c>
      <c r="AG27" s="154">
        <f t="shared" si="10"/>
        <v>3374.7569920305136</v>
      </c>
      <c r="AH27" s="155">
        <f t="shared" si="11"/>
        <v>4026.2462128305137</v>
      </c>
      <c r="AJ27" s="203">
        <v>746.31800320000002</v>
      </c>
      <c r="AK27" s="203">
        <v>2783.17985</v>
      </c>
      <c r="AL27" s="203">
        <v>3529.4978532</v>
      </c>
      <c r="AR27" s="213">
        <v>20</v>
      </c>
      <c r="AS27" s="221">
        <v>314.16000000000003</v>
      </c>
      <c r="AT27" s="221">
        <v>2309.6435999999999</v>
      </c>
      <c r="AU27" s="221">
        <v>2623.8035999999997</v>
      </c>
    </row>
    <row r="28" spans="1:47" x14ac:dyDescent="0.2">
      <c r="A28" s="78">
        <v>20</v>
      </c>
      <c r="B28" s="163"/>
      <c r="C28" s="147"/>
      <c r="D28" s="145">
        <f t="shared" si="0"/>
        <v>0</v>
      </c>
      <c r="E28" s="137">
        <v>0.75</v>
      </c>
      <c r="F28" s="138">
        <v>352.5</v>
      </c>
      <c r="G28" s="139">
        <f t="shared" si="16"/>
        <v>353.25</v>
      </c>
      <c r="H28" s="137">
        <v>0</v>
      </c>
      <c r="I28" s="138">
        <v>5.5043999999999995</v>
      </c>
      <c r="J28" s="139">
        <f t="shared" ref="J28" si="17">SUM(H28:I28)</f>
        <v>5.5043999999999995</v>
      </c>
      <c r="K28" s="143">
        <v>234.81450719999998</v>
      </c>
      <c r="L28" s="144">
        <v>168.77951999999999</v>
      </c>
      <c r="M28" s="145">
        <f t="shared" si="2"/>
        <v>403.59402719999997</v>
      </c>
      <c r="N28" s="143"/>
      <c r="O28" s="161"/>
      <c r="P28" s="156">
        <f t="shared" si="3"/>
        <v>0</v>
      </c>
      <c r="Q28" s="137">
        <v>314.16000000000003</v>
      </c>
      <c r="R28" s="138">
        <v>2309.6435999999999</v>
      </c>
      <c r="S28" s="139">
        <f t="shared" ref="S28" si="18">Q28+R28</f>
        <v>2623.8035999999997</v>
      </c>
      <c r="T28" s="140">
        <v>0</v>
      </c>
      <c r="U28" s="141">
        <v>16.567999999999998</v>
      </c>
      <c r="V28" s="142">
        <f t="shared" si="5"/>
        <v>16.567999999999998</v>
      </c>
      <c r="W28" s="137">
        <v>269.27999999999997</v>
      </c>
      <c r="X28" s="138">
        <v>452.16637730816626</v>
      </c>
      <c r="Y28" s="139">
        <f t="shared" si="6"/>
        <v>721.44637730816623</v>
      </c>
      <c r="Z28" s="204">
        <v>0</v>
      </c>
      <c r="AA28" s="205">
        <v>385.6064999999997</v>
      </c>
      <c r="AB28" s="194">
        <f t="shared" si="7"/>
        <v>385.6064999999997</v>
      </c>
      <c r="AC28" s="157">
        <v>0</v>
      </c>
      <c r="AD28" s="123">
        <v>53.697600000000001</v>
      </c>
      <c r="AE28" s="145">
        <f t="shared" si="8"/>
        <v>53.697600000000001</v>
      </c>
      <c r="AF28" s="153">
        <f t="shared" si="9"/>
        <v>819.00450720000003</v>
      </c>
      <c r="AG28" s="154">
        <f t="shared" si="10"/>
        <v>3744.4659973081662</v>
      </c>
      <c r="AH28" s="155">
        <f t="shared" si="11"/>
        <v>4563.4705045081664</v>
      </c>
      <c r="AI28" s="222"/>
      <c r="AJ28" s="203">
        <v>719.05410879999999</v>
      </c>
      <c r="AK28" s="203">
        <v>3226.5083299999992</v>
      </c>
      <c r="AL28" s="203">
        <v>3945.5624387999992</v>
      </c>
      <c r="AR28" s="213">
        <v>21</v>
      </c>
      <c r="AS28" s="221">
        <v>232.32</v>
      </c>
      <c r="AT28" s="221">
        <v>2365.3974816</v>
      </c>
      <c r="AU28" s="221">
        <v>2597.7174816000002</v>
      </c>
    </row>
    <row r="29" spans="1:47" x14ac:dyDescent="0.2">
      <c r="A29" s="78">
        <v>21</v>
      </c>
      <c r="B29" s="163"/>
      <c r="C29" s="147"/>
      <c r="D29" s="145">
        <f t="shared" si="0"/>
        <v>0</v>
      </c>
      <c r="E29" s="137">
        <v>0.75</v>
      </c>
      <c r="F29" s="138">
        <v>175</v>
      </c>
      <c r="G29" s="139">
        <f t="shared" si="16"/>
        <v>175.75</v>
      </c>
      <c r="H29" s="137">
        <v>0</v>
      </c>
      <c r="I29" s="138">
        <v>5.6</v>
      </c>
      <c r="J29" s="139">
        <f t="shared" ref="J29" si="19">SUM(H29:I29)</f>
        <v>5.6</v>
      </c>
      <c r="K29" s="143">
        <v>245.99615039999998</v>
      </c>
      <c r="L29" s="144">
        <v>126.58464000000001</v>
      </c>
      <c r="M29" s="145">
        <f t="shared" si="2"/>
        <v>372.58079039999996</v>
      </c>
      <c r="N29" s="143"/>
      <c r="O29" s="161"/>
      <c r="P29" s="156">
        <f t="shared" si="3"/>
        <v>0</v>
      </c>
      <c r="Q29" s="137">
        <v>232.32</v>
      </c>
      <c r="R29" s="138">
        <v>2365.3974816</v>
      </c>
      <c r="S29" s="139">
        <f t="shared" ref="S29" si="20">Q29+R29</f>
        <v>2597.7174816000002</v>
      </c>
      <c r="T29" s="140">
        <v>0</v>
      </c>
      <c r="U29" s="141">
        <v>11</v>
      </c>
      <c r="V29" s="142">
        <f t="shared" si="5"/>
        <v>11</v>
      </c>
      <c r="W29" s="137">
        <v>224.136</v>
      </c>
      <c r="X29" s="138">
        <v>384.30506112469442</v>
      </c>
      <c r="Y29" s="139">
        <f t="shared" si="6"/>
        <v>608.44106112469444</v>
      </c>
      <c r="Z29" s="204">
        <v>0</v>
      </c>
      <c r="AA29" s="205">
        <v>641.40700000000004</v>
      </c>
      <c r="AB29" s="194">
        <v>221.75</v>
      </c>
      <c r="AC29" s="157">
        <v>0</v>
      </c>
      <c r="AD29" s="123">
        <v>51.638400000000004</v>
      </c>
      <c r="AE29" s="145">
        <f t="shared" si="8"/>
        <v>51.638400000000004</v>
      </c>
      <c r="AF29" s="153">
        <f t="shared" si="9"/>
        <v>703.20215039999994</v>
      </c>
      <c r="AG29" s="154">
        <f t="shared" si="10"/>
        <v>3760.9325827246944</v>
      </c>
      <c r="AH29" s="155">
        <f t="shared" si="11"/>
        <v>4464.1347331246943</v>
      </c>
      <c r="AJ29" s="203">
        <v>648.57316160000005</v>
      </c>
      <c r="AK29" s="203">
        <v>2537.4371401843314</v>
      </c>
      <c r="AL29" s="203">
        <v>3186.0103017843312</v>
      </c>
      <c r="AR29" s="213">
        <v>22</v>
      </c>
      <c r="AS29" s="221">
        <v>327.36</v>
      </c>
      <c r="AT29" s="221">
        <v>3319.2634676421508</v>
      </c>
      <c r="AU29" s="221">
        <v>3646.6234676421509</v>
      </c>
    </row>
    <row r="30" spans="1:47" x14ac:dyDescent="0.2">
      <c r="A30" s="78">
        <v>22</v>
      </c>
      <c r="B30" s="163"/>
      <c r="C30" s="147"/>
      <c r="D30" s="145">
        <f t="shared" si="0"/>
        <v>0</v>
      </c>
      <c r="E30" s="140">
        <v>0</v>
      </c>
      <c r="F30" s="141">
        <v>0</v>
      </c>
      <c r="G30" s="142">
        <f t="shared" si="13"/>
        <v>0</v>
      </c>
      <c r="H30" s="137">
        <v>0</v>
      </c>
      <c r="I30" s="138">
        <v>0</v>
      </c>
      <c r="J30" s="211">
        <f t="shared" ref="J30:J31" si="21">SUM(H30:I30)</f>
        <v>0</v>
      </c>
      <c r="K30" s="212">
        <v>250</v>
      </c>
      <c r="L30" s="144">
        <v>189.87696</v>
      </c>
      <c r="M30" s="145">
        <f t="shared" si="2"/>
        <v>439.87696</v>
      </c>
      <c r="N30" s="143"/>
      <c r="O30" s="161"/>
      <c r="P30" s="156">
        <f t="shared" si="3"/>
        <v>0</v>
      </c>
      <c r="Q30" s="137">
        <v>327.36</v>
      </c>
      <c r="R30" s="138">
        <v>3319.2634676421508</v>
      </c>
      <c r="S30" s="139">
        <f t="shared" ref="S30" si="22">Q30+R30</f>
        <v>3646.6234676421509</v>
      </c>
      <c r="T30" s="140">
        <v>0</v>
      </c>
      <c r="U30" s="141">
        <v>0</v>
      </c>
      <c r="V30" s="142">
        <f t="shared" si="5"/>
        <v>0</v>
      </c>
      <c r="W30" s="137">
        <v>181.96799999999999</v>
      </c>
      <c r="X30" s="138">
        <v>385.18588000058691</v>
      </c>
      <c r="Y30" s="139">
        <f t="shared" si="6"/>
        <v>567.15388000058692</v>
      </c>
      <c r="Z30" s="204">
        <v>0</v>
      </c>
      <c r="AA30" s="205">
        <v>382.94250000000005</v>
      </c>
      <c r="AB30" s="194">
        <f t="shared" si="7"/>
        <v>382.94250000000005</v>
      </c>
      <c r="AC30" s="157">
        <v>0</v>
      </c>
      <c r="AD30" s="123">
        <v>51.638400000000004</v>
      </c>
      <c r="AE30" s="145">
        <f t="shared" si="8"/>
        <v>51.638400000000004</v>
      </c>
      <c r="AF30" s="153">
        <f t="shared" si="9"/>
        <v>759.32799999999997</v>
      </c>
      <c r="AG30" s="154">
        <f t="shared" si="10"/>
        <v>4328.9072076427374</v>
      </c>
      <c r="AH30" s="155">
        <f t="shared" si="11"/>
        <v>5088.2352076427378</v>
      </c>
      <c r="AJ30" s="203">
        <v>814.33737280000003</v>
      </c>
      <c r="AK30" s="203">
        <v>3305.7563598156676</v>
      </c>
      <c r="AL30" s="203">
        <v>4120.0937326156672</v>
      </c>
      <c r="AR30" s="213">
        <v>23</v>
      </c>
      <c r="AS30" s="221">
        <v>224.4</v>
      </c>
      <c r="AT30" s="221">
        <v>3221.3704947807937</v>
      </c>
      <c r="AU30" s="221">
        <v>3445.7704947807938</v>
      </c>
    </row>
    <row r="31" spans="1:47" x14ac:dyDescent="0.2">
      <c r="A31" s="78">
        <v>23</v>
      </c>
      <c r="B31" s="163"/>
      <c r="C31" s="147"/>
      <c r="D31" s="145">
        <f t="shared" si="0"/>
        <v>0</v>
      </c>
      <c r="E31" s="140"/>
      <c r="F31" s="141"/>
      <c r="G31" s="142">
        <f t="shared" si="13"/>
        <v>0</v>
      </c>
      <c r="H31" s="137">
        <v>0</v>
      </c>
      <c r="I31" s="138">
        <v>11.6</v>
      </c>
      <c r="J31" s="139">
        <f t="shared" si="21"/>
        <v>11.6</v>
      </c>
      <c r="K31" s="143">
        <v>150</v>
      </c>
      <c r="L31" s="144">
        <v>84.389759999999995</v>
      </c>
      <c r="M31" s="145">
        <f t="shared" si="2"/>
        <v>234.38976</v>
      </c>
      <c r="N31" s="143"/>
      <c r="O31" s="161"/>
      <c r="P31" s="156">
        <f t="shared" si="3"/>
        <v>0</v>
      </c>
      <c r="Q31" s="137">
        <v>224.4</v>
      </c>
      <c r="R31" s="138">
        <v>3221.3704947807937</v>
      </c>
      <c r="S31" s="139">
        <f t="shared" si="4"/>
        <v>3445.7704947807938</v>
      </c>
      <c r="T31" s="140">
        <v>0</v>
      </c>
      <c r="U31" s="141">
        <v>0</v>
      </c>
      <c r="V31" s="142">
        <f t="shared" si="5"/>
        <v>0</v>
      </c>
      <c r="W31" s="137">
        <v>212.52</v>
      </c>
      <c r="X31" s="138">
        <v>420.57940342298303</v>
      </c>
      <c r="Y31" s="139">
        <f t="shared" si="6"/>
        <v>633.09940342298307</v>
      </c>
      <c r="Z31" s="204">
        <v>0</v>
      </c>
      <c r="AA31" s="205">
        <v>123.02825</v>
      </c>
      <c r="AB31" s="194">
        <f t="shared" si="7"/>
        <v>123.02825</v>
      </c>
      <c r="AC31" s="157">
        <v>0</v>
      </c>
      <c r="AD31" s="164">
        <v>51.638400000000004</v>
      </c>
      <c r="AE31" s="145">
        <f t="shared" si="8"/>
        <v>51.638400000000004</v>
      </c>
      <c r="AF31" s="153">
        <f t="shared" si="9"/>
        <v>586.91999999999996</v>
      </c>
      <c r="AG31" s="154">
        <f t="shared" si="10"/>
        <v>3912.6063082037763</v>
      </c>
      <c r="AH31" s="155">
        <f t="shared" si="11"/>
        <v>4499.5263082037764</v>
      </c>
      <c r="AJ31" s="203">
        <v>766.97032000000002</v>
      </c>
      <c r="AK31" s="203">
        <v>3265.8365469124428</v>
      </c>
      <c r="AL31" s="203">
        <v>4032.8068669124427</v>
      </c>
      <c r="AR31" s="213">
        <v>24</v>
      </c>
      <c r="AS31" s="221">
        <v>184.8</v>
      </c>
      <c r="AT31" s="221">
        <v>3764.2471739130438</v>
      </c>
      <c r="AU31" s="221">
        <v>3949.0471739130439</v>
      </c>
    </row>
    <row r="32" spans="1:47" x14ac:dyDescent="0.2">
      <c r="A32" s="78">
        <v>24</v>
      </c>
      <c r="B32" s="143"/>
      <c r="C32" s="144"/>
      <c r="D32" s="145">
        <f t="shared" si="0"/>
        <v>0</v>
      </c>
      <c r="E32" s="143"/>
      <c r="F32" s="144"/>
      <c r="G32" s="145">
        <f t="shared" si="13"/>
        <v>0</v>
      </c>
      <c r="H32" s="137">
        <v>0</v>
      </c>
      <c r="I32" s="138">
        <v>6</v>
      </c>
      <c r="J32" s="139">
        <f t="shared" ref="J32" si="23">SUM(H32:I32)</f>
        <v>6</v>
      </c>
      <c r="K32" s="143">
        <v>120</v>
      </c>
      <c r="L32" s="144">
        <v>105.4872</v>
      </c>
      <c r="M32" s="145">
        <f t="shared" si="2"/>
        <v>225.4872</v>
      </c>
      <c r="N32" s="143"/>
      <c r="O32" s="161"/>
      <c r="P32" s="156">
        <f t="shared" si="3"/>
        <v>0</v>
      </c>
      <c r="Q32" s="137">
        <v>184.8</v>
      </c>
      <c r="R32" s="138">
        <v>3764.2471739130438</v>
      </c>
      <c r="S32" s="139">
        <f t="shared" si="4"/>
        <v>3949.0471739130439</v>
      </c>
      <c r="T32" s="140">
        <v>0</v>
      </c>
      <c r="U32" s="141">
        <v>0</v>
      </c>
      <c r="V32" s="142">
        <f t="shared" si="5"/>
        <v>0</v>
      </c>
      <c r="W32" s="137">
        <v>220.43736000000001</v>
      </c>
      <c r="X32" s="138">
        <v>494.07239061124704</v>
      </c>
      <c r="Y32" s="139">
        <f t="shared" si="6"/>
        <v>714.509750611247</v>
      </c>
      <c r="Z32" s="204">
        <v>0</v>
      </c>
      <c r="AA32" s="205">
        <v>408.82299999999981</v>
      </c>
      <c r="AB32" s="194">
        <f t="shared" si="7"/>
        <v>408.82299999999981</v>
      </c>
      <c r="AC32" s="157">
        <v>0</v>
      </c>
      <c r="AD32" s="164">
        <v>51.638400000000004</v>
      </c>
      <c r="AE32" s="145">
        <f t="shared" si="8"/>
        <v>51.638400000000004</v>
      </c>
      <c r="AF32" s="153">
        <f t="shared" si="9"/>
        <v>525.23736000000008</v>
      </c>
      <c r="AG32" s="154">
        <f t="shared" si="10"/>
        <v>4830.2681645242901</v>
      </c>
      <c r="AH32" s="155">
        <f t="shared" si="11"/>
        <v>5355.5055245242902</v>
      </c>
      <c r="AJ32" s="203">
        <v>612.00716160000002</v>
      </c>
      <c r="AK32" s="203">
        <v>3638.2498527649773</v>
      </c>
      <c r="AL32" s="203">
        <v>4250.2570143649773</v>
      </c>
      <c r="AR32" s="213">
        <v>25</v>
      </c>
      <c r="AS32" s="221">
        <v>126.72</v>
      </c>
      <c r="AT32" s="221">
        <v>3173.4777391304347</v>
      </c>
      <c r="AU32" s="221">
        <v>3300.1977391304345</v>
      </c>
    </row>
    <row r="33" spans="1:47" x14ac:dyDescent="0.2">
      <c r="A33" s="78">
        <v>25</v>
      </c>
      <c r="B33" s="143"/>
      <c r="C33" s="144"/>
      <c r="D33" s="145">
        <f t="shared" si="0"/>
        <v>0</v>
      </c>
      <c r="E33" s="146"/>
      <c r="F33" s="147"/>
      <c r="G33" s="145">
        <f t="shared" si="13"/>
        <v>0</v>
      </c>
      <c r="H33" s="137">
        <v>0</v>
      </c>
      <c r="I33" s="138">
        <v>24</v>
      </c>
      <c r="J33" s="139">
        <f t="shared" ref="J33" si="24">SUM(H33:I33)</f>
        <v>24</v>
      </c>
      <c r="K33" s="143">
        <v>100</v>
      </c>
      <c r="L33" s="144">
        <v>253.16928000000001</v>
      </c>
      <c r="M33" s="145">
        <f t="shared" si="2"/>
        <v>353.16928000000001</v>
      </c>
      <c r="N33" s="143"/>
      <c r="O33" s="161"/>
      <c r="P33" s="156">
        <f t="shared" si="3"/>
        <v>0</v>
      </c>
      <c r="Q33" s="137">
        <v>126.72</v>
      </c>
      <c r="R33" s="138">
        <v>3173.4777391304347</v>
      </c>
      <c r="S33" s="139">
        <f t="shared" ref="S33" si="25">Q33+R33</f>
        <v>3300.1977391304345</v>
      </c>
      <c r="T33" s="140"/>
      <c r="U33" s="141"/>
      <c r="V33" s="142">
        <f t="shared" si="5"/>
        <v>0</v>
      </c>
      <c r="W33" s="137">
        <v>401.25900000000001</v>
      </c>
      <c r="X33" s="138">
        <v>394.61278014611247</v>
      </c>
      <c r="Y33" s="139">
        <f t="shared" si="6"/>
        <v>795.87178014611254</v>
      </c>
      <c r="Z33" s="204">
        <v>0</v>
      </c>
      <c r="AA33" s="205">
        <v>256.39541750000001</v>
      </c>
      <c r="AB33" s="194">
        <f t="shared" si="7"/>
        <v>256.39541750000001</v>
      </c>
      <c r="AC33" s="157">
        <v>0</v>
      </c>
      <c r="AD33" s="164"/>
      <c r="AE33" s="145">
        <f t="shared" si="8"/>
        <v>0</v>
      </c>
      <c r="AF33" s="153">
        <f t="shared" si="9"/>
        <v>627.97900000000004</v>
      </c>
      <c r="AG33" s="154">
        <f t="shared" si="10"/>
        <v>4101.6552167765476</v>
      </c>
      <c r="AH33" s="155">
        <f t="shared" si="11"/>
        <v>4729.6342167765479</v>
      </c>
      <c r="AJ33" s="203">
        <v>583.13926720000006</v>
      </c>
      <c r="AK33" s="203">
        <v>3320.8177273732713</v>
      </c>
      <c r="AL33" s="203">
        <v>3903.9569945732715</v>
      </c>
      <c r="AR33" s="213">
        <v>26</v>
      </c>
      <c r="AS33" s="221">
        <v>95.04</v>
      </c>
      <c r="AT33" s="221">
        <v>2657.3505391304348</v>
      </c>
      <c r="AU33" s="221">
        <v>2752.3905391304347</v>
      </c>
    </row>
    <row r="34" spans="1:47" x14ac:dyDescent="0.2">
      <c r="A34" s="78">
        <v>26</v>
      </c>
      <c r="B34" s="143"/>
      <c r="C34" s="144"/>
      <c r="D34" s="145">
        <f t="shared" si="0"/>
        <v>0</v>
      </c>
      <c r="E34" s="146"/>
      <c r="F34" s="147"/>
      <c r="G34" s="145">
        <f t="shared" si="13"/>
        <v>0</v>
      </c>
      <c r="H34" s="137">
        <v>0</v>
      </c>
      <c r="I34" s="138">
        <v>17.600187500000001</v>
      </c>
      <c r="J34" s="139">
        <f t="shared" ref="J34" si="26">SUM(H34:I34)</f>
        <v>17.600187500000001</v>
      </c>
      <c r="K34" s="143">
        <v>90</v>
      </c>
      <c r="L34" s="144">
        <v>253.16928000000001</v>
      </c>
      <c r="M34" s="145">
        <f t="shared" si="2"/>
        <v>343.16928000000001</v>
      </c>
      <c r="N34" s="143"/>
      <c r="O34" s="161"/>
      <c r="P34" s="156">
        <f t="shared" si="3"/>
        <v>0</v>
      </c>
      <c r="Q34" s="137">
        <v>95.04</v>
      </c>
      <c r="R34" s="138">
        <v>2657.3505391304348</v>
      </c>
      <c r="S34" s="139">
        <f t="shared" ref="S34" si="27">Q34+R34</f>
        <v>2752.3905391304347</v>
      </c>
      <c r="T34" s="148"/>
      <c r="U34" s="149"/>
      <c r="V34" s="142">
        <f t="shared" si="5"/>
        <v>0</v>
      </c>
      <c r="W34" s="137">
        <v>240.50399999999999</v>
      </c>
      <c r="X34" s="138">
        <v>326.97499999999997</v>
      </c>
      <c r="Y34" s="139">
        <f t="shared" si="6"/>
        <v>567.47899999999993</v>
      </c>
      <c r="Z34" s="204">
        <v>0</v>
      </c>
      <c r="AA34" s="205">
        <v>493.24969249999987</v>
      </c>
      <c r="AB34" s="194">
        <f t="shared" si="7"/>
        <v>493.24969249999987</v>
      </c>
      <c r="AC34" s="157">
        <v>0</v>
      </c>
      <c r="AD34" s="164"/>
      <c r="AE34" s="145">
        <f t="shared" si="8"/>
        <v>0</v>
      </c>
      <c r="AF34" s="153">
        <f t="shared" si="9"/>
        <v>425.54399999999998</v>
      </c>
      <c r="AG34" s="154">
        <f t="shared" si="10"/>
        <v>3748.3446991304345</v>
      </c>
      <c r="AH34" s="155">
        <f t="shared" si="11"/>
        <v>4173.8886991304344</v>
      </c>
      <c r="AJ34" s="203">
        <v>558.79726720000008</v>
      </c>
      <c r="AK34" s="203">
        <v>3675.5206064055296</v>
      </c>
      <c r="AL34" s="203">
        <v>4234.3178736055297</v>
      </c>
      <c r="AR34" s="213">
        <v>27</v>
      </c>
      <c r="AS34" s="221">
        <v>306.24</v>
      </c>
      <c r="AT34" s="221">
        <v>2940.2713043478261</v>
      </c>
      <c r="AU34" s="221">
        <v>3246.5113043478259</v>
      </c>
    </row>
    <row r="35" spans="1:47" x14ac:dyDescent="0.2">
      <c r="A35" s="78">
        <v>27</v>
      </c>
      <c r="B35" s="143"/>
      <c r="C35" s="144"/>
      <c r="D35" s="145">
        <f t="shared" si="0"/>
        <v>0</v>
      </c>
      <c r="E35" s="146"/>
      <c r="F35" s="147"/>
      <c r="G35" s="145">
        <f t="shared" si="13"/>
        <v>0</v>
      </c>
      <c r="H35" s="137">
        <v>0</v>
      </c>
      <c r="I35" s="138">
        <v>30</v>
      </c>
      <c r="J35" s="139">
        <f t="shared" ref="J35" si="28">SUM(H35:I35)</f>
        <v>30</v>
      </c>
      <c r="K35" s="143">
        <v>75</v>
      </c>
      <c r="L35" s="144">
        <v>295.36415999999997</v>
      </c>
      <c r="M35" s="145">
        <f t="shared" si="2"/>
        <v>370.36415999999997</v>
      </c>
      <c r="N35" s="143"/>
      <c r="O35" s="144"/>
      <c r="P35" s="156">
        <f t="shared" si="3"/>
        <v>0</v>
      </c>
      <c r="Q35" s="137">
        <v>306.24</v>
      </c>
      <c r="R35" s="138">
        <v>2940.2713043478261</v>
      </c>
      <c r="S35" s="139">
        <f t="shared" si="4"/>
        <v>3246.5113043478259</v>
      </c>
      <c r="T35" s="148"/>
      <c r="U35" s="149"/>
      <c r="V35" s="142">
        <f t="shared" si="5"/>
        <v>0</v>
      </c>
      <c r="W35" s="137">
        <v>177.40799999999999</v>
      </c>
      <c r="X35" s="138">
        <v>284.08700000000005</v>
      </c>
      <c r="Y35" s="139">
        <f t="shared" si="6"/>
        <v>461.495</v>
      </c>
      <c r="Z35" s="204">
        <v>0</v>
      </c>
      <c r="AA35" s="205">
        <v>465.72099999999983</v>
      </c>
      <c r="AB35" s="194">
        <f t="shared" si="7"/>
        <v>465.72099999999983</v>
      </c>
      <c r="AC35" s="157">
        <v>0</v>
      </c>
      <c r="AD35" s="164"/>
      <c r="AE35" s="145">
        <f t="shared" si="8"/>
        <v>0</v>
      </c>
      <c r="AF35" s="153">
        <f t="shared" si="9"/>
        <v>558.64800000000002</v>
      </c>
      <c r="AG35" s="154">
        <f t="shared" si="10"/>
        <v>4015.4434643478262</v>
      </c>
      <c r="AH35" s="155">
        <f t="shared" si="11"/>
        <v>4574.0914643478263</v>
      </c>
      <c r="AJ35" s="203">
        <v>597.34210880000001</v>
      </c>
      <c r="AK35" s="203">
        <v>3753.8239015207378</v>
      </c>
      <c r="AL35" s="203">
        <v>4351.1660103207378</v>
      </c>
      <c r="AR35" s="213">
        <v>28</v>
      </c>
      <c r="AS35" s="221">
        <v>205.92</v>
      </c>
      <c r="AT35" s="221">
        <v>1998.6907327433628</v>
      </c>
      <c r="AU35" s="221">
        <v>2204.6107327433629</v>
      </c>
    </row>
    <row r="36" spans="1:47" x14ac:dyDescent="0.2">
      <c r="A36" s="78">
        <v>28</v>
      </c>
      <c r="B36" s="143"/>
      <c r="C36" s="144"/>
      <c r="D36" s="145">
        <f t="shared" si="0"/>
        <v>0</v>
      </c>
      <c r="E36" s="146"/>
      <c r="F36" s="147"/>
      <c r="G36" s="145">
        <f t="shared" si="13"/>
        <v>0</v>
      </c>
      <c r="H36" s="137">
        <v>0</v>
      </c>
      <c r="I36" s="138">
        <v>21.759999999999998</v>
      </c>
      <c r="J36" s="139">
        <f t="shared" ref="J36" si="29">SUM(H36:I36)</f>
        <v>21.759999999999998</v>
      </c>
      <c r="K36" s="143">
        <v>10</v>
      </c>
      <c r="L36" s="144">
        <v>316.46159999999998</v>
      </c>
      <c r="M36" s="145">
        <f t="shared" si="2"/>
        <v>326.46159999999998</v>
      </c>
      <c r="N36" s="143"/>
      <c r="O36" s="144"/>
      <c r="P36" s="156">
        <f t="shared" si="3"/>
        <v>0</v>
      </c>
      <c r="Q36" s="137">
        <v>205.92</v>
      </c>
      <c r="R36" s="138">
        <v>1998.6907327433628</v>
      </c>
      <c r="S36" s="139">
        <f t="shared" ref="S36" si="30">Q36+R36</f>
        <v>2204.6107327433629</v>
      </c>
      <c r="T36" s="148"/>
      <c r="U36" s="149"/>
      <c r="V36" s="142">
        <f t="shared" si="5"/>
        <v>0</v>
      </c>
      <c r="W36" s="137">
        <v>234.43199999999999</v>
      </c>
      <c r="X36" s="138">
        <v>309.81500528000004</v>
      </c>
      <c r="Y36" s="139">
        <f t="shared" si="6"/>
        <v>544.24700528000005</v>
      </c>
      <c r="Z36" s="204">
        <v>0</v>
      </c>
      <c r="AA36" s="205">
        <v>224.75056999999995</v>
      </c>
      <c r="AB36" s="194">
        <f t="shared" si="7"/>
        <v>224.75056999999995</v>
      </c>
      <c r="AC36" s="157">
        <v>0</v>
      </c>
      <c r="AD36" s="164"/>
      <c r="AE36" s="145">
        <f t="shared" si="8"/>
        <v>0</v>
      </c>
      <c r="AF36" s="153">
        <f t="shared" si="9"/>
        <v>450.35199999999998</v>
      </c>
      <c r="AG36" s="154">
        <f t="shared" si="10"/>
        <v>2871.4779080233629</v>
      </c>
      <c r="AH36" s="155">
        <f t="shared" si="11"/>
        <v>3321.8299080233628</v>
      </c>
      <c r="AJ36" s="203">
        <v>460.70295040000002</v>
      </c>
      <c r="AK36" s="203">
        <v>2957.9952499999999</v>
      </c>
      <c r="AL36" s="203">
        <v>3418.6982004000001</v>
      </c>
      <c r="AR36" s="213">
        <v>29</v>
      </c>
      <c r="AS36" s="221">
        <v>184.8</v>
      </c>
      <c r="AT36" s="221">
        <v>1811.1547826086955</v>
      </c>
      <c r="AU36" s="221">
        <v>1995.9547826086955</v>
      </c>
    </row>
    <row r="37" spans="1:47" x14ac:dyDescent="0.2">
      <c r="A37" s="78">
        <v>29</v>
      </c>
      <c r="B37" s="143"/>
      <c r="C37" s="144"/>
      <c r="D37" s="145">
        <f t="shared" si="0"/>
        <v>0</v>
      </c>
      <c r="E37" s="146"/>
      <c r="F37" s="147"/>
      <c r="G37" s="145">
        <f t="shared" si="13"/>
        <v>0</v>
      </c>
      <c r="H37" s="137">
        <v>0</v>
      </c>
      <c r="I37" s="138">
        <v>20.34</v>
      </c>
      <c r="J37" s="139">
        <f t="shared" ref="J37" si="31">SUM(H37:I37)</f>
        <v>20.34</v>
      </c>
      <c r="K37" s="143">
        <v>5</v>
      </c>
      <c r="L37" s="144">
        <v>400.85136</v>
      </c>
      <c r="M37" s="145">
        <f t="shared" si="2"/>
        <v>405.85136</v>
      </c>
      <c r="N37" s="143"/>
      <c r="O37" s="144"/>
      <c r="P37" s="156">
        <f t="shared" si="3"/>
        <v>0</v>
      </c>
      <c r="Q37" s="137">
        <v>184.8</v>
      </c>
      <c r="R37" s="138">
        <v>1811.1547826086955</v>
      </c>
      <c r="S37" s="139">
        <f t="shared" si="4"/>
        <v>1995.9547826086955</v>
      </c>
      <c r="T37" s="148"/>
      <c r="U37" s="149"/>
      <c r="V37" s="142">
        <f t="shared" si="5"/>
        <v>0</v>
      </c>
      <c r="W37" s="137">
        <v>237.82900000000001</v>
      </c>
      <c r="X37" s="138">
        <v>341.87573838630806</v>
      </c>
      <c r="Y37" s="139">
        <f t="shared" si="6"/>
        <v>579.70473838630801</v>
      </c>
      <c r="Z37" s="204">
        <v>0</v>
      </c>
      <c r="AA37" s="205">
        <v>239.80424999999997</v>
      </c>
      <c r="AB37" s="194">
        <f t="shared" si="7"/>
        <v>239.80424999999997</v>
      </c>
      <c r="AC37" s="157">
        <v>0</v>
      </c>
      <c r="AD37" s="164"/>
      <c r="AE37" s="145">
        <f t="shared" si="8"/>
        <v>0</v>
      </c>
      <c r="AF37" s="153">
        <f t="shared" si="9"/>
        <v>427.62900000000002</v>
      </c>
      <c r="AG37" s="154">
        <f t="shared" si="10"/>
        <v>2814.0261309950038</v>
      </c>
      <c r="AH37" s="155">
        <f t="shared" si="11"/>
        <v>3241.6551309950037</v>
      </c>
      <c r="AJ37" s="203">
        <v>439.36968640000003</v>
      </c>
      <c r="AK37" s="203">
        <v>3506.7477400000002</v>
      </c>
      <c r="AL37" s="203">
        <v>3946.1174264000001</v>
      </c>
      <c r="AR37" s="213">
        <v>30</v>
      </c>
      <c r="AS37" s="221">
        <v>121.44</v>
      </c>
      <c r="AT37" s="221">
        <v>1684.3200000000002</v>
      </c>
      <c r="AU37" s="221">
        <v>1805.7600000000002</v>
      </c>
    </row>
    <row r="38" spans="1:47" x14ac:dyDescent="0.2">
      <c r="A38" s="78">
        <v>30</v>
      </c>
      <c r="B38" s="143"/>
      <c r="C38" s="144"/>
      <c r="D38" s="145">
        <f t="shared" si="0"/>
        <v>0</v>
      </c>
      <c r="E38" s="143"/>
      <c r="F38" s="144"/>
      <c r="G38" s="145">
        <f t="shared" si="13"/>
        <v>0</v>
      </c>
      <c r="H38" s="137">
        <v>0</v>
      </c>
      <c r="I38" s="138">
        <v>54.560000000000009</v>
      </c>
      <c r="J38" s="139">
        <f t="shared" ref="J38" si="32">SUM(H38:I38)</f>
        <v>54.560000000000009</v>
      </c>
      <c r="K38" s="143">
        <v>5</v>
      </c>
      <c r="L38" s="138">
        <v>443.0462399999999</v>
      </c>
      <c r="M38" s="145">
        <f t="shared" si="2"/>
        <v>448.0462399999999</v>
      </c>
      <c r="N38" s="143"/>
      <c r="O38" s="144"/>
      <c r="P38" s="156">
        <f t="shared" si="3"/>
        <v>0</v>
      </c>
      <c r="Q38" s="137">
        <v>121.44</v>
      </c>
      <c r="R38" s="138">
        <v>1684.3200000000002</v>
      </c>
      <c r="S38" s="139">
        <f t="shared" ref="S38" si="33">Q38+R38</f>
        <v>1805.7600000000002</v>
      </c>
      <c r="T38" s="148"/>
      <c r="U38" s="149"/>
      <c r="V38" s="142">
        <f t="shared" si="5"/>
        <v>0</v>
      </c>
      <c r="W38" s="137">
        <v>194.56800000000001</v>
      </c>
      <c r="X38" s="138">
        <v>277.334</v>
      </c>
      <c r="Y38" s="139">
        <f t="shared" ref="Y38" si="34">SUM(W38:X38)</f>
        <v>471.90200000000004</v>
      </c>
      <c r="Z38" s="204">
        <v>0</v>
      </c>
      <c r="AA38" s="205">
        <v>270.76524999999998</v>
      </c>
      <c r="AB38" s="194">
        <f t="shared" si="7"/>
        <v>270.76524999999998</v>
      </c>
      <c r="AC38" s="157">
        <v>0</v>
      </c>
      <c r="AD38" s="164"/>
      <c r="AE38" s="145">
        <f t="shared" si="8"/>
        <v>0</v>
      </c>
      <c r="AF38" s="153">
        <f t="shared" si="9"/>
        <v>321.00800000000004</v>
      </c>
      <c r="AG38" s="154">
        <f t="shared" si="10"/>
        <v>2730.02549</v>
      </c>
      <c r="AH38" s="155">
        <f t="shared" si="11"/>
        <v>3051.0334899999998</v>
      </c>
      <c r="AJ38" s="203">
        <v>452.83252800000002</v>
      </c>
      <c r="AK38" s="203">
        <v>2661.1634099999997</v>
      </c>
      <c r="AL38" s="203">
        <v>3113.9959379999996</v>
      </c>
      <c r="AR38" s="213">
        <v>31</v>
      </c>
      <c r="AS38" s="221">
        <v>137.28</v>
      </c>
      <c r="AT38" s="221">
        <v>1943.8847999999998</v>
      </c>
      <c r="AU38" s="221">
        <v>2081.1648</v>
      </c>
    </row>
    <row r="39" spans="1:47" x14ac:dyDescent="0.2">
      <c r="A39" s="78">
        <v>31</v>
      </c>
      <c r="B39" s="143"/>
      <c r="C39" s="144"/>
      <c r="D39" s="145">
        <f t="shared" si="0"/>
        <v>0</v>
      </c>
      <c r="E39" s="143"/>
      <c r="F39" s="144"/>
      <c r="G39" s="145">
        <f t="shared" si="13"/>
        <v>0</v>
      </c>
      <c r="H39" s="137">
        <v>0</v>
      </c>
      <c r="I39" s="138">
        <v>26.88</v>
      </c>
      <c r="J39" s="139">
        <f t="shared" ref="J39" si="35">SUM(H39:I39)</f>
        <v>26.88</v>
      </c>
      <c r="K39" s="143">
        <v>5</v>
      </c>
      <c r="L39" s="144">
        <v>464.1436799999999</v>
      </c>
      <c r="M39" s="145">
        <f t="shared" si="2"/>
        <v>469.1436799999999</v>
      </c>
      <c r="N39" s="143"/>
      <c r="O39" s="144"/>
      <c r="P39" s="156">
        <f t="shared" si="3"/>
        <v>0</v>
      </c>
      <c r="Q39" s="137">
        <v>137.28</v>
      </c>
      <c r="R39" s="138">
        <v>1943.8847999999998</v>
      </c>
      <c r="S39" s="139">
        <f t="shared" si="4"/>
        <v>2081.1648</v>
      </c>
      <c r="T39" s="158"/>
      <c r="U39" s="141"/>
      <c r="V39" s="150">
        <f t="shared" si="5"/>
        <v>0</v>
      </c>
      <c r="W39" s="137">
        <v>310.72699999999998</v>
      </c>
      <c r="X39" s="138">
        <v>199.482</v>
      </c>
      <c r="Y39" s="139">
        <f t="shared" si="6"/>
        <v>510.20899999999995</v>
      </c>
      <c r="Z39" s="204">
        <v>0</v>
      </c>
      <c r="AA39" s="205">
        <v>145.285</v>
      </c>
      <c r="AB39" s="194">
        <f t="shared" si="7"/>
        <v>145.285</v>
      </c>
      <c r="AC39" s="157">
        <v>0</v>
      </c>
      <c r="AD39" s="164"/>
      <c r="AE39" s="145">
        <f t="shared" si="8"/>
        <v>0</v>
      </c>
      <c r="AF39" s="153">
        <f t="shared" si="9"/>
        <v>453.00699999999995</v>
      </c>
      <c r="AG39" s="154">
        <f t="shared" si="10"/>
        <v>2779.6754799999994</v>
      </c>
      <c r="AH39" s="155">
        <f t="shared" si="11"/>
        <v>3232.6824799999995</v>
      </c>
      <c r="AJ39" s="203">
        <v>489.14</v>
      </c>
      <c r="AK39" s="203">
        <v>2675.2012199999999</v>
      </c>
      <c r="AL39" s="203">
        <v>3164.3412199999998</v>
      </c>
      <c r="AR39" s="213">
        <v>32</v>
      </c>
      <c r="AS39" s="221">
        <v>110.88</v>
      </c>
      <c r="AT39" s="221">
        <v>2254.2959999999998</v>
      </c>
      <c r="AU39" s="221">
        <v>2365.1759999999999</v>
      </c>
    </row>
    <row r="40" spans="1:47" x14ac:dyDescent="0.2">
      <c r="A40" s="78">
        <v>32</v>
      </c>
      <c r="B40" s="143"/>
      <c r="C40" s="144"/>
      <c r="D40" s="145">
        <f t="shared" si="0"/>
        <v>0</v>
      </c>
      <c r="E40" s="143"/>
      <c r="F40" s="144"/>
      <c r="G40" s="145">
        <f t="shared" si="13"/>
        <v>0</v>
      </c>
      <c r="H40" s="137">
        <v>0</v>
      </c>
      <c r="I40" s="138">
        <v>77.180215000000004</v>
      </c>
      <c r="J40" s="139">
        <f t="shared" ref="J40" si="36">SUM(H40:I40)</f>
        <v>77.180215000000004</v>
      </c>
      <c r="K40" s="143">
        <v>5</v>
      </c>
      <c r="L40" s="144">
        <v>548.53343999999993</v>
      </c>
      <c r="M40" s="145">
        <f t="shared" si="2"/>
        <v>553.53343999999993</v>
      </c>
      <c r="N40" s="143"/>
      <c r="O40" s="144"/>
      <c r="P40" s="156">
        <f t="shared" si="3"/>
        <v>0</v>
      </c>
      <c r="Q40" s="137">
        <v>110.88</v>
      </c>
      <c r="R40" s="138">
        <v>2254.2959999999998</v>
      </c>
      <c r="S40" s="139">
        <f t="shared" si="4"/>
        <v>2365.1759999999999</v>
      </c>
      <c r="T40" s="158"/>
      <c r="U40" s="141"/>
      <c r="V40" s="150">
        <f t="shared" si="5"/>
        <v>0</v>
      </c>
      <c r="W40" s="137">
        <v>308.82853056234723</v>
      </c>
      <c r="X40" s="138">
        <v>237.61799999999997</v>
      </c>
      <c r="Y40" s="139">
        <f t="shared" si="6"/>
        <v>546.44653056234722</v>
      </c>
      <c r="Z40" s="204">
        <v>0</v>
      </c>
      <c r="AA40" s="205">
        <v>145.81224999999998</v>
      </c>
      <c r="AB40" s="194">
        <f t="shared" si="7"/>
        <v>145.81224999999998</v>
      </c>
      <c r="AC40" s="157">
        <v>0</v>
      </c>
      <c r="AD40" s="164"/>
      <c r="AE40" s="145">
        <f t="shared" si="8"/>
        <v>0</v>
      </c>
      <c r="AF40" s="153">
        <f t="shared" si="9"/>
        <v>424.70853056234722</v>
      </c>
      <c r="AG40" s="154">
        <f t="shared" si="10"/>
        <v>3263.4399049999997</v>
      </c>
      <c r="AH40" s="155">
        <f t="shared" si="11"/>
        <v>3688.148435562347</v>
      </c>
      <c r="AJ40" s="203">
        <v>353.32231679999995</v>
      </c>
      <c r="AK40" s="203">
        <v>2694.9126100000003</v>
      </c>
      <c r="AL40" s="203">
        <v>3048.2349268000003</v>
      </c>
      <c r="AR40" s="213">
        <v>33</v>
      </c>
      <c r="AS40" s="221">
        <v>121.44</v>
      </c>
      <c r="AT40" s="221">
        <v>2409.1583999999998</v>
      </c>
      <c r="AU40" s="221">
        <v>2530.5983999999999</v>
      </c>
    </row>
    <row r="41" spans="1:47" x14ac:dyDescent="0.2">
      <c r="A41" s="78">
        <v>33</v>
      </c>
      <c r="B41" s="143"/>
      <c r="C41" s="144"/>
      <c r="D41" s="145">
        <f t="shared" si="0"/>
        <v>0</v>
      </c>
      <c r="E41" s="143"/>
      <c r="F41" s="144"/>
      <c r="G41" s="145">
        <f t="shared" si="13"/>
        <v>0</v>
      </c>
      <c r="H41" s="137">
        <v>0</v>
      </c>
      <c r="I41" s="138">
        <v>31.200000000000003</v>
      </c>
      <c r="J41" s="139">
        <f t="shared" ref="J41" si="37">SUM(H41:I41)</f>
        <v>31.200000000000003</v>
      </c>
      <c r="K41" s="143">
        <v>5</v>
      </c>
      <c r="L41" s="144">
        <v>527.43600000000004</v>
      </c>
      <c r="M41" s="145">
        <f t="shared" si="2"/>
        <v>532.43600000000004</v>
      </c>
      <c r="N41" s="143"/>
      <c r="O41" s="144"/>
      <c r="P41" s="156">
        <f t="shared" ref="P41:P60" si="38">N41+O41</f>
        <v>0</v>
      </c>
      <c r="Q41" s="137">
        <v>121.44</v>
      </c>
      <c r="R41" s="138">
        <v>2409.1583999999998</v>
      </c>
      <c r="S41" s="139">
        <f t="shared" si="4"/>
        <v>2530.5983999999999</v>
      </c>
      <c r="T41" s="158">
        <v>0</v>
      </c>
      <c r="U41" s="141">
        <v>0</v>
      </c>
      <c r="V41" s="150">
        <f t="shared" ref="V41:V60" si="39">T41+U41</f>
        <v>0</v>
      </c>
      <c r="W41" s="137">
        <v>173.21906112469438</v>
      </c>
      <c r="X41" s="138">
        <v>319.44940953545233</v>
      </c>
      <c r="Y41" s="139">
        <f>SUM(W41:X41)</f>
        <v>492.66847066014668</v>
      </c>
      <c r="Z41" s="204">
        <v>0</v>
      </c>
      <c r="AA41" s="205">
        <v>191.50879999999992</v>
      </c>
      <c r="AB41" s="194">
        <f t="shared" si="7"/>
        <v>191.50879999999992</v>
      </c>
      <c r="AC41" s="157">
        <v>0</v>
      </c>
      <c r="AD41" s="164"/>
      <c r="AE41" s="145">
        <f t="shared" si="8"/>
        <v>0</v>
      </c>
      <c r="AF41" s="153">
        <f t="shared" ref="AF41:AF60" si="40">B41+E41+H41+K41+N41+Q41+T41+W41+Z41+AC41</f>
        <v>299.6590611246944</v>
      </c>
      <c r="AG41" s="154">
        <f t="shared" ref="AG41:AG60" si="41">C41+F41+I41+L41+O41+R41+U41+X41+AA41+AD41</f>
        <v>3478.7526095354519</v>
      </c>
      <c r="AH41" s="155">
        <f t="shared" si="11"/>
        <v>3778.4116706601462</v>
      </c>
      <c r="AJ41" s="203">
        <v>444.93347519999998</v>
      </c>
      <c r="AK41" s="203">
        <v>3135.1486500000001</v>
      </c>
      <c r="AL41" s="203">
        <v>3580.0821252000001</v>
      </c>
      <c r="AR41" s="213">
        <v>34</v>
      </c>
      <c r="AS41" s="221">
        <v>63.36</v>
      </c>
      <c r="AT41" s="221">
        <v>2161</v>
      </c>
      <c r="AU41" s="221">
        <v>2224.36</v>
      </c>
    </row>
    <row r="42" spans="1:47" x14ac:dyDescent="0.2">
      <c r="A42" s="78">
        <v>34</v>
      </c>
      <c r="B42" s="143"/>
      <c r="C42" s="144"/>
      <c r="D42" s="145">
        <f t="shared" si="0"/>
        <v>0</v>
      </c>
      <c r="E42" s="143"/>
      <c r="F42" s="144"/>
      <c r="G42" s="145">
        <f t="shared" si="13"/>
        <v>0</v>
      </c>
      <c r="H42" s="137">
        <v>0</v>
      </c>
      <c r="I42" s="138">
        <v>97.694749999999971</v>
      </c>
      <c r="J42" s="139">
        <f t="shared" ref="J42" si="42">SUM(H42:I42)</f>
        <v>97.694749999999971</v>
      </c>
      <c r="K42" s="143">
        <v>5</v>
      </c>
      <c r="L42" s="144">
        <v>464.1436799999999</v>
      </c>
      <c r="M42" s="145">
        <f t="shared" si="2"/>
        <v>469.1436799999999</v>
      </c>
      <c r="N42" s="143"/>
      <c r="O42" s="144"/>
      <c r="P42" s="156">
        <f t="shared" si="38"/>
        <v>0</v>
      </c>
      <c r="Q42" s="137">
        <v>63.36</v>
      </c>
      <c r="R42" s="138">
        <v>2161</v>
      </c>
      <c r="S42" s="139">
        <f t="shared" si="4"/>
        <v>2224.36</v>
      </c>
      <c r="T42" s="158">
        <v>0</v>
      </c>
      <c r="U42" s="141">
        <v>0</v>
      </c>
      <c r="V42" s="150">
        <f t="shared" si="39"/>
        <v>0</v>
      </c>
      <c r="W42" s="137">
        <v>139.91999999999999</v>
      </c>
      <c r="X42" s="138">
        <v>336.25456968215161</v>
      </c>
      <c r="Y42" s="139">
        <f>SUM(W42:X42)</f>
        <v>476.17456968215163</v>
      </c>
      <c r="Z42" s="204">
        <v>0</v>
      </c>
      <c r="AA42" s="205">
        <v>180.83574999999996</v>
      </c>
      <c r="AB42" s="194">
        <f t="shared" si="7"/>
        <v>180.83574999999996</v>
      </c>
      <c r="AC42" s="157">
        <v>0</v>
      </c>
      <c r="AD42" s="164"/>
      <c r="AE42" s="145">
        <f t="shared" si="8"/>
        <v>0</v>
      </c>
      <c r="AF42" s="153">
        <f t="shared" si="40"/>
        <v>208.27999999999997</v>
      </c>
      <c r="AG42" s="154">
        <f t="shared" si="41"/>
        <v>3239.9287496821516</v>
      </c>
      <c r="AH42" s="155">
        <f t="shared" si="11"/>
        <v>3448.2087496821514</v>
      </c>
      <c r="AJ42" s="203">
        <v>465.286</v>
      </c>
      <c r="AK42" s="203">
        <v>2988.5903699999999</v>
      </c>
      <c r="AL42" s="203">
        <v>3453.87637</v>
      </c>
      <c r="AR42" s="213">
        <v>35</v>
      </c>
      <c r="AS42" s="221">
        <v>121.44</v>
      </c>
      <c r="AT42" s="221">
        <v>1912.4160000000004</v>
      </c>
      <c r="AU42" s="221">
        <v>2033.8560000000004</v>
      </c>
    </row>
    <row r="43" spans="1:47" x14ac:dyDescent="0.2">
      <c r="A43" s="78">
        <v>35</v>
      </c>
      <c r="B43" s="143"/>
      <c r="C43" s="144"/>
      <c r="D43" s="145">
        <f t="shared" si="0"/>
        <v>0</v>
      </c>
      <c r="E43" s="143"/>
      <c r="F43" s="144"/>
      <c r="G43" s="145">
        <f t="shared" si="13"/>
        <v>0</v>
      </c>
      <c r="H43" s="137">
        <v>0</v>
      </c>
      <c r="I43" s="138">
        <v>188.1456</v>
      </c>
      <c r="J43" s="139">
        <f t="shared" ref="J43" si="43">SUM(H43:I43)</f>
        <v>188.1456</v>
      </c>
      <c r="K43" s="143">
        <v>5</v>
      </c>
      <c r="L43" s="144">
        <v>506.33856000000003</v>
      </c>
      <c r="M43" s="145">
        <f t="shared" si="2"/>
        <v>511.33856000000003</v>
      </c>
      <c r="N43" s="143"/>
      <c r="O43" s="144"/>
      <c r="P43" s="156">
        <f t="shared" si="38"/>
        <v>0</v>
      </c>
      <c r="Q43" s="137">
        <v>121.44</v>
      </c>
      <c r="R43" s="138">
        <v>1912.4160000000004</v>
      </c>
      <c r="S43" s="139">
        <f t="shared" si="4"/>
        <v>2033.8560000000004</v>
      </c>
      <c r="T43" s="158">
        <v>0</v>
      </c>
      <c r="U43" s="141">
        <v>0</v>
      </c>
      <c r="V43" s="150">
        <f t="shared" si="39"/>
        <v>0</v>
      </c>
      <c r="W43" s="137">
        <v>118.536</v>
      </c>
      <c r="X43" s="138">
        <v>372.73544376528122</v>
      </c>
      <c r="Y43" s="139">
        <f t="shared" si="6"/>
        <v>491.27144376528122</v>
      </c>
      <c r="Z43" s="204">
        <v>0</v>
      </c>
      <c r="AA43" s="205">
        <v>330.21674999999999</v>
      </c>
      <c r="AB43" s="194">
        <f t="shared" si="7"/>
        <v>330.21674999999999</v>
      </c>
      <c r="AC43" s="157">
        <v>0</v>
      </c>
      <c r="AD43" s="164"/>
      <c r="AE43" s="145">
        <f t="shared" si="8"/>
        <v>0</v>
      </c>
      <c r="AF43" s="153">
        <f t="shared" si="40"/>
        <v>244.976</v>
      </c>
      <c r="AG43" s="154">
        <f t="shared" si="41"/>
        <v>3309.8523537652814</v>
      </c>
      <c r="AH43" s="155">
        <f t="shared" si="11"/>
        <v>3554.8283537652815</v>
      </c>
      <c r="AJ43" s="203">
        <v>464.15</v>
      </c>
      <c r="AK43" s="203">
        <v>3044.27234</v>
      </c>
      <c r="AL43" s="203">
        <v>3508.4223400000001</v>
      </c>
      <c r="AR43" s="213">
        <v>36</v>
      </c>
      <c r="AS43" s="221">
        <v>36.96</v>
      </c>
      <c r="AT43" s="221">
        <v>1937.76</v>
      </c>
      <c r="AU43" s="221">
        <v>1974.72</v>
      </c>
    </row>
    <row r="44" spans="1:47" x14ac:dyDescent="0.2">
      <c r="A44" s="78">
        <v>36</v>
      </c>
      <c r="B44" s="137">
        <v>47</v>
      </c>
      <c r="C44" s="138">
        <v>0</v>
      </c>
      <c r="D44" s="139">
        <f t="shared" si="0"/>
        <v>47</v>
      </c>
      <c r="E44" s="143"/>
      <c r="F44" s="144"/>
      <c r="G44" s="145">
        <f t="shared" si="13"/>
        <v>0</v>
      </c>
      <c r="H44" s="137">
        <v>0</v>
      </c>
      <c r="I44" s="138">
        <v>219.38</v>
      </c>
      <c r="J44" s="139">
        <f t="shared" ref="J44" si="44">SUM(H44:I44)</f>
        <v>219.38</v>
      </c>
      <c r="K44" s="143">
        <v>5</v>
      </c>
      <c r="L44" s="144">
        <v>506.33856000000003</v>
      </c>
      <c r="M44" s="145">
        <f t="shared" si="2"/>
        <v>511.33856000000003</v>
      </c>
      <c r="N44" s="143"/>
      <c r="O44" s="144"/>
      <c r="P44" s="156">
        <f t="shared" si="38"/>
        <v>0</v>
      </c>
      <c r="Q44" s="137">
        <v>36.96</v>
      </c>
      <c r="R44" s="138">
        <v>1937.76</v>
      </c>
      <c r="S44" s="139">
        <f t="shared" si="4"/>
        <v>1974.72</v>
      </c>
      <c r="T44" s="158">
        <v>0</v>
      </c>
      <c r="U44" s="141">
        <v>0</v>
      </c>
      <c r="V44" s="150">
        <f t="shared" si="39"/>
        <v>0</v>
      </c>
      <c r="W44" s="137">
        <v>161.83000000000001</v>
      </c>
      <c r="X44" s="138">
        <v>313.13797188264056</v>
      </c>
      <c r="Y44" s="139">
        <f t="shared" si="6"/>
        <v>474.96797188264054</v>
      </c>
      <c r="Z44" s="204">
        <v>0</v>
      </c>
      <c r="AA44" s="205">
        <v>130.76150000000001</v>
      </c>
      <c r="AB44" s="194">
        <f t="shared" si="7"/>
        <v>130.76150000000001</v>
      </c>
      <c r="AC44" s="157">
        <v>0</v>
      </c>
      <c r="AD44" s="164"/>
      <c r="AE44" s="145">
        <f t="shared" si="8"/>
        <v>0</v>
      </c>
      <c r="AF44" s="153">
        <f t="shared" si="40"/>
        <v>250.79000000000002</v>
      </c>
      <c r="AG44" s="154">
        <f t="shared" si="41"/>
        <v>3107.3780318826407</v>
      </c>
      <c r="AH44" s="155">
        <f t="shared" si="11"/>
        <v>3358.1680318826407</v>
      </c>
      <c r="AJ44" s="203">
        <v>481.85399999999998</v>
      </c>
      <c r="AK44" s="203">
        <v>3452.7351900000003</v>
      </c>
      <c r="AL44" s="203">
        <v>3934.5891900000001</v>
      </c>
      <c r="AR44" s="213">
        <v>37</v>
      </c>
      <c r="AS44" s="221">
        <v>31.68</v>
      </c>
      <c r="AT44" s="221">
        <v>1822</v>
      </c>
      <c r="AU44" s="221">
        <v>1853.68</v>
      </c>
    </row>
    <row r="45" spans="1:47" x14ac:dyDescent="0.2">
      <c r="A45" s="78">
        <v>37</v>
      </c>
      <c r="B45" s="137">
        <v>117.5</v>
      </c>
      <c r="C45" s="138">
        <v>0</v>
      </c>
      <c r="D45" s="139">
        <f t="shared" si="0"/>
        <v>117.5</v>
      </c>
      <c r="E45" s="143"/>
      <c r="F45" s="144"/>
      <c r="G45" s="145">
        <f t="shared" si="13"/>
        <v>0</v>
      </c>
      <c r="H45" s="137">
        <v>0</v>
      </c>
      <c r="I45" s="138">
        <v>355.36241000000001</v>
      </c>
      <c r="J45" s="139">
        <f t="shared" ref="J45" si="45">SUM(H45:I45)</f>
        <v>355.36241000000001</v>
      </c>
      <c r="K45" s="143">
        <v>5</v>
      </c>
      <c r="L45" s="144">
        <v>443.0462399999999</v>
      </c>
      <c r="M45" s="145">
        <f t="shared" si="2"/>
        <v>448.0462399999999</v>
      </c>
      <c r="N45" s="143"/>
      <c r="O45" s="144"/>
      <c r="P45" s="156">
        <f t="shared" si="38"/>
        <v>0</v>
      </c>
      <c r="Q45" s="137">
        <v>31.68</v>
      </c>
      <c r="R45" s="138">
        <v>1822</v>
      </c>
      <c r="S45" s="139">
        <f t="shared" si="4"/>
        <v>1853.68</v>
      </c>
      <c r="T45" s="137">
        <v>0</v>
      </c>
      <c r="U45" s="138">
        <v>10.928000000000001</v>
      </c>
      <c r="V45" s="139">
        <f t="shared" si="39"/>
        <v>10.928000000000001</v>
      </c>
      <c r="W45" s="137">
        <v>82.884</v>
      </c>
      <c r="X45" s="138">
        <v>320.56814792176033</v>
      </c>
      <c r="Y45" s="139">
        <f t="shared" si="6"/>
        <v>403.45214792176034</v>
      </c>
      <c r="Z45" s="204">
        <v>0</v>
      </c>
      <c r="AA45" s="205">
        <v>275.08149999999989</v>
      </c>
      <c r="AB45" s="194">
        <f t="shared" si="7"/>
        <v>275.08149999999989</v>
      </c>
      <c r="AC45" s="157">
        <v>0</v>
      </c>
      <c r="AD45" s="164"/>
      <c r="AE45" s="145">
        <f t="shared" si="8"/>
        <v>0</v>
      </c>
      <c r="AF45" s="153">
        <f t="shared" si="40"/>
        <v>237.06400000000002</v>
      </c>
      <c r="AG45" s="154">
        <f t="shared" si="41"/>
        <v>3226.9862979217601</v>
      </c>
      <c r="AH45" s="155">
        <f t="shared" si="11"/>
        <v>3464.0502979217599</v>
      </c>
      <c r="AJ45" s="203">
        <v>534.83400000000006</v>
      </c>
      <c r="AK45" s="203">
        <v>3486.2457099999992</v>
      </c>
      <c r="AL45" s="203">
        <v>4021.0797099999991</v>
      </c>
      <c r="AR45" s="213">
        <v>38</v>
      </c>
      <c r="AS45" s="221">
        <v>26.4</v>
      </c>
      <c r="AT45" s="221">
        <v>1431.2473043478262</v>
      </c>
      <c r="AU45" s="221">
        <v>1457.6473043478263</v>
      </c>
    </row>
    <row r="46" spans="1:47" x14ac:dyDescent="0.2">
      <c r="A46" s="78">
        <v>38</v>
      </c>
      <c r="B46" s="137">
        <v>97.75</v>
      </c>
      <c r="C46" s="138">
        <v>0</v>
      </c>
      <c r="D46" s="139">
        <f t="shared" si="0"/>
        <v>97.75</v>
      </c>
      <c r="E46" s="165"/>
      <c r="F46" s="161"/>
      <c r="G46" s="145">
        <f t="shared" si="13"/>
        <v>0</v>
      </c>
      <c r="H46" s="137">
        <v>0</v>
      </c>
      <c r="I46" s="138">
        <v>553.64060000000006</v>
      </c>
      <c r="J46" s="139">
        <f t="shared" ref="J46:J47" si="46">SUM(H46:I46)</f>
        <v>553.64060000000006</v>
      </c>
      <c r="K46" s="143">
        <v>5</v>
      </c>
      <c r="L46" s="144">
        <v>379.75391999999999</v>
      </c>
      <c r="M46" s="145">
        <f t="shared" si="2"/>
        <v>384.75391999999999</v>
      </c>
      <c r="N46" s="143"/>
      <c r="O46" s="144"/>
      <c r="P46" s="156">
        <f t="shared" si="38"/>
        <v>0</v>
      </c>
      <c r="Q46" s="137">
        <v>26.4</v>
      </c>
      <c r="R46" s="138">
        <v>1431.2473043478262</v>
      </c>
      <c r="S46" s="139">
        <f t="shared" si="4"/>
        <v>1457.6473043478263</v>
      </c>
      <c r="T46" s="137">
        <v>0</v>
      </c>
      <c r="U46" s="138">
        <v>40.737250000000003</v>
      </c>
      <c r="V46" s="139">
        <f t="shared" si="39"/>
        <v>40.737250000000003</v>
      </c>
      <c r="W46" s="137">
        <v>59.944000000000003</v>
      </c>
      <c r="X46" s="138">
        <v>191.59</v>
      </c>
      <c r="Y46" s="139">
        <f t="shared" si="6"/>
        <v>251.53399999999999</v>
      </c>
      <c r="Z46" s="204">
        <v>0</v>
      </c>
      <c r="AA46" s="205">
        <v>166.18849999999998</v>
      </c>
      <c r="AB46" s="194">
        <f t="shared" si="7"/>
        <v>166.18849999999998</v>
      </c>
      <c r="AC46" s="157">
        <v>0</v>
      </c>
      <c r="AD46" s="164"/>
      <c r="AE46" s="145">
        <f t="shared" si="8"/>
        <v>0</v>
      </c>
      <c r="AF46" s="153">
        <f t="shared" si="40"/>
        <v>189.09399999999999</v>
      </c>
      <c r="AG46" s="154">
        <f t="shared" si="41"/>
        <v>2763.157574347827</v>
      </c>
      <c r="AH46" s="155">
        <f t="shared" si="11"/>
        <v>2952.251574347827</v>
      </c>
      <c r="AJ46" s="203">
        <v>499.54599999999999</v>
      </c>
      <c r="AK46" s="203">
        <v>3101.5017799999996</v>
      </c>
      <c r="AL46" s="203">
        <v>3601.0477799999994</v>
      </c>
      <c r="AR46" s="213">
        <v>39</v>
      </c>
      <c r="AS46" s="221">
        <v>10.56</v>
      </c>
      <c r="AT46" s="221">
        <v>720</v>
      </c>
      <c r="AU46" s="221">
        <v>730.56</v>
      </c>
    </row>
    <row r="47" spans="1:47" x14ac:dyDescent="0.2">
      <c r="A47" s="78">
        <v>39</v>
      </c>
      <c r="B47" s="137">
        <v>301</v>
      </c>
      <c r="C47" s="138">
        <v>0</v>
      </c>
      <c r="D47" s="139">
        <f t="shared" si="0"/>
        <v>301</v>
      </c>
      <c r="E47" s="146"/>
      <c r="F47" s="147"/>
      <c r="G47" s="145">
        <f t="shared" si="13"/>
        <v>0</v>
      </c>
      <c r="H47" s="137">
        <v>0</v>
      </c>
      <c r="I47" s="138">
        <v>515.45489999999984</v>
      </c>
      <c r="J47" s="139">
        <f t="shared" si="46"/>
        <v>515.45489999999984</v>
      </c>
      <c r="K47" s="143">
        <v>5</v>
      </c>
      <c r="L47" s="144">
        <v>274.26671999999996</v>
      </c>
      <c r="M47" s="145">
        <f t="shared" si="2"/>
        <v>279.26671999999996</v>
      </c>
      <c r="N47" s="143"/>
      <c r="O47" s="144"/>
      <c r="P47" s="156">
        <f t="shared" si="38"/>
        <v>0</v>
      </c>
      <c r="Q47" s="137">
        <v>10.56</v>
      </c>
      <c r="R47" s="138">
        <v>720</v>
      </c>
      <c r="S47" s="139">
        <f t="shared" si="4"/>
        <v>730.56</v>
      </c>
      <c r="T47" s="137">
        <v>0</v>
      </c>
      <c r="U47" s="138">
        <v>243.33249999999995</v>
      </c>
      <c r="V47" s="139">
        <f t="shared" si="39"/>
        <v>243.33249999999995</v>
      </c>
      <c r="W47" s="137">
        <v>7.92</v>
      </c>
      <c r="X47" s="138">
        <v>66.668000000000006</v>
      </c>
      <c r="Y47" s="139">
        <f t="shared" si="6"/>
        <v>74.588000000000008</v>
      </c>
      <c r="Z47" s="204">
        <v>0</v>
      </c>
      <c r="AA47" s="205">
        <v>191.98699999999997</v>
      </c>
      <c r="AB47" s="194">
        <f t="shared" si="7"/>
        <v>191.98699999999997</v>
      </c>
      <c r="AC47" s="166"/>
      <c r="AD47" s="164"/>
      <c r="AE47" s="145">
        <f t="shared" si="8"/>
        <v>0</v>
      </c>
      <c r="AF47" s="153">
        <f t="shared" si="40"/>
        <v>324.48</v>
      </c>
      <c r="AG47" s="154">
        <f t="shared" si="41"/>
        <v>2011.70912</v>
      </c>
      <c r="AH47" s="155">
        <f t="shared" si="11"/>
        <v>2336.18912</v>
      </c>
      <c r="AJ47" s="203">
        <v>438.774</v>
      </c>
      <c r="AK47" s="203">
        <v>3573.3537799999999</v>
      </c>
      <c r="AL47" s="203">
        <v>4012.1277799999998</v>
      </c>
      <c r="AR47" s="213">
        <v>40</v>
      </c>
      <c r="AS47" s="221">
        <v>21.12</v>
      </c>
      <c r="AT47" s="221">
        <v>591</v>
      </c>
      <c r="AU47" s="221">
        <v>612.12</v>
      </c>
    </row>
    <row r="48" spans="1:47" x14ac:dyDescent="0.2">
      <c r="A48" s="78">
        <v>40</v>
      </c>
      <c r="B48" s="137">
        <v>337.5</v>
      </c>
      <c r="C48" s="138">
        <v>0</v>
      </c>
      <c r="D48" s="139">
        <f t="shared" ref="D48" si="47">B48+C48</f>
        <v>337.5</v>
      </c>
      <c r="E48" s="146"/>
      <c r="F48" s="147"/>
      <c r="G48" s="145">
        <f t="shared" si="13"/>
        <v>0</v>
      </c>
      <c r="H48" s="137">
        <v>0</v>
      </c>
      <c r="I48" s="138">
        <v>921.59280000000001</v>
      </c>
      <c r="J48" s="139">
        <f t="shared" ref="J48" si="48">SUM(H48:I48)</f>
        <v>921.59280000000001</v>
      </c>
      <c r="K48" s="143">
        <v>5</v>
      </c>
      <c r="L48" s="144">
        <v>98</v>
      </c>
      <c r="M48" s="145">
        <f t="shared" si="2"/>
        <v>103</v>
      </c>
      <c r="N48" s="143"/>
      <c r="O48" s="144"/>
      <c r="P48" s="156">
        <f t="shared" si="38"/>
        <v>0</v>
      </c>
      <c r="Q48" s="137">
        <v>21.12</v>
      </c>
      <c r="R48" s="138">
        <v>591</v>
      </c>
      <c r="S48" s="139">
        <f t="shared" si="4"/>
        <v>612.12</v>
      </c>
      <c r="T48" s="137">
        <v>0</v>
      </c>
      <c r="U48" s="138">
        <v>83.108500000000006</v>
      </c>
      <c r="V48" s="139">
        <f t="shared" ref="V48" si="49">T48+U48</f>
        <v>83.108500000000006</v>
      </c>
      <c r="W48" s="137">
        <v>53.6</v>
      </c>
      <c r="X48" s="138">
        <v>301.072</v>
      </c>
      <c r="Y48" s="139">
        <f t="shared" si="6"/>
        <v>354.67200000000003</v>
      </c>
      <c r="Z48" s="204">
        <v>0</v>
      </c>
      <c r="AA48" s="205">
        <v>392.47324999999995</v>
      </c>
      <c r="AB48" s="194">
        <f t="shared" si="7"/>
        <v>392.47324999999995</v>
      </c>
      <c r="AC48" s="166"/>
      <c r="AD48" s="164"/>
      <c r="AE48" s="145">
        <f t="shared" si="8"/>
        <v>0</v>
      </c>
      <c r="AF48" s="153">
        <f t="shared" si="40"/>
        <v>417.22</v>
      </c>
      <c r="AG48" s="154">
        <f t="shared" si="41"/>
        <v>2387.2465499999998</v>
      </c>
      <c r="AH48" s="155">
        <f t="shared" si="11"/>
        <v>2804.4665500000001</v>
      </c>
      <c r="AJ48" s="203">
        <v>484.03999999999996</v>
      </c>
      <c r="AK48" s="203">
        <v>2848.1960000000004</v>
      </c>
      <c r="AL48" s="203">
        <v>3332.2360000000003</v>
      </c>
      <c r="AR48" s="213">
        <v>41</v>
      </c>
      <c r="AS48" s="221">
        <v>16</v>
      </c>
      <c r="AT48" s="221">
        <v>305.50080000000003</v>
      </c>
      <c r="AU48" s="221">
        <v>321.50080000000003</v>
      </c>
    </row>
    <row r="49" spans="1:47" x14ac:dyDescent="0.2">
      <c r="A49" s="78">
        <v>41</v>
      </c>
      <c r="B49" s="137">
        <v>212.5</v>
      </c>
      <c r="C49" s="138">
        <v>0</v>
      </c>
      <c r="D49" s="139">
        <f t="shared" ref="D49" si="50">B49+C49</f>
        <v>212.5</v>
      </c>
      <c r="E49" s="146"/>
      <c r="F49" s="147"/>
      <c r="G49" s="145">
        <f t="shared" si="13"/>
        <v>0</v>
      </c>
      <c r="H49" s="137">
        <v>0</v>
      </c>
      <c r="I49" s="138">
        <v>866.3761750000001</v>
      </c>
      <c r="J49" s="139">
        <f t="shared" ref="J49" si="51">SUM(H49:I49)</f>
        <v>866.3761750000001</v>
      </c>
      <c r="K49" s="143">
        <v>5</v>
      </c>
      <c r="L49" s="144">
        <v>0</v>
      </c>
      <c r="M49" s="145">
        <f t="shared" si="2"/>
        <v>5</v>
      </c>
      <c r="N49" s="143"/>
      <c r="O49" s="144"/>
      <c r="P49" s="156">
        <f t="shared" si="38"/>
        <v>0</v>
      </c>
      <c r="Q49" s="137">
        <v>16</v>
      </c>
      <c r="R49" s="138">
        <v>305.50080000000003</v>
      </c>
      <c r="S49" s="139">
        <f t="shared" si="4"/>
        <v>321.50080000000003</v>
      </c>
      <c r="T49" s="137">
        <v>0</v>
      </c>
      <c r="U49" s="138">
        <v>1051.6019999999996</v>
      </c>
      <c r="V49" s="139">
        <f t="shared" si="39"/>
        <v>1051.6019999999996</v>
      </c>
      <c r="W49" s="137">
        <v>27.512</v>
      </c>
      <c r="X49" s="138">
        <v>224.03399999999999</v>
      </c>
      <c r="Y49" s="139">
        <f t="shared" si="6"/>
        <v>251.54599999999999</v>
      </c>
      <c r="Z49" s="204">
        <v>0</v>
      </c>
      <c r="AA49" s="205">
        <v>288.18249999999995</v>
      </c>
      <c r="AB49" s="194">
        <f t="shared" ref="AB49:AB50" si="52">SUM(Z49:AA49)</f>
        <v>288.18249999999995</v>
      </c>
      <c r="AC49" s="166"/>
      <c r="AD49" s="164"/>
      <c r="AE49" s="167">
        <f t="shared" ref="AE49:AE60" si="53">AC49+AD49</f>
        <v>0</v>
      </c>
      <c r="AF49" s="153">
        <f t="shared" si="40"/>
        <v>261.012</v>
      </c>
      <c r="AG49" s="154">
        <f t="shared" si="41"/>
        <v>2735.695475</v>
      </c>
      <c r="AH49" s="155">
        <f t="shared" si="11"/>
        <v>2996.7074750000002</v>
      </c>
      <c r="AJ49" s="203">
        <v>460.06</v>
      </c>
      <c r="AK49" s="203">
        <v>2583.6439999999998</v>
      </c>
      <c r="AL49" s="203">
        <v>3043.7039999999997</v>
      </c>
      <c r="AR49" s="213">
        <v>42</v>
      </c>
      <c r="AS49" s="221">
        <v>0</v>
      </c>
      <c r="AT49" s="221">
        <v>110.88000000000001</v>
      </c>
      <c r="AU49" s="221">
        <v>110.88000000000001</v>
      </c>
    </row>
    <row r="50" spans="1:47" x14ac:dyDescent="0.2">
      <c r="A50" s="78">
        <v>42</v>
      </c>
      <c r="B50" s="137">
        <v>325</v>
      </c>
      <c r="C50" s="138">
        <v>0</v>
      </c>
      <c r="D50" s="139">
        <f t="shared" ref="D50:D51" si="54">B50+C50</f>
        <v>325</v>
      </c>
      <c r="E50" s="146"/>
      <c r="F50" s="147"/>
      <c r="G50" s="145">
        <f t="shared" si="13"/>
        <v>0</v>
      </c>
      <c r="H50" s="137">
        <v>0</v>
      </c>
      <c r="I50" s="138">
        <v>926.11522500000046</v>
      </c>
      <c r="J50" s="139">
        <f t="shared" ref="J50" si="55">SUM(H50:I50)</f>
        <v>926.11522500000046</v>
      </c>
      <c r="K50" s="143"/>
      <c r="L50" s="144"/>
      <c r="M50" s="145">
        <f t="shared" si="2"/>
        <v>0</v>
      </c>
      <c r="N50" s="143">
        <v>0</v>
      </c>
      <c r="O50" s="144">
        <v>5.08</v>
      </c>
      <c r="P50" s="156">
        <f t="shared" si="38"/>
        <v>5.08</v>
      </c>
      <c r="Q50" s="137">
        <v>0</v>
      </c>
      <c r="R50" s="138">
        <v>110.88000000000001</v>
      </c>
      <c r="S50" s="139">
        <f t="shared" si="4"/>
        <v>110.88000000000001</v>
      </c>
      <c r="T50" s="137">
        <v>0</v>
      </c>
      <c r="U50" s="138">
        <v>999.82299999999998</v>
      </c>
      <c r="V50" s="139">
        <f t="shared" si="39"/>
        <v>999.82299999999998</v>
      </c>
      <c r="W50" s="137">
        <v>16.239999999999998</v>
      </c>
      <c r="X50" s="138">
        <v>91.664000000000016</v>
      </c>
      <c r="Y50" s="139">
        <f t="shared" si="6"/>
        <v>107.90400000000001</v>
      </c>
      <c r="Z50" s="204">
        <v>0</v>
      </c>
      <c r="AA50" s="205">
        <v>289.95974999999999</v>
      </c>
      <c r="AB50" s="194">
        <f t="shared" si="52"/>
        <v>289.95974999999999</v>
      </c>
      <c r="AC50" s="166"/>
      <c r="AD50" s="164"/>
      <c r="AE50" s="167">
        <f t="shared" si="53"/>
        <v>0</v>
      </c>
      <c r="AF50" s="153">
        <f t="shared" si="40"/>
        <v>341.24</v>
      </c>
      <c r="AG50" s="154">
        <f t="shared" si="41"/>
        <v>2423.5219750000006</v>
      </c>
      <c r="AH50" s="155">
        <f t="shared" si="11"/>
        <v>2764.7619750000003</v>
      </c>
      <c r="AJ50" s="203">
        <v>595.78399999999999</v>
      </c>
      <c r="AK50" s="203">
        <v>2954.9760000000001</v>
      </c>
      <c r="AL50" s="203">
        <v>3550.76</v>
      </c>
      <c r="AR50" s="213">
        <v>43</v>
      </c>
      <c r="AS50" s="221">
        <v>5</v>
      </c>
      <c r="AT50" s="221">
        <v>34.32</v>
      </c>
      <c r="AU50" s="221">
        <v>39.32</v>
      </c>
    </row>
    <row r="51" spans="1:47" x14ac:dyDescent="0.2">
      <c r="A51" s="78">
        <v>43</v>
      </c>
      <c r="B51" s="137">
        <v>286.25</v>
      </c>
      <c r="C51" s="138">
        <v>67.5</v>
      </c>
      <c r="D51" s="139">
        <f t="shared" si="54"/>
        <v>353.75</v>
      </c>
      <c r="E51" s="146"/>
      <c r="F51" s="147"/>
      <c r="G51" s="145">
        <f t="shared" si="13"/>
        <v>0</v>
      </c>
      <c r="H51" s="137">
        <v>0</v>
      </c>
      <c r="I51" s="138">
        <v>1010.7125249999999</v>
      </c>
      <c r="J51" s="139">
        <f t="shared" ref="J51" si="56">SUM(H51:I51)</f>
        <v>1010.7125249999999</v>
      </c>
      <c r="K51" s="143"/>
      <c r="L51" s="144"/>
      <c r="M51" s="145">
        <f t="shared" si="2"/>
        <v>0</v>
      </c>
      <c r="N51" s="143">
        <v>0</v>
      </c>
      <c r="O51" s="144">
        <v>5.08</v>
      </c>
      <c r="P51" s="156">
        <f t="shared" si="38"/>
        <v>5.08</v>
      </c>
      <c r="Q51" s="137">
        <v>5</v>
      </c>
      <c r="R51" s="138">
        <v>34.32</v>
      </c>
      <c r="S51" s="139">
        <f t="shared" si="4"/>
        <v>39.32</v>
      </c>
      <c r="T51" s="137">
        <v>0</v>
      </c>
      <c r="U51" s="138">
        <v>589.33375000000001</v>
      </c>
      <c r="V51" s="139">
        <f t="shared" si="39"/>
        <v>589.33375000000001</v>
      </c>
      <c r="W51" s="137">
        <v>19.68</v>
      </c>
      <c r="X51" s="138">
        <v>48.8</v>
      </c>
      <c r="Y51" s="139">
        <f t="shared" si="6"/>
        <v>68.47999999999999</v>
      </c>
      <c r="Z51" s="204">
        <v>0</v>
      </c>
      <c r="AA51" s="205">
        <v>431.62999999999982</v>
      </c>
      <c r="AB51" s="194">
        <f t="shared" ref="AB51:AB52" si="57">SUM(Z51:AA51)</f>
        <v>431.62999999999982</v>
      </c>
      <c r="AC51" s="166"/>
      <c r="AD51" s="164"/>
      <c r="AE51" s="167">
        <f t="shared" si="53"/>
        <v>0</v>
      </c>
      <c r="AF51" s="153">
        <f t="shared" si="40"/>
        <v>310.93</v>
      </c>
      <c r="AG51" s="154">
        <f t="shared" si="41"/>
        <v>2187.3762749999996</v>
      </c>
      <c r="AH51" s="155">
        <f t="shared" si="11"/>
        <v>2498.3062749999995</v>
      </c>
      <c r="AJ51" s="203">
        <v>484.42774999999995</v>
      </c>
      <c r="AK51" s="203">
        <v>1861.72975</v>
      </c>
      <c r="AL51" s="203">
        <v>2346.1574999999998</v>
      </c>
      <c r="AR51" s="213">
        <v>44</v>
      </c>
      <c r="AS51" s="221">
        <v>13</v>
      </c>
      <c r="AT51" s="221">
        <v>13.200000000000001</v>
      </c>
      <c r="AU51" s="221">
        <v>26.200000000000003</v>
      </c>
    </row>
    <row r="52" spans="1:47" x14ac:dyDescent="0.2">
      <c r="A52" s="78">
        <v>44</v>
      </c>
      <c r="B52" s="137">
        <v>187.5</v>
      </c>
      <c r="C52" s="138">
        <v>147.5</v>
      </c>
      <c r="D52" s="139">
        <f t="shared" si="0"/>
        <v>335</v>
      </c>
      <c r="E52" s="146"/>
      <c r="F52" s="147"/>
      <c r="G52" s="145">
        <f t="shared" si="13"/>
        <v>0</v>
      </c>
      <c r="H52" s="137">
        <v>0</v>
      </c>
      <c r="I52" s="138">
        <v>838.54355000000021</v>
      </c>
      <c r="J52" s="139">
        <f t="shared" ref="J52" si="58">SUM(H52:I52)</f>
        <v>838.54355000000021</v>
      </c>
      <c r="K52" s="143"/>
      <c r="L52" s="144"/>
      <c r="M52" s="145">
        <f t="shared" si="2"/>
        <v>0</v>
      </c>
      <c r="N52" s="143">
        <v>0</v>
      </c>
      <c r="O52" s="144">
        <v>5.08</v>
      </c>
      <c r="P52" s="156">
        <f t="shared" si="38"/>
        <v>5.08</v>
      </c>
      <c r="Q52" s="137">
        <v>13</v>
      </c>
      <c r="R52" s="138">
        <v>13.200000000000001</v>
      </c>
      <c r="S52" s="150">
        <f t="shared" si="4"/>
        <v>26.200000000000003</v>
      </c>
      <c r="T52" s="137">
        <v>0</v>
      </c>
      <c r="U52" s="138">
        <v>1832.9984999999981</v>
      </c>
      <c r="V52" s="139">
        <f t="shared" si="39"/>
        <v>1832.9984999999981</v>
      </c>
      <c r="W52" s="137">
        <v>25.2835</v>
      </c>
      <c r="X52" s="138">
        <v>21.095500000000001</v>
      </c>
      <c r="Y52" s="139">
        <f t="shared" si="6"/>
        <v>46.379000000000005</v>
      </c>
      <c r="Z52" s="204">
        <v>0</v>
      </c>
      <c r="AA52" s="205">
        <v>303.25</v>
      </c>
      <c r="AB52" s="194">
        <f t="shared" si="57"/>
        <v>303.25</v>
      </c>
      <c r="AC52" s="166"/>
      <c r="AD52" s="164"/>
      <c r="AE52" s="167">
        <f t="shared" si="53"/>
        <v>0</v>
      </c>
      <c r="AF52" s="153">
        <f t="shared" si="40"/>
        <v>225.7835</v>
      </c>
      <c r="AG52" s="154">
        <f t="shared" si="41"/>
        <v>3161.6675499999983</v>
      </c>
      <c r="AH52" s="155">
        <f t="shared" si="11"/>
        <v>3387.4510499999983</v>
      </c>
      <c r="AJ52" s="203">
        <v>527.31724999999994</v>
      </c>
      <c r="AK52" s="203">
        <v>1815.8867500000001</v>
      </c>
      <c r="AL52" s="203">
        <v>2343.2040000000002</v>
      </c>
      <c r="AR52" s="213">
        <v>45</v>
      </c>
      <c r="AS52" s="221">
        <v>5</v>
      </c>
      <c r="AT52" s="221">
        <v>16</v>
      </c>
      <c r="AU52" s="221">
        <v>21</v>
      </c>
    </row>
    <row r="53" spans="1:47" x14ac:dyDescent="0.2">
      <c r="A53" s="78">
        <v>45</v>
      </c>
      <c r="B53" s="137">
        <v>161.5</v>
      </c>
      <c r="C53" s="138">
        <v>183.5</v>
      </c>
      <c r="D53" s="139">
        <f t="shared" si="0"/>
        <v>345</v>
      </c>
      <c r="E53" s="137">
        <v>60.75</v>
      </c>
      <c r="F53" s="138">
        <v>0</v>
      </c>
      <c r="G53" s="139">
        <f t="shared" si="13"/>
        <v>60.75</v>
      </c>
      <c r="H53" s="137">
        <v>0</v>
      </c>
      <c r="I53" s="138">
        <v>421.81</v>
      </c>
      <c r="J53" s="139">
        <f t="shared" ref="J53" si="59">SUM(H53:I53)</f>
        <v>421.81</v>
      </c>
      <c r="K53" s="143"/>
      <c r="L53" s="144"/>
      <c r="M53" s="145">
        <f t="shared" si="2"/>
        <v>0</v>
      </c>
      <c r="N53" s="143">
        <v>0</v>
      </c>
      <c r="O53" s="144">
        <v>5.08</v>
      </c>
      <c r="P53" s="156">
        <f>N53+O53</f>
        <v>5.08</v>
      </c>
      <c r="Q53" s="137">
        <v>5</v>
      </c>
      <c r="R53" s="138">
        <v>16</v>
      </c>
      <c r="S53" s="150">
        <f t="shared" si="4"/>
        <v>21</v>
      </c>
      <c r="T53" s="137">
        <v>0</v>
      </c>
      <c r="U53" s="138">
        <v>112.464</v>
      </c>
      <c r="V53" s="139">
        <f t="shared" si="39"/>
        <v>112.464</v>
      </c>
      <c r="W53" s="137">
        <v>6.3719999999999999</v>
      </c>
      <c r="X53" s="138">
        <v>31.696000000000002</v>
      </c>
      <c r="Y53" s="139">
        <f t="shared" si="6"/>
        <v>38.067999999999998</v>
      </c>
      <c r="Z53" s="204">
        <v>0</v>
      </c>
      <c r="AA53" s="205">
        <v>426</v>
      </c>
      <c r="AB53" s="194">
        <f t="shared" ref="AB53:AB55" si="60">SUM(Z53:AA53)</f>
        <v>426</v>
      </c>
      <c r="AC53" s="166"/>
      <c r="AD53" s="164"/>
      <c r="AE53" s="167">
        <f t="shared" si="53"/>
        <v>0</v>
      </c>
      <c r="AF53" s="153">
        <f t="shared" si="40"/>
        <v>233.62200000000001</v>
      </c>
      <c r="AG53" s="154">
        <f t="shared" si="41"/>
        <v>1196.5500000000002</v>
      </c>
      <c r="AH53" s="155">
        <f t="shared" si="11"/>
        <v>1430.1720000000003</v>
      </c>
      <c r="AJ53" s="203">
        <v>552.52499999999998</v>
      </c>
      <c r="AK53" s="203">
        <v>1993.3395</v>
      </c>
      <c r="AL53" s="203">
        <v>2545.8645000000001</v>
      </c>
      <c r="AR53" s="213">
        <v>46</v>
      </c>
      <c r="AS53" s="221">
        <v>21</v>
      </c>
      <c r="AT53" s="221">
        <v>5</v>
      </c>
      <c r="AU53" s="221">
        <v>26</v>
      </c>
    </row>
    <row r="54" spans="1:47" x14ac:dyDescent="0.2">
      <c r="A54" s="78">
        <v>46</v>
      </c>
      <c r="B54" s="137">
        <v>130</v>
      </c>
      <c r="C54" s="138">
        <v>146.25</v>
      </c>
      <c r="D54" s="208">
        <f t="shared" si="0"/>
        <v>276.25</v>
      </c>
      <c r="E54" s="137">
        <v>80.25</v>
      </c>
      <c r="F54" s="138">
        <v>0</v>
      </c>
      <c r="G54" s="139">
        <f t="shared" si="13"/>
        <v>80.25</v>
      </c>
      <c r="H54" s="137">
        <v>0</v>
      </c>
      <c r="I54" s="138">
        <v>409.8175</v>
      </c>
      <c r="J54" s="139">
        <f t="shared" ref="J54" si="61">SUM(H54:I54)</f>
        <v>409.8175</v>
      </c>
      <c r="K54" s="143"/>
      <c r="L54" s="144"/>
      <c r="M54" s="145">
        <f t="shared" si="2"/>
        <v>0</v>
      </c>
      <c r="N54" s="143">
        <v>0</v>
      </c>
      <c r="O54" s="144">
        <v>5.08</v>
      </c>
      <c r="P54" s="156">
        <f>N54+O54</f>
        <v>5.08</v>
      </c>
      <c r="Q54" s="137">
        <v>21</v>
      </c>
      <c r="R54" s="138">
        <v>5</v>
      </c>
      <c r="S54" s="150">
        <f t="shared" si="4"/>
        <v>26</v>
      </c>
      <c r="T54" s="137">
        <v>0</v>
      </c>
      <c r="U54" s="138">
        <v>2651.5805000000018</v>
      </c>
      <c r="V54" s="139">
        <f t="shared" si="39"/>
        <v>2651.5805000000018</v>
      </c>
      <c r="W54" s="137">
        <v>15.912000000000001</v>
      </c>
      <c r="X54" s="138">
        <v>15.84</v>
      </c>
      <c r="Y54" s="208">
        <f t="shared" si="6"/>
        <v>31.752000000000002</v>
      </c>
      <c r="Z54" s="204">
        <v>0</v>
      </c>
      <c r="AA54" s="205">
        <v>395.25</v>
      </c>
      <c r="AB54" s="194">
        <f t="shared" si="60"/>
        <v>395.25</v>
      </c>
      <c r="AC54" s="166"/>
      <c r="AD54" s="164"/>
      <c r="AE54" s="167">
        <f t="shared" si="53"/>
        <v>0</v>
      </c>
      <c r="AF54" s="153">
        <f t="shared" si="40"/>
        <v>247.16200000000001</v>
      </c>
      <c r="AG54" s="154">
        <f t="shared" si="41"/>
        <v>3628.818000000002</v>
      </c>
      <c r="AH54" s="155">
        <f t="shared" si="11"/>
        <v>3875.9800000000018</v>
      </c>
      <c r="AJ54" s="203">
        <v>397.07500000000005</v>
      </c>
      <c r="AK54" s="203">
        <v>1935.8984999999998</v>
      </c>
      <c r="AL54" s="203">
        <v>2332.9735000000001</v>
      </c>
      <c r="AR54" s="213">
        <v>47</v>
      </c>
      <c r="AS54" s="221">
        <v>26</v>
      </c>
      <c r="AT54" s="221">
        <v>5</v>
      </c>
      <c r="AU54" s="221">
        <v>31</v>
      </c>
    </row>
    <row r="55" spans="1:47" x14ac:dyDescent="0.2">
      <c r="A55" s="78">
        <v>47</v>
      </c>
      <c r="B55" s="137">
        <v>243.75</v>
      </c>
      <c r="C55" s="138">
        <v>153.75</v>
      </c>
      <c r="D55" s="139">
        <f t="shared" si="0"/>
        <v>397.5</v>
      </c>
      <c r="E55" s="137">
        <v>143.25</v>
      </c>
      <c r="F55" s="138">
        <v>9.75</v>
      </c>
      <c r="G55" s="139">
        <f t="shared" si="13"/>
        <v>153</v>
      </c>
      <c r="H55" s="137">
        <v>0</v>
      </c>
      <c r="I55" s="138">
        <v>562.82749999999999</v>
      </c>
      <c r="J55" s="139">
        <f t="shared" ref="J55" si="62">SUM(H55:I55)</f>
        <v>562.82749999999999</v>
      </c>
      <c r="K55" s="143"/>
      <c r="L55" s="144"/>
      <c r="M55" s="145">
        <f t="shared" si="2"/>
        <v>0</v>
      </c>
      <c r="N55" s="143">
        <v>0</v>
      </c>
      <c r="O55" s="144">
        <v>5.08</v>
      </c>
      <c r="P55" s="156">
        <f>N55+O55</f>
        <v>5.08</v>
      </c>
      <c r="Q55" s="137">
        <v>26</v>
      </c>
      <c r="R55" s="138">
        <v>5</v>
      </c>
      <c r="S55" s="150">
        <f t="shared" ref="S55:S60" si="63">Q55+R55</f>
        <v>31</v>
      </c>
      <c r="T55" s="137">
        <v>0</v>
      </c>
      <c r="U55" s="138">
        <v>589.93474999999978</v>
      </c>
      <c r="V55" s="139">
        <f t="shared" ref="V55" si="64">T55+U55</f>
        <v>589.93474999999978</v>
      </c>
      <c r="W55" s="137">
        <v>5.6325000000000003</v>
      </c>
      <c r="X55" s="138">
        <v>0</v>
      </c>
      <c r="Y55" s="208">
        <f t="shared" si="6"/>
        <v>5.6325000000000003</v>
      </c>
      <c r="Z55" s="204">
        <v>0</v>
      </c>
      <c r="AA55" s="205">
        <v>423.25</v>
      </c>
      <c r="AB55" s="194">
        <f t="shared" si="60"/>
        <v>423.25</v>
      </c>
      <c r="AC55" s="166"/>
      <c r="AD55" s="164"/>
      <c r="AE55" s="167">
        <f t="shared" si="53"/>
        <v>0</v>
      </c>
      <c r="AF55" s="153">
        <f t="shared" si="40"/>
        <v>418.63249999999999</v>
      </c>
      <c r="AG55" s="154">
        <f t="shared" si="41"/>
        <v>1749.5922499999997</v>
      </c>
      <c r="AH55" s="155">
        <f t="shared" si="11"/>
        <v>2168.2247499999999</v>
      </c>
      <c r="AJ55" s="203">
        <v>483.64375000000001</v>
      </c>
      <c r="AK55" s="203">
        <v>1744.9860000000001</v>
      </c>
      <c r="AL55" s="203">
        <v>2228.6297500000001</v>
      </c>
      <c r="AR55" s="213">
        <v>48</v>
      </c>
      <c r="AS55" s="221">
        <v>26</v>
      </c>
      <c r="AT55" s="221">
        <v>11</v>
      </c>
      <c r="AU55" s="221">
        <v>37</v>
      </c>
    </row>
    <row r="56" spans="1:47" x14ac:dyDescent="0.2">
      <c r="A56" s="78">
        <v>48</v>
      </c>
      <c r="B56" s="137">
        <v>245</v>
      </c>
      <c r="C56" s="138">
        <v>202.5</v>
      </c>
      <c r="D56" s="139">
        <f t="shared" si="0"/>
        <v>447.5</v>
      </c>
      <c r="E56" s="137">
        <v>123.75</v>
      </c>
      <c r="F56" s="138">
        <v>103.5</v>
      </c>
      <c r="G56" s="139">
        <f t="shared" si="13"/>
        <v>227.25</v>
      </c>
      <c r="H56" s="137">
        <v>0</v>
      </c>
      <c r="I56" s="138">
        <v>291.02999999999997</v>
      </c>
      <c r="J56" s="208">
        <f t="shared" ref="J56:J59" si="65">SUM(H56:I56)</f>
        <v>291.02999999999997</v>
      </c>
      <c r="K56" s="143"/>
      <c r="L56" s="144"/>
      <c r="M56" s="145">
        <f t="shared" si="2"/>
        <v>0</v>
      </c>
      <c r="N56" s="143">
        <v>0</v>
      </c>
      <c r="O56" s="144">
        <v>5.08</v>
      </c>
      <c r="P56" s="156">
        <f t="shared" si="38"/>
        <v>5.08</v>
      </c>
      <c r="Q56" s="137">
        <v>26</v>
      </c>
      <c r="R56" s="138">
        <v>11</v>
      </c>
      <c r="S56" s="150">
        <f t="shared" si="63"/>
        <v>37</v>
      </c>
      <c r="T56" s="137">
        <v>0</v>
      </c>
      <c r="U56" s="138">
        <v>1537.6977499999991</v>
      </c>
      <c r="V56" s="139">
        <f t="shared" si="39"/>
        <v>1537.6977499999991</v>
      </c>
      <c r="W56" s="140">
        <v>0</v>
      </c>
      <c r="X56" s="141">
        <v>0</v>
      </c>
      <c r="Y56" s="142">
        <f t="shared" si="6"/>
        <v>0</v>
      </c>
      <c r="Z56" s="159"/>
      <c r="AA56" s="160">
        <v>240.24</v>
      </c>
      <c r="AB56" s="150">
        <f t="shared" si="7"/>
        <v>240.24</v>
      </c>
      <c r="AC56" s="166"/>
      <c r="AD56" s="164"/>
      <c r="AE56" s="167">
        <f t="shared" si="53"/>
        <v>0</v>
      </c>
      <c r="AF56" s="153">
        <f t="shared" si="40"/>
        <v>394.75</v>
      </c>
      <c r="AG56" s="154">
        <f t="shared" si="41"/>
        <v>2391.0477499999988</v>
      </c>
      <c r="AH56" s="155">
        <f t="shared" si="11"/>
        <v>2785.7977499999988</v>
      </c>
      <c r="AJ56" s="203">
        <v>615.23125000000005</v>
      </c>
      <c r="AK56" s="203">
        <v>2210.66075</v>
      </c>
      <c r="AL56" s="203">
        <v>2825.8919999999998</v>
      </c>
      <c r="AR56" s="213">
        <v>49</v>
      </c>
      <c r="AS56" s="221">
        <v>0</v>
      </c>
      <c r="AT56" s="221">
        <v>5.28</v>
      </c>
      <c r="AU56" s="221">
        <v>5.28</v>
      </c>
    </row>
    <row r="57" spans="1:47" x14ac:dyDescent="0.2">
      <c r="A57" s="78">
        <v>49</v>
      </c>
      <c r="B57" s="137">
        <v>362.5</v>
      </c>
      <c r="C57" s="138">
        <v>301.25</v>
      </c>
      <c r="D57" s="139">
        <f>B57+C57</f>
        <v>663.75</v>
      </c>
      <c r="E57" s="137">
        <v>74.25</v>
      </c>
      <c r="F57" s="138">
        <v>274.5</v>
      </c>
      <c r="G57" s="139">
        <f>E57+F57</f>
        <v>348.75</v>
      </c>
      <c r="H57" s="137">
        <v>0</v>
      </c>
      <c r="I57" s="138">
        <v>241.23249999999999</v>
      </c>
      <c r="J57" s="139">
        <f t="shared" si="65"/>
        <v>241.23249999999999</v>
      </c>
      <c r="K57" s="143"/>
      <c r="L57" s="144"/>
      <c r="M57" s="145">
        <f t="shared" si="2"/>
        <v>0</v>
      </c>
      <c r="N57" s="143"/>
      <c r="O57" s="144"/>
      <c r="P57" s="156">
        <f t="shared" si="38"/>
        <v>0</v>
      </c>
      <c r="Q57" s="140">
        <v>0</v>
      </c>
      <c r="R57" s="141">
        <v>5.28</v>
      </c>
      <c r="S57" s="150">
        <f t="shared" si="63"/>
        <v>5.28</v>
      </c>
      <c r="T57" s="209">
        <v>0</v>
      </c>
      <c r="U57" s="210">
        <v>769.28599999999972</v>
      </c>
      <c r="V57" s="139">
        <f t="shared" si="39"/>
        <v>769.28599999999972</v>
      </c>
      <c r="W57" s="140">
        <v>0</v>
      </c>
      <c r="X57" s="141">
        <v>0</v>
      </c>
      <c r="Y57" s="142">
        <f t="shared" si="6"/>
        <v>0</v>
      </c>
      <c r="Z57" s="159"/>
      <c r="AA57" s="160">
        <v>246.4</v>
      </c>
      <c r="AB57" s="150">
        <f t="shared" si="7"/>
        <v>246.4</v>
      </c>
      <c r="AC57" s="166"/>
      <c r="AD57" s="164"/>
      <c r="AE57" s="167">
        <f t="shared" si="53"/>
        <v>0</v>
      </c>
      <c r="AF57" s="153">
        <f t="shared" si="40"/>
        <v>436.75</v>
      </c>
      <c r="AG57" s="154">
        <f t="shared" si="41"/>
        <v>1837.9484999999997</v>
      </c>
      <c r="AH57" s="155">
        <f t="shared" si="11"/>
        <v>2274.6984999999995</v>
      </c>
      <c r="AJ57" s="203">
        <v>642.68124999999998</v>
      </c>
      <c r="AK57" s="203">
        <v>1937.9750000000001</v>
      </c>
      <c r="AL57" s="203">
        <v>2580.65625</v>
      </c>
      <c r="AR57" s="213">
        <v>50</v>
      </c>
      <c r="AS57" s="221">
        <v>0</v>
      </c>
      <c r="AT57" s="221">
        <v>0</v>
      </c>
      <c r="AU57" s="221">
        <v>0</v>
      </c>
    </row>
    <row r="58" spans="1:47" x14ac:dyDescent="0.2">
      <c r="A58" s="78">
        <v>50</v>
      </c>
      <c r="B58" s="137">
        <v>362.5</v>
      </c>
      <c r="C58" s="138">
        <v>327.5</v>
      </c>
      <c r="D58" s="139">
        <f>B58+C58</f>
        <v>690</v>
      </c>
      <c r="E58" s="137">
        <v>87.75</v>
      </c>
      <c r="F58" s="138">
        <v>404.25</v>
      </c>
      <c r="G58" s="139">
        <f>E58+F58</f>
        <v>492</v>
      </c>
      <c r="H58" s="137">
        <v>0</v>
      </c>
      <c r="I58" s="138">
        <v>257.03750000000002</v>
      </c>
      <c r="J58" s="139">
        <f t="shared" si="65"/>
        <v>257.03750000000002</v>
      </c>
      <c r="K58" s="143"/>
      <c r="L58" s="144"/>
      <c r="M58" s="145">
        <f t="shared" si="2"/>
        <v>0</v>
      </c>
      <c r="N58" s="143"/>
      <c r="O58" s="144"/>
      <c r="P58" s="156">
        <f t="shared" si="38"/>
        <v>0</v>
      </c>
      <c r="Q58" s="140">
        <v>0</v>
      </c>
      <c r="R58" s="141">
        <v>0</v>
      </c>
      <c r="S58" s="150">
        <f t="shared" si="63"/>
        <v>0</v>
      </c>
      <c r="T58" s="209">
        <v>0</v>
      </c>
      <c r="U58" s="210">
        <v>438.125</v>
      </c>
      <c r="V58" s="139">
        <f t="shared" si="39"/>
        <v>438.125</v>
      </c>
      <c r="W58" s="140">
        <v>0</v>
      </c>
      <c r="X58" s="141">
        <v>0</v>
      </c>
      <c r="Y58" s="142">
        <f>SUM(W58:X58)</f>
        <v>0</v>
      </c>
      <c r="Z58" s="159"/>
      <c r="AA58" s="160">
        <v>240.24</v>
      </c>
      <c r="AB58" s="150">
        <f t="shared" si="7"/>
        <v>240.24</v>
      </c>
      <c r="AC58" s="157"/>
      <c r="AD58" s="123"/>
      <c r="AE58" s="145">
        <f t="shared" si="53"/>
        <v>0</v>
      </c>
      <c r="AF58" s="153">
        <f t="shared" si="40"/>
        <v>450.25</v>
      </c>
      <c r="AG58" s="154">
        <f t="shared" si="41"/>
        <v>1667.1524999999999</v>
      </c>
      <c r="AH58" s="155">
        <f t="shared" si="11"/>
        <v>2117.4025000000001</v>
      </c>
      <c r="AJ58" s="203">
        <v>656.22500000000002</v>
      </c>
      <c r="AK58" s="203">
        <v>1568.9712500000001</v>
      </c>
      <c r="AL58" s="203">
        <v>2225.19625</v>
      </c>
      <c r="AR58" s="213">
        <v>51</v>
      </c>
      <c r="AS58" s="221">
        <v>0</v>
      </c>
      <c r="AT58" s="221">
        <v>5.28</v>
      </c>
      <c r="AU58" s="221">
        <v>5.28</v>
      </c>
    </row>
    <row r="59" spans="1:47" x14ac:dyDescent="0.2">
      <c r="A59" s="78">
        <v>51</v>
      </c>
      <c r="B59" s="146">
        <v>213.84</v>
      </c>
      <c r="C59" s="147">
        <v>295.55377116279067</v>
      </c>
      <c r="D59" s="145">
        <f>B59+C59</f>
        <v>509.3937711627907</v>
      </c>
      <c r="E59" s="165">
        <v>171.16874999999999</v>
      </c>
      <c r="F59" s="161">
        <v>504.9</v>
      </c>
      <c r="G59" s="156">
        <f>E59+F59</f>
        <v>676.06874999999991</v>
      </c>
      <c r="H59" s="137">
        <v>0</v>
      </c>
      <c r="I59" s="138">
        <v>103.72</v>
      </c>
      <c r="J59" s="139">
        <f t="shared" si="65"/>
        <v>103.72</v>
      </c>
      <c r="K59" s="143"/>
      <c r="L59" s="144"/>
      <c r="M59" s="145">
        <f t="shared" si="2"/>
        <v>0</v>
      </c>
      <c r="N59" s="143"/>
      <c r="O59" s="144"/>
      <c r="P59" s="156">
        <f t="shared" si="38"/>
        <v>0</v>
      </c>
      <c r="Q59" s="143">
        <v>0</v>
      </c>
      <c r="R59" s="144">
        <v>5.28</v>
      </c>
      <c r="S59" s="156">
        <f t="shared" si="63"/>
        <v>5.28</v>
      </c>
      <c r="T59" s="209">
        <v>0</v>
      </c>
      <c r="U59" s="210">
        <v>587.52499999999998</v>
      </c>
      <c r="V59" s="139">
        <f t="shared" ref="V59" si="66">T59+U59</f>
        <v>587.52499999999998</v>
      </c>
      <c r="W59" s="140"/>
      <c r="X59" s="141"/>
      <c r="Y59" s="142">
        <f>SUM(W59:X59)</f>
        <v>0</v>
      </c>
      <c r="Z59" s="159"/>
      <c r="AA59" s="160">
        <v>234.08</v>
      </c>
      <c r="AB59" s="150">
        <f t="shared" si="7"/>
        <v>234.08</v>
      </c>
      <c r="AC59" s="157"/>
      <c r="AD59" s="123"/>
      <c r="AE59" s="145">
        <f t="shared" si="53"/>
        <v>0</v>
      </c>
      <c r="AF59" s="153">
        <f t="shared" si="40"/>
        <v>385.00874999999996</v>
      </c>
      <c r="AG59" s="154">
        <f t="shared" si="41"/>
        <v>1731.0587711627904</v>
      </c>
      <c r="AH59" s="155">
        <f t="shared" si="11"/>
        <v>2116.0675211627904</v>
      </c>
      <c r="AJ59" s="203">
        <v>658.66875000000005</v>
      </c>
      <c r="AK59" s="203">
        <v>2081.578</v>
      </c>
      <c r="AL59" s="203">
        <v>2740.2467500000002</v>
      </c>
      <c r="AR59" s="213">
        <v>52</v>
      </c>
      <c r="AS59" s="221">
        <v>0</v>
      </c>
      <c r="AT59" s="221">
        <v>5.28</v>
      </c>
      <c r="AU59" s="221">
        <v>5.28</v>
      </c>
    </row>
    <row r="60" spans="1:47" ht="12" thickBot="1" x14ac:dyDescent="0.25">
      <c r="A60" s="131">
        <v>52</v>
      </c>
      <c r="B60" s="168">
        <v>234.96</v>
      </c>
      <c r="C60" s="169">
        <v>303.60000000000002</v>
      </c>
      <c r="D60" s="170">
        <f>B60+C60</f>
        <v>538.56000000000006</v>
      </c>
      <c r="E60" s="171">
        <v>132.6</v>
      </c>
      <c r="F60" s="172">
        <v>657.30234374999986</v>
      </c>
      <c r="G60" s="170">
        <f>E60+F60</f>
        <v>789.90234374999989</v>
      </c>
      <c r="H60" s="137">
        <v>0</v>
      </c>
      <c r="I60" s="138">
        <v>199.08500000000001</v>
      </c>
      <c r="J60" s="139">
        <f t="shared" ref="J60" si="67">SUM(H60:I60)</f>
        <v>199.08500000000001</v>
      </c>
      <c r="K60" s="168"/>
      <c r="L60" s="169"/>
      <c r="M60" s="145">
        <f t="shared" si="2"/>
        <v>0</v>
      </c>
      <c r="N60" s="168"/>
      <c r="O60" s="169"/>
      <c r="P60" s="170">
        <f t="shared" si="38"/>
        <v>0</v>
      </c>
      <c r="Q60" s="168">
        <v>0</v>
      </c>
      <c r="R60" s="169">
        <v>5.28</v>
      </c>
      <c r="S60" s="170">
        <f t="shared" si="63"/>
        <v>5.28</v>
      </c>
      <c r="T60" s="148">
        <v>0</v>
      </c>
      <c r="U60" s="173">
        <v>630.5</v>
      </c>
      <c r="V60" s="174">
        <f t="shared" si="39"/>
        <v>630.5</v>
      </c>
      <c r="W60" s="175"/>
      <c r="X60" s="176"/>
      <c r="Y60" s="174">
        <f>SUM(W60:X60)</f>
        <v>0</v>
      </c>
      <c r="Z60" s="177"/>
      <c r="AA60" s="178">
        <v>227.92000000000002</v>
      </c>
      <c r="AB60" s="150">
        <f t="shared" si="7"/>
        <v>227.92000000000002</v>
      </c>
      <c r="AC60" s="179"/>
      <c r="AD60" s="180"/>
      <c r="AE60" s="170">
        <f t="shared" si="53"/>
        <v>0</v>
      </c>
      <c r="AF60" s="181">
        <f t="shared" si="40"/>
        <v>367.56</v>
      </c>
      <c r="AG60" s="182">
        <f t="shared" si="41"/>
        <v>2023.6873437499999</v>
      </c>
      <c r="AH60" s="155">
        <f t="shared" si="11"/>
        <v>2391.2473437499998</v>
      </c>
      <c r="AJ60" s="203">
        <v>530.1</v>
      </c>
      <c r="AK60" s="203">
        <v>2153.00734375</v>
      </c>
      <c r="AL60" s="203">
        <v>2683.1073437499999</v>
      </c>
      <c r="AR60" s="220"/>
      <c r="AS60" s="221">
        <v>6271.119999999999</v>
      </c>
      <c r="AT60" s="221">
        <v>55316.874571877379</v>
      </c>
      <c r="AU60" s="221">
        <v>61587.994571877382</v>
      </c>
    </row>
    <row r="61" spans="1:47" ht="12" thickBot="1" x14ac:dyDescent="0.25">
      <c r="A61" s="132"/>
      <c r="B61" s="183">
        <f t="shared" ref="B61:AH61" si="68">SUM(B9:B60)</f>
        <v>6463.55</v>
      </c>
      <c r="C61" s="183">
        <f t="shared" si="68"/>
        <v>7760.1537711627907</v>
      </c>
      <c r="D61" s="184">
        <f t="shared" si="68"/>
        <v>14223.703771162791</v>
      </c>
      <c r="E61" s="183">
        <f t="shared" si="68"/>
        <v>1776.76875</v>
      </c>
      <c r="F61" s="183">
        <f t="shared" si="68"/>
        <v>18125.202343750003</v>
      </c>
      <c r="G61" s="184">
        <f t="shared" si="68"/>
        <v>19901.971093749999</v>
      </c>
      <c r="H61" s="183">
        <v>0</v>
      </c>
      <c r="I61" s="184">
        <f t="shared" si="68"/>
        <v>10942.356237499998</v>
      </c>
      <c r="J61" s="184">
        <f t="shared" si="68"/>
        <v>10942.356237499998</v>
      </c>
      <c r="K61" s="183">
        <f t="shared" si="68"/>
        <v>1925.4048831999999</v>
      </c>
      <c r="L61" s="184">
        <f t="shared" si="68"/>
        <v>7563.9593599999998</v>
      </c>
      <c r="M61" s="183">
        <f t="shared" si="68"/>
        <v>9489.3642431999979</v>
      </c>
      <c r="N61" s="183">
        <f t="shared" si="68"/>
        <v>0</v>
      </c>
      <c r="O61" s="183">
        <f t="shared" si="68"/>
        <v>35.559999999999995</v>
      </c>
      <c r="P61" s="184">
        <f t="shared" si="68"/>
        <v>35.559999999999995</v>
      </c>
      <c r="Q61" s="183">
        <f>SUM(Q9:Q60)</f>
        <v>6271.119999999999</v>
      </c>
      <c r="R61" s="183">
        <f t="shared" si="68"/>
        <v>55316.874571877379</v>
      </c>
      <c r="S61" s="184">
        <f t="shared" si="68"/>
        <v>61587.994571877382</v>
      </c>
      <c r="T61" s="183">
        <f t="shared" si="68"/>
        <v>0</v>
      </c>
      <c r="U61" s="183">
        <f t="shared" si="68"/>
        <v>19683.0625</v>
      </c>
      <c r="V61" s="184">
        <f t="shared" si="68"/>
        <v>19683.0625</v>
      </c>
      <c r="W61" s="183">
        <f t="shared" si="68"/>
        <v>6031.3416022470419</v>
      </c>
      <c r="X61" s="183">
        <f t="shared" si="68"/>
        <v>9725.0749354010768</v>
      </c>
      <c r="Y61" s="184">
        <f t="shared" si="68"/>
        <v>15756.41653764812</v>
      </c>
      <c r="Z61" s="183">
        <f t="shared" si="68"/>
        <v>0</v>
      </c>
      <c r="AA61" s="183">
        <f t="shared" si="68"/>
        <v>14974.254729999997</v>
      </c>
      <c r="AB61" s="184">
        <f t="shared" si="68"/>
        <v>14554.597729999996</v>
      </c>
      <c r="AC61" s="183">
        <f t="shared" si="68"/>
        <v>0</v>
      </c>
      <c r="AD61" s="183">
        <f t="shared" si="68"/>
        <v>916.02720000000011</v>
      </c>
      <c r="AE61" s="184">
        <f t="shared" si="68"/>
        <v>916.02720000000011</v>
      </c>
      <c r="AF61" s="184">
        <f t="shared" si="68"/>
        <v>22468.185235447043</v>
      </c>
      <c r="AG61" s="184">
        <f t="shared" si="68"/>
        <v>145042.52564969123</v>
      </c>
      <c r="AH61" s="184">
        <f t="shared" si="68"/>
        <v>167510.71088513828</v>
      </c>
      <c r="AJ61" s="203">
        <f>SUM(AJ9:AJ60)</f>
        <v>27462.300987200004</v>
      </c>
      <c r="AK61" s="203">
        <f>SUM(AK9:AK60)</f>
        <v>127497.97644872697</v>
      </c>
      <c r="AL61" s="203">
        <f>AJ61+AK61</f>
        <v>154960.27743592698</v>
      </c>
    </row>
    <row r="62" spans="1:47" x14ac:dyDescent="0.2">
      <c r="B62" s="185"/>
      <c r="C62" s="185"/>
      <c r="D62" s="185"/>
      <c r="E62" s="185"/>
      <c r="F62" s="185"/>
      <c r="G62" s="185"/>
      <c r="H62" s="186"/>
      <c r="I62" s="187"/>
      <c r="J62" s="188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9"/>
      <c r="AG62" s="189"/>
      <c r="AH62" s="189"/>
    </row>
    <row r="63" spans="1:47" x14ac:dyDescent="0.2">
      <c r="A63" s="26"/>
      <c r="B63" s="190">
        <f>B61*4</f>
        <v>25854.2</v>
      </c>
      <c r="C63" s="190">
        <f>C61*4</f>
        <v>31040.615084651163</v>
      </c>
      <c r="D63" s="190">
        <f t="shared" ref="D63:AH63" si="69">D61*4</f>
        <v>56894.815084651163</v>
      </c>
      <c r="E63" s="190">
        <f t="shared" si="69"/>
        <v>7107.0749999999998</v>
      </c>
      <c r="F63" s="190">
        <f t="shared" si="69"/>
        <v>72500.809375000012</v>
      </c>
      <c r="G63" s="190">
        <f t="shared" si="69"/>
        <v>79607.884374999994</v>
      </c>
      <c r="H63" s="190">
        <f>H61*4</f>
        <v>0</v>
      </c>
      <c r="I63" s="190">
        <f>I61*4</f>
        <v>43769.424949999993</v>
      </c>
      <c r="J63" s="190">
        <f>J61*4</f>
        <v>43769.424949999993</v>
      </c>
      <c r="K63" s="190">
        <f t="shared" si="69"/>
        <v>7701.6195327999994</v>
      </c>
      <c r="L63" s="190">
        <f t="shared" si="69"/>
        <v>30255.837439999999</v>
      </c>
      <c r="M63" s="190">
        <f t="shared" si="69"/>
        <v>37957.456972799991</v>
      </c>
      <c r="N63" s="190">
        <f t="shared" si="69"/>
        <v>0</v>
      </c>
      <c r="O63" s="190">
        <f t="shared" si="69"/>
        <v>142.23999999999998</v>
      </c>
      <c r="P63" s="190">
        <f t="shared" si="69"/>
        <v>142.23999999999998</v>
      </c>
      <c r="Q63" s="190">
        <f t="shared" si="69"/>
        <v>25084.479999999996</v>
      </c>
      <c r="R63" s="190">
        <f t="shared" si="69"/>
        <v>221267.49828750952</v>
      </c>
      <c r="S63" s="190">
        <f t="shared" si="69"/>
        <v>246351.97828750953</v>
      </c>
      <c r="T63" s="190">
        <f t="shared" si="69"/>
        <v>0</v>
      </c>
      <c r="U63" s="190">
        <f t="shared" si="69"/>
        <v>78732.25</v>
      </c>
      <c r="V63" s="190">
        <f t="shared" si="69"/>
        <v>78732.25</v>
      </c>
      <c r="W63" s="190">
        <f t="shared" si="69"/>
        <v>24125.366408988168</v>
      </c>
      <c r="X63" s="190">
        <f t="shared" si="69"/>
        <v>38900.299741604307</v>
      </c>
      <c r="Y63" s="190">
        <f t="shared" si="69"/>
        <v>63025.666150592479</v>
      </c>
      <c r="Z63" s="190">
        <f t="shared" si="69"/>
        <v>0</v>
      </c>
      <c r="AA63" s="190">
        <f t="shared" si="69"/>
        <v>59897.018919999988</v>
      </c>
      <c r="AB63" s="190">
        <f t="shared" si="69"/>
        <v>58218.390919999983</v>
      </c>
      <c r="AC63" s="190">
        <f t="shared" si="69"/>
        <v>0</v>
      </c>
      <c r="AD63" s="190">
        <f t="shared" si="69"/>
        <v>3664.1088000000004</v>
      </c>
      <c r="AE63" s="190">
        <f t="shared" si="69"/>
        <v>3664.1088000000004</v>
      </c>
      <c r="AF63" s="191">
        <f t="shared" si="69"/>
        <v>89872.740941788172</v>
      </c>
      <c r="AG63" s="191">
        <f t="shared" si="69"/>
        <v>580170.10259876493</v>
      </c>
      <c r="AH63" s="191">
        <f t="shared" si="69"/>
        <v>670042.84354055312</v>
      </c>
      <c r="AJ63" s="191">
        <f>AJ61*4</f>
        <v>109849.20394880002</v>
      </c>
      <c r="AK63" s="191">
        <f>AK61*4</f>
        <v>509991.90579490789</v>
      </c>
      <c r="AL63" s="191">
        <f>AL61*4</f>
        <v>619841.10974370793</v>
      </c>
    </row>
    <row r="64" spans="1:47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12168.976499999999</v>
      </c>
      <c r="W65" s="31"/>
      <c r="X65" s="31"/>
      <c r="Y65" s="122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2"/>
      <c r="M66" s="83"/>
      <c r="N66" s="83"/>
      <c r="O66" s="83"/>
      <c r="P66" s="83"/>
      <c r="Q66" s="83"/>
      <c r="R66" s="83"/>
      <c r="S66" s="83"/>
      <c r="T66" s="83"/>
      <c r="U66" s="112"/>
      <c r="V66" s="83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3"/>
      <c r="M67" s="83"/>
      <c r="N67" s="83"/>
      <c r="O67" s="83"/>
      <c r="P67" s="83"/>
      <c r="Q67" s="83"/>
      <c r="R67" s="83"/>
      <c r="S67" s="83"/>
      <c r="T67" s="83"/>
      <c r="U67" s="112"/>
      <c r="V67" s="83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1"/>
      <c r="L68" s="83"/>
      <c r="M68" s="83"/>
      <c r="N68" s="83"/>
      <c r="O68" s="83"/>
      <c r="P68" s="83"/>
      <c r="Q68" s="83"/>
      <c r="R68" s="112"/>
      <c r="S68" s="112"/>
      <c r="T68" s="83"/>
      <c r="U68" s="83"/>
      <c r="V68" s="112"/>
      <c r="W68" s="31"/>
      <c r="X68" s="31"/>
      <c r="Y68" s="223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1:34" x14ac:dyDescent="0.2">
      <c r="A69" s="233" t="s">
        <v>38</v>
      </c>
      <c r="B69" s="233"/>
      <c r="C69" s="233"/>
      <c r="D69" s="233"/>
      <c r="E69" s="233"/>
      <c r="F69" s="233"/>
      <c r="G69" s="233"/>
      <c r="H69" s="233"/>
      <c r="I69" s="233"/>
      <c r="J69" s="23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</row>
    <row r="70" spans="1:34" x14ac:dyDescent="0.2">
      <c r="A70" s="75" t="s">
        <v>40</v>
      </c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</row>
    <row r="71" spans="1:34" x14ac:dyDescent="0.2">
      <c r="A71" s="75" t="s">
        <v>66</v>
      </c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</row>
    <row r="72" spans="1:34" x14ac:dyDescent="0.2">
      <c r="A72" s="75" t="s">
        <v>47</v>
      </c>
      <c r="G72" s="121"/>
      <c r="M72" s="31"/>
      <c r="N72" s="31"/>
    </row>
    <row r="73" spans="1:34" x14ac:dyDescent="0.2">
      <c r="A73" s="75" t="s">
        <v>51</v>
      </c>
      <c r="G73" s="121"/>
      <c r="M73" s="31"/>
      <c r="N73" s="31"/>
    </row>
    <row r="74" spans="1:34" x14ac:dyDescent="0.2">
      <c r="A74" s="75" t="s">
        <v>54</v>
      </c>
      <c r="G74" s="121"/>
      <c r="M74" s="31"/>
      <c r="N74" s="31"/>
    </row>
    <row r="75" spans="1:34" x14ac:dyDescent="0.2">
      <c r="M75" s="30"/>
      <c r="N75" s="31"/>
    </row>
    <row r="76" spans="1:34" x14ac:dyDescent="0.2">
      <c r="A76" s="224" t="s">
        <v>57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113"/>
      <c r="N76" s="226"/>
      <c r="O76" s="225"/>
    </row>
    <row r="77" spans="1:34" x14ac:dyDescent="0.2">
      <c r="A77" s="225" t="s">
        <v>67</v>
      </c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113"/>
      <c r="N77" s="226"/>
      <c r="O77" s="225"/>
    </row>
    <row r="78" spans="1:34" x14ac:dyDescent="0.2">
      <c r="A78" s="225" t="s">
        <v>52</v>
      </c>
      <c r="B78" s="225" t="s">
        <v>59</v>
      </c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113"/>
      <c r="N78" s="226"/>
      <c r="O78" s="225"/>
    </row>
    <row r="79" spans="1:34" x14ac:dyDescent="0.2">
      <c r="A79" s="225" t="s">
        <v>53</v>
      </c>
      <c r="B79" s="225" t="s">
        <v>65</v>
      </c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113"/>
      <c r="N79" s="226"/>
      <c r="O79" s="225"/>
    </row>
    <row r="80" spans="1:34" x14ac:dyDescent="0.2">
      <c r="A80" s="225" t="s">
        <v>55</v>
      </c>
      <c r="M80" s="30"/>
      <c r="N80" s="31"/>
    </row>
    <row r="81" spans="1:17" x14ac:dyDescent="0.2">
      <c r="A81" s="225" t="s">
        <v>60</v>
      </c>
      <c r="M81" s="30"/>
      <c r="N81" s="31"/>
    </row>
    <row r="82" spans="1:17" x14ac:dyDescent="0.2">
      <c r="A82" s="225" t="s">
        <v>63</v>
      </c>
      <c r="M82" s="30"/>
      <c r="N82" s="31"/>
    </row>
    <row r="83" spans="1:17" x14ac:dyDescent="0.2">
      <c r="A83" s="225" t="s">
        <v>62</v>
      </c>
    </row>
    <row r="84" spans="1:17" x14ac:dyDescent="0.2">
      <c r="A84" s="225" t="s">
        <v>68</v>
      </c>
      <c r="J84" s="225"/>
    </row>
    <row r="85" spans="1:17" x14ac:dyDescent="0.2">
      <c r="A85" s="225" t="s">
        <v>64</v>
      </c>
    </row>
    <row r="86" spans="1:17" x14ac:dyDescent="0.2">
      <c r="A86" s="225" t="s">
        <v>56</v>
      </c>
      <c r="C86" s="227"/>
      <c r="D86" s="227"/>
      <c r="E86" s="227"/>
      <c r="F86" s="227"/>
      <c r="G86" s="227"/>
      <c r="H86" s="227"/>
      <c r="I86" s="227"/>
      <c r="J86" s="227"/>
      <c r="K86" s="228"/>
      <c r="L86" s="228"/>
      <c r="M86" s="228"/>
      <c r="N86" s="228"/>
      <c r="O86" s="228"/>
      <c r="P86" s="228"/>
      <c r="Q86" s="228"/>
    </row>
    <row r="89" spans="1:17" x14ac:dyDescent="0.2">
      <c r="F89" s="121"/>
    </row>
    <row r="91" spans="1:17" x14ac:dyDescent="0.2">
      <c r="F91" s="12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R10" sqref="R1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R15" sqref="R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R14" sqref="R1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R13" sqref="R13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2020-12-16T12:35:19Z</dcterms:modified>
</cp:coreProperties>
</file>