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91887271-8410-4EF2-BA55-DF5E07F0491B}" xr6:coauthVersionLast="47" xr6:coauthVersionMax="47" xr10:uidLastSave="{00000000-0000-0000-0000-000000000000}"/>
  <bookViews>
    <workbookView xWindow="-120" yWindow="-120" windowWidth="29040" windowHeight="15840" tabRatio="694" activeTab="7" xr2:uid="{00000000-000D-0000-FFFF-FFFF00000000}"/>
  </bookViews>
  <sheets>
    <sheet name="data Latin Am" sheetId="2" r:id="rId1"/>
    <sheet name="data ACP" sheetId="4" r:id="rId2"/>
    <sheet name="data EU" sheetId="5" r:id="rId3"/>
    <sheet name="Graph Latin America" sheetId="30" r:id="rId4"/>
    <sheet name="graph ACP" sheetId="31" r:id="rId5"/>
    <sheet name="graph EU" sheetId="32" r:id="rId6"/>
    <sheet name="France all origins" sheetId="33" r:id="rId7"/>
    <sheet name="Netherlands all origins" sheetId="34" r:id="rId8"/>
  </sheets>
  <externalReferences>
    <externalReference r:id="rId9"/>
    <externalReference r:id="rId10"/>
    <externalReference r:id="rId11"/>
  </externalReferences>
  <definedNames>
    <definedName name="_xlnm.Print_Area" localSheetId="1">'data ACP'!$A$1:$AC$502</definedName>
    <definedName name="_xlnm.Print_Area" localSheetId="2">'data EU'!$A$1:$AC$479</definedName>
    <definedName name="_xlnm.Print_Area" localSheetId="0">'data Latin Am'!$A$1:$AC$502</definedName>
    <definedName name="_xlnm.Print_Titles" localSheetId="1">'data ACP'!$1:$3</definedName>
    <definedName name="_xlnm.Print_Titles" localSheetId="2">'data EU'!$1:$3</definedName>
    <definedName name="_xlnm.Print_Titles" localSheetId="0">'data Latin 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6" i="5" l="1"/>
  <c r="A506" i="5"/>
  <c r="B506" i="4"/>
  <c r="A506" i="4"/>
  <c r="B506" i="2"/>
  <c r="A506" i="2"/>
  <c r="A491" i="5"/>
  <c r="B491" i="5"/>
  <c r="A490" i="5" l="1"/>
  <c r="B490" i="5"/>
  <c r="B489" i="5"/>
  <c r="B488" i="5"/>
  <c r="A488" i="5"/>
  <c r="A489" i="5" s="1"/>
  <c r="A488" i="2"/>
  <c r="A489" i="2" s="1"/>
  <c r="A490" i="2" s="1"/>
  <c r="A491" i="2" s="1"/>
  <c r="A492" i="2" s="1"/>
  <c r="A493" i="2" s="1"/>
  <c r="BK487" i="4"/>
  <c r="BJ487" i="4"/>
  <c r="BI487" i="4"/>
  <c r="BH487" i="4"/>
  <c r="BG487" i="4"/>
  <c r="BF487" i="4"/>
  <c r="BE487" i="4"/>
  <c r="BD487" i="4"/>
  <c r="BC487" i="4"/>
  <c r="BB487" i="4"/>
  <c r="BA487" i="4"/>
  <c r="AZ487" i="4"/>
  <c r="AY487" i="4"/>
  <c r="AX487" i="4"/>
  <c r="AW487" i="4"/>
  <c r="AV487" i="4"/>
  <c r="AU487" i="4"/>
  <c r="AT487" i="4"/>
  <c r="AS487" i="4"/>
  <c r="AR487" i="4"/>
  <c r="AQ487" i="4"/>
  <c r="AP487" i="4"/>
  <c r="AO487" i="4"/>
  <c r="AN487" i="4"/>
  <c r="AM487" i="4"/>
  <c r="AL487" i="4"/>
  <c r="AK487" i="4"/>
  <c r="BR487" i="2"/>
  <c r="BQ487" i="2"/>
  <c r="BP487" i="2"/>
  <c r="BO487" i="2"/>
  <c r="BN487" i="2"/>
  <c r="BM487" i="2"/>
  <c r="BL487" i="2"/>
  <c r="BK487" i="2"/>
  <c r="BJ487" i="2"/>
  <c r="BI487" i="2"/>
  <c r="BH487" i="2"/>
  <c r="BG487" i="2"/>
  <c r="BE487" i="2"/>
  <c r="BD487" i="2"/>
  <c r="BC487" i="2"/>
  <c r="BB487" i="2"/>
  <c r="BA487" i="2"/>
  <c r="AZ487" i="2"/>
  <c r="AY487" i="2"/>
  <c r="AX487" i="2"/>
  <c r="AW487" i="2"/>
  <c r="AV487" i="2"/>
  <c r="AU487" i="2"/>
  <c r="AT487" i="2"/>
  <c r="AS487" i="2"/>
  <c r="AR487" i="2"/>
  <c r="AQ487" i="2"/>
  <c r="B486" i="4"/>
  <c r="B487" i="4" s="1"/>
  <c r="B488" i="4" s="1"/>
  <c r="B489" i="4" s="1"/>
  <c r="B490" i="4" s="1"/>
  <c r="B491" i="4" s="1"/>
  <c r="B492" i="4" s="1"/>
  <c r="B493" i="4" s="1"/>
  <c r="A486" i="4"/>
  <c r="A487" i="4" s="1"/>
  <c r="A488" i="4" s="1"/>
  <c r="A489" i="4" s="1"/>
  <c r="A490" i="4" s="1"/>
  <c r="A491" i="4" s="1"/>
  <c r="A492" i="4" s="1"/>
  <c r="A493" i="4" s="1"/>
  <c r="B486" i="2"/>
  <c r="B487" i="2" s="1"/>
  <c r="B488" i="2" s="1"/>
  <c r="B489" i="2" s="1"/>
  <c r="B490" i="2" s="1"/>
  <c r="B491" i="2" s="1"/>
  <c r="B492" i="2" s="1"/>
  <c r="B493" i="2" s="1"/>
  <c r="B423" i="2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00" i="5" l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374" i="2" l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G317" i="5" l="1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C320" i="5" l="1"/>
  <c r="AB320" i="5"/>
  <c r="AC319" i="5"/>
  <c r="AB319" i="5"/>
  <c r="AC318" i="5"/>
  <c r="AB318" i="5"/>
  <c r="AC317" i="5"/>
  <c r="AB317" i="5"/>
  <c r="F320" i="5"/>
  <c r="E320" i="5"/>
  <c r="D320" i="5"/>
  <c r="C320" i="5"/>
  <c r="F319" i="5"/>
  <c r="E319" i="5"/>
  <c r="D319" i="5"/>
  <c r="C319" i="5"/>
  <c r="F318" i="5"/>
  <c r="E318" i="5"/>
  <c r="D318" i="5"/>
  <c r="C318" i="5"/>
  <c r="F317" i="5"/>
  <c r="E317" i="5"/>
  <c r="D317" i="5"/>
  <c r="C317" i="5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L49" i="4" l="1"/>
  <c r="J49" i="4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4" i="5"/>
  <c r="E17" i="5" l="1"/>
  <c r="E13" i="5"/>
  <c r="W17" i="4"/>
  <c r="E17" i="4"/>
  <c r="D17" i="4"/>
  <c r="X10" i="4"/>
  <c r="B265" i="4" l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<sst xmlns="http://schemas.openxmlformats.org/spreadsheetml/2006/main" count="97" uniqueCount="35">
  <si>
    <t>DK</t>
  </si>
  <si>
    <t>EL</t>
  </si>
  <si>
    <t>NL</t>
  </si>
  <si>
    <t>-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</si>
  <si>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</si>
  <si>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</si>
  <si>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</si>
  <si>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</si>
  <si>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</si>
  <si>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</si>
  <si>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</si>
  <si>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</si>
  <si>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</si>
  <si>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</si>
  <si>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</si>
  <si>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</si>
  <si>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</si>
  <si>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</si>
  <si>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</si>
  <si>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</si>
  <si>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</si>
  <si>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</si>
  <si>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</si>
  <si>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</si>
  <si>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</si>
  <si>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RO</t>
  </si>
  <si>
    <t>BG</t>
  </si>
  <si>
    <t>HR</t>
  </si>
  <si>
    <t>AVERAGE WHOLESALE PRICES OF ACP BANANAS IN €/100 KGs</t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</si>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</sst>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\-mm\-yy"/>
  </numFmts>
  <fonts count="28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sz val="8"/>
      <color theme="3"/>
      <name val="Arial MT"/>
    </font>
    <font>
      <b/>
      <i/>
      <sz val="8"/>
      <name val="Arial MT"/>
    </font>
    <font>
      <b/>
      <sz val="8"/>
      <color rgb="FFFF0000"/>
      <name val="Arial MT"/>
    </font>
    <font>
      <i/>
      <sz val="8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8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15" fillId="0" borderId="0" xfId="1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15" fillId="0" borderId="0" xfId="1" applyNumberFormat="1" applyFont="1"/>
    <xf numFmtId="1" fontId="15" fillId="0" borderId="0" xfId="1" applyNumberFormat="1" applyFont="1"/>
    <xf numFmtId="165" fontId="24" fillId="0" borderId="0" xfId="0" applyNumberFormat="1" applyFont="1"/>
    <xf numFmtId="0" fontId="23" fillId="0" borderId="0" xfId="1" applyFont="1"/>
    <xf numFmtId="0" fontId="26" fillId="0" borderId="0" xfId="1" applyFont="1"/>
    <xf numFmtId="0" fontId="16" fillId="0" borderId="0" xfId="1" applyFont="1"/>
    <xf numFmtId="0" fontId="26" fillId="0" borderId="1" xfId="1" applyFont="1" applyBorder="1"/>
    <xf numFmtId="165" fontId="24" fillId="0" borderId="1" xfId="0" applyNumberFormat="1" applyFont="1" applyBorder="1"/>
    <xf numFmtId="0" fontId="16" fillId="0" borderId="0" xfId="0" applyFont="1"/>
    <xf numFmtId="1" fontId="16" fillId="0" borderId="0" xfId="0" applyNumberFormat="1" applyFont="1"/>
    <xf numFmtId="1" fontId="16" fillId="0" borderId="1" xfId="0" applyNumberFormat="1" applyFont="1" applyBorder="1"/>
    <xf numFmtId="9" fontId="16" fillId="0" borderId="0" xfId="2" applyFont="1"/>
    <xf numFmtId="9" fontId="16" fillId="0" borderId="1" xfId="2" applyFont="1" applyBorder="1"/>
    <xf numFmtId="1" fontId="16" fillId="0" borderId="0" xfId="1" applyNumberFormat="1" applyFont="1"/>
    <xf numFmtId="2" fontId="16" fillId="0" borderId="0" xfId="1" applyNumberFormat="1" applyFont="1"/>
    <xf numFmtId="1" fontId="16" fillId="0" borderId="1" xfId="1" applyNumberFormat="1" applyFont="1" applyBorder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6" fillId="2" borderId="0" xfId="1" applyFont="1" applyFill="1" applyAlignment="1">
      <alignment wrapText="1"/>
    </xf>
    <xf numFmtId="1" fontId="27" fillId="0" borderId="0" xfId="0" applyNumberFormat="1" applyFont="1"/>
    <xf numFmtId="0" fontId="15" fillId="0" borderId="1" xfId="1" applyFont="1" applyBorder="1"/>
    <xf numFmtId="1" fontId="15" fillId="0" borderId="1" xfId="1" applyNumberFormat="1" applyFont="1" applyBorder="1"/>
    <xf numFmtId="0" fontId="22" fillId="2" borderId="0" xfId="1" quotePrefix="1" applyFont="1" applyFill="1" applyAlignment="1">
      <alignment horizontal="center"/>
    </xf>
    <xf numFmtId="0" fontId="25" fillId="2" borderId="0" xfId="1" applyFont="1" applyFill="1" applyAlignment="1">
      <alignment horizontal="center"/>
    </xf>
    <xf numFmtId="0" fontId="21" fillId="2" borderId="0" xfId="1" quotePrefix="1" applyFont="1" applyFill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externalLink" Target="externalLinks/externalLink3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800"/>
              <a:t>Wholesale</a:t>
            </a:r>
            <a:r>
              <a:rPr lang="en-IE" sz="1800" baseline="0"/>
              <a:t> buying p</a:t>
            </a:r>
            <a:r>
              <a:rPr lang="en-IE" sz="1800"/>
              <a:t>rices for bananas from Latin America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933021525982534E-2"/>
          <c:y val="8.868888438909886E-2"/>
          <c:w val="0.88149617176717554"/>
          <c:h val="0.78686592571710734"/>
        </c:manualLayout>
      </c:layout>
      <c:areaChart>
        <c:grouping val="stacked"/>
        <c:varyColors val="0"/>
        <c:ser>
          <c:idx val="0"/>
          <c:order val="0"/>
          <c:tx>
            <c:v>EU minimum</c:v>
          </c:tx>
          <c:spPr>
            <a:noFill/>
            <a:ln w="22225">
              <a:noFill/>
            </a:ln>
            <a:effectLst/>
          </c:spPr>
          <c:cat>
            <c:multiLvlStrRef>
              <c:f>'[2]data $ operational'!$A$5:$B$111</c:f>
              <c:multiLvlStrCache>
                <c:ptCount val="107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  <c:pt idx="103">
                    <c:v>31</c:v>
                  </c:pt>
                  <c:pt idx="104">
                    <c:v>32</c:v>
                  </c:pt>
                  <c:pt idx="105">
                    <c:v>33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$ operational'!$D$5:$D$111</c:f>
              <c:numCache>
                <c:formatCode>General</c:formatCode>
                <c:ptCount val="107"/>
                <c:pt idx="0">
                  <c:v>51.125</c:v>
                </c:pt>
                <c:pt idx="1">
                  <c:v>48.375</c:v>
                </c:pt>
                <c:pt idx="2">
                  <c:v>51.75</c:v>
                </c:pt>
                <c:pt idx="3">
                  <c:v>58.333333333333336</c:v>
                </c:pt>
                <c:pt idx="4">
                  <c:v>61.129999999999995</c:v>
                </c:pt>
                <c:pt idx="5">
                  <c:v>68.75</c:v>
                </c:pt>
                <c:pt idx="6">
                  <c:v>67.5</c:v>
                </c:pt>
                <c:pt idx="7">
                  <c:v>67.5</c:v>
                </c:pt>
                <c:pt idx="8">
                  <c:v>69</c:v>
                </c:pt>
                <c:pt idx="9">
                  <c:v>69</c:v>
                </c:pt>
                <c:pt idx="10">
                  <c:v>70.8</c:v>
                </c:pt>
                <c:pt idx="11">
                  <c:v>66.75</c:v>
                </c:pt>
                <c:pt idx="12">
                  <c:v>61.5</c:v>
                </c:pt>
                <c:pt idx="13">
                  <c:v>60.76</c:v>
                </c:pt>
                <c:pt idx="14">
                  <c:v>67</c:v>
                </c:pt>
                <c:pt idx="15">
                  <c:v>62.125</c:v>
                </c:pt>
                <c:pt idx="16">
                  <c:v>63</c:v>
                </c:pt>
                <c:pt idx="17">
                  <c:v>65.666666666666671</c:v>
                </c:pt>
                <c:pt idx="18">
                  <c:v>73.901205756514983</c:v>
                </c:pt>
                <c:pt idx="19">
                  <c:v>69.625</c:v>
                </c:pt>
                <c:pt idx="20">
                  <c:v>65.5</c:v>
                </c:pt>
                <c:pt idx="21">
                  <c:v>65</c:v>
                </c:pt>
                <c:pt idx="22">
                  <c:v>63.63</c:v>
                </c:pt>
                <c:pt idx="23">
                  <c:v>75</c:v>
                </c:pt>
                <c:pt idx="24">
                  <c:v>75</c:v>
                </c:pt>
                <c:pt idx="25">
                  <c:v>80.8</c:v>
                </c:pt>
                <c:pt idx="26">
                  <c:v>73.41</c:v>
                </c:pt>
                <c:pt idx="27">
                  <c:v>85</c:v>
                </c:pt>
                <c:pt idx="28">
                  <c:v>83.66</c:v>
                </c:pt>
                <c:pt idx="29">
                  <c:v>90</c:v>
                </c:pt>
                <c:pt idx="30">
                  <c:v>85.16</c:v>
                </c:pt>
                <c:pt idx="31">
                  <c:v>90</c:v>
                </c:pt>
                <c:pt idx="32">
                  <c:v>87.830286160140034</c:v>
                </c:pt>
                <c:pt idx="33">
                  <c:v>90</c:v>
                </c:pt>
                <c:pt idx="34">
                  <c:v>83.85</c:v>
                </c:pt>
                <c:pt idx="35">
                  <c:v>85.5</c:v>
                </c:pt>
                <c:pt idx="36">
                  <c:v>81.960000000000008</c:v>
                </c:pt>
                <c:pt idx="37">
                  <c:v>82.43</c:v>
                </c:pt>
                <c:pt idx="38">
                  <c:v>83.039999999999992</c:v>
                </c:pt>
                <c:pt idx="39">
                  <c:v>85.77</c:v>
                </c:pt>
                <c:pt idx="40">
                  <c:v>83.52000000000001</c:v>
                </c:pt>
                <c:pt idx="41">
                  <c:v>81.819999999999993</c:v>
                </c:pt>
                <c:pt idx="42">
                  <c:v>78.8</c:v>
                </c:pt>
                <c:pt idx="43">
                  <c:v>71.5</c:v>
                </c:pt>
                <c:pt idx="44">
                  <c:v>67.099999999999994</c:v>
                </c:pt>
                <c:pt idx="45">
                  <c:v>68</c:v>
                </c:pt>
                <c:pt idx="46">
                  <c:v>73.3</c:v>
                </c:pt>
                <c:pt idx="47">
                  <c:v>67.964488031125356</c:v>
                </c:pt>
                <c:pt idx="48">
                  <c:v>67.364543956576512</c:v>
                </c:pt>
                <c:pt idx="49">
                  <c:v>72</c:v>
                </c:pt>
                <c:pt idx="50">
                  <c:v>74.900000000000006</c:v>
                </c:pt>
                <c:pt idx="51">
                  <c:v>78.599999999999994</c:v>
                </c:pt>
                <c:pt idx="52">
                  <c:v>82</c:v>
                </c:pt>
                <c:pt idx="53">
                  <c:v>83.8</c:v>
                </c:pt>
                <c:pt idx="54">
                  <c:v>87.333333333333329</c:v>
                </c:pt>
                <c:pt idx="55">
                  <c:v>87.857142857142861</c:v>
                </c:pt>
                <c:pt idx="56">
                  <c:v>93</c:v>
                </c:pt>
                <c:pt idx="57">
                  <c:v>95.666666666666671</c:v>
                </c:pt>
                <c:pt idx="58">
                  <c:v>96.2</c:v>
                </c:pt>
                <c:pt idx="59">
                  <c:v>96.2</c:v>
                </c:pt>
                <c:pt idx="60">
                  <c:v>96.2</c:v>
                </c:pt>
                <c:pt idx="61">
                  <c:v>93.734999999999999</c:v>
                </c:pt>
                <c:pt idx="62">
                  <c:v>96.2</c:v>
                </c:pt>
                <c:pt idx="63">
                  <c:v>93.8</c:v>
                </c:pt>
                <c:pt idx="64">
                  <c:v>86.2</c:v>
                </c:pt>
                <c:pt idx="65">
                  <c:v>88.3</c:v>
                </c:pt>
                <c:pt idx="66">
                  <c:v>88.8</c:v>
                </c:pt>
                <c:pt idx="67">
                  <c:v>88.6</c:v>
                </c:pt>
                <c:pt idx="68">
                  <c:v>88.75</c:v>
                </c:pt>
                <c:pt idx="69">
                  <c:v>96.2</c:v>
                </c:pt>
                <c:pt idx="70">
                  <c:v>96.2</c:v>
                </c:pt>
                <c:pt idx="71">
                  <c:v>75.84</c:v>
                </c:pt>
                <c:pt idx="72">
                  <c:v>96.2</c:v>
                </c:pt>
                <c:pt idx="73">
                  <c:v>92.687142857142845</c:v>
                </c:pt>
                <c:pt idx="74">
                  <c:v>96.2</c:v>
                </c:pt>
                <c:pt idx="75">
                  <c:v>96.2</c:v>
                </c:pt>
                <c:pt idx="76">
                  <c:v>96.2</c:v>
                </c:pt>
                <c:pt idx="77">
                  <c:v>96.2</c:v>
                </c:pt>
                <c:pt idx="78">
                  <c:v>96.2</c:v>
                </c:pt>
                <c:pt idx="79">
                  <c:v>96.2</c:v>
                </c:pt>
                <c:pt idx="80">
                  <c:v>96.2</c:v>
                </c:pt>
                <c:pt idx="81">
                  <c:v>96.2</c:v>
                </c:pt>
                <c:pt idx="82">
                  <c:v>96.2</c:v>
                </c:pt>
                <c:pt idx="83">
                  <c:v>96.2</c:v>
                </c:pt>
                <c:pt idx="84">
                  <c:v>96.2</c:v>
                </c:pt>
                <c:pt idx="85">
                  <c:v>96.2</c:v>
                </c:pt>
                <c:pt idx="86">
                  <c:v>96.2</c:v>
                </c:pt>
                <c:pt idx="87">
                  <c:v>96.2</c:v>
                </c:pt>
                <c:pt idx="88">
                  <c:v>96.2</c:v>
                </c:pt>
                <c:pt idx="89">
                  <c:v>88.1</c:v>
                </c:pt>
                <c:pt idx="90">
                  <c:v>88.166666666666671</c:v>
                </c:pt>
                <c:pt idx="91">
                  <c:v>88.333333333333329</c:v>
                </c:pt>
                <c:pt idx="92">
                  <c:v>87</c:v>
                </c:pt>
                <c:pt idx="93">
                  <c:v>88.5</c:v>
                </c:pt>
                <c:pt idx="94">
                  <c:v>85</c:v>
                </c:pt>
                <c:pt idx="95">
                  <c:v>84.75</c:v>
                </c:pt>
                <c:pt idx="96">
                  <c:v>81.2</c:v>
                </c:pt>
                <c:pt idx="97">
                  <c:v>81.400000000000006</c:v>
                </c:pt>
                <c:pt idx="98">
                  <c:v>73.5</c:v>
                </c:pt>
                <c:pt idx="99">
                  <c:v>66.25</c:v>
                </c:pt>
                <c:pt idx="100">
                  <c:v>63.8</c:v>
                </c:pt>
                <c:pt idx="101">
                  <c:v>64</c:v>
                </c:pt>
                <c:pt idx="102">
                  <c:v>53.2</c:v>
                </c:pt>
                <c:pt idx="103">
                  <c:v>56.5</c:v>
                </c:pt>
                <c:pt idx="104">
                  <c:v>58.5</c:v>
                </c:pt>
                <c:pt idx="105">
                  <c:v>79.813792844539549</c:v>
                </c:pt>
                <c:pt idx="106">
                  <c:v>79.813792844539549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B-4351-81DC-1F9C43FB8F32}"/>
            </c:ext>
          </c:extLst>
        </c:ser>
        <c:ser>
          <c:idx val="1"/>
          <c:order val="1"/>
          <c:tx>
            <c:v>EU minimum/maximum</c:v>
          </c:tx>
          <c:spPr>
            <a:solidFill>
              <a:schemeClr val="bg1">
                <a:lumMod val="75000"/>
                <a:alpha val="40000"/>
              </a:schemeClr>
            </a:solidFill>
            <a:ln w="12700">
              <a:noFill/>
            </a:ln>
            <a:effectLst/>
          </c:spPr>
          <c:cat>
            <c:multiLvlStrRef>
              <c:f>'[2]data $ operational'!$A$5:$B$111</c:f>
              <c:multiLvlStrCache>
                <c:ptCount val="107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  <c:pt idx="103">
                    <c:v>31</c:v>
                  </c:pt>
                  <c:pt idx="104">
                    <c:v>32</c:v>
                  </c:pt>
                  <c:pt idx="105">
                    <c:v>33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$ operational'!$E$5:$E$111</c:f>
              <c:numCache>
                <c:formatCode>General</c:formatCode>
                <c:ptCount val="107"/>
                <c:pt idx="0">
                  <c:v>56.24499999999999</c:v>
                </c:pt>
                <c:pt idx="1">
                  <c:v>57.213802109747434</c:v>
                </c:pt>
                <c:pt idx="2">
                  <c:v>55.359565217391278</c:v>
                </c:pt>
                <c:pt idx="3">
                  <c:v>51.185362318840554</c:v>
                </c:pt>
                <c:pt idx="4">
                  <c:v>45.885833333333323</c:v>
                </c:pt>
                <c:pt idx="5">
                  <c:v>40.738</c:v>
                </c:pt>
                <c:pt idx="6">
                  <c:v>42.680416666666687</c:v>
                </c:pt>
                <c:pt idx="7">
                  <c:v>45.183173319858525</c:v>
                </c:pt>
                <c:pt idx="8">
                  <c:v>46.310763011622029</c:v>
                </c:pt>
                <c:pt idx="9">
                  <c:v>47.060606060606048</c:v>
                </c:pt>
                <c:pt idx="10">
                  <c:v>46.045573816888023</c:v>
                </c:pt>
                <c:pt idx="11">
                  <c:v>49.423350843519557</c:v>
                </c:pt>
                <c:pt idx="12">
                  <c:v>59.221703640845362</c:v>
                </c:pt>
                <c:pt idx="13">
                  <c:v>55.361599223834752</c:v>
                </c:pt>
                <c:pt idx="14">
                  <c:v>47.653413338182105</c:v>
                </c:pt>
                <c:pt idx="15">
                  <c:v>48.827040085898361</c:v>
                </c:pt>
                <c:pt idx="16">
                  <c:v>61.170000000000016</c:v>
                </c:pt>
                <c:pt idx="17">
                  <c:v>45.796673143129837</c:v>
                </c:pt>
                <c:pt idx="18">
                  <c:v>46.810742200978254</c:v>
                </c:pt>
                <c:pt idx="19">
                  <c:v>52.092171717171709</c:v>
                </c:pt>
                <c:pt idx="20">
                  <c:v>45.963339809796508</c:v>
                </c:pt>
                <c:pt idx="21">
                  <c:v>52.932638818650759</c:v>
                </c:pt>
                <c:pt idx="22">
                  <c:v>54.796375404530743</c:v>
                </c:pt>
                <c:pt idx="23">
                  <c:v>42.598936496574296</c:v>
                </c:pt>
                <c:pt idx="24">
                  <c:v>44.644135392166888</c:v>
                </c:pt>
                <c:pt idx="25">
                  <c:v>47.024930974537284</c:v>
                </c:pt>
                <c:pt idx="26">
                  <c:v>54.414930974537285</c:v>
                </c:pt>
                <c:pt idx="27">
                  <c:v>41.787050330616964</c:v>
                </c:pt>
                <c:pt idx="28">
                  <c:v>43.142331526740975</c:v>
                </c:pt>
                <c:pt idx="29">
                  <c:v>37.588645317708867</c:v>
                </c:pt>
                <c:pt idx="30">
                  <c:v>41.642331526740975</c:v>
                </c:pt>
                <c:pt idx="31">
                  <c:v>36.291031802842824</c:v>
                </c:pt>
                <c:pt idx="32">
                  <c:v>37.438146194906494</c:v>
                </c:pt>
                <c:pt idx="33">
                  <c:v>37.873359885166693</c:v>
                </c:pt>
                <c:pt idx="34">
                  <c:v>42.113698172767556</c:v>
                </c:pt>
                <c:pt idx="35">
                  <c:v>35.5</c:v>
                </c:pt>
                <c:pt idx="36">
                  <c:v>52.031111111111102</c:v>
                </c:pt>
                <c:pt idx="37">
                  <c:v>44.372331526740965</c:v>
                </c:pt>
                <c:pt idx="38">
                  <c:v>42.452573507123375</c:v>
                </c:pt>
                <c:pt idx="39">
                  <c:v>36.532608695652186</c:v>
                </c:pt>
                <c:pt idx="40">
                  <c:v>53.313333333333333</c:v>
                </c:pt>
                <c:pt idx="41">
                  <c:v>44.47103180284283</c:v>
                </c:pt>
                <c:pt idx="42">
                  <c:v>59.869581764443907</c:v>
                </c:pt>
                <c:pt idx="43">
                  <c:v>59.533506561785941</c:v>
                </c:pt>
                <c:pt idx="44">
                  <c:v>72.353512125073308</c:v>
                </c:pt>
                <c:pt idx="45">
                  <c:v>73.707770680035594</c:v>
                </c:pt>
                <c:pt idx="46">
                  <c:v>60.029289988678627</c:v>
                </c:pt>
                <c:pt idx="47">
                  <c:v>58.430917243102115</c:v>
                </c:pt>
                <c:pt idx="48">
                  <c:v>55.347389778979277</c:v>
                </c:pt>
                <c:pt idx="49">
                  <c:v>48.324545454545444</c:v>
                </c:pt>
                <c:pt idx="50">
                  <c:v>48.66</c:v>
                </c:pt>
                <c:pt idx="51">
                  <c:v>42.990000000000009</c:v>
                </c:pt>
                <c:pt idx="52">
                  <c:v>41.835000000000008</c:v>
                </c:pt>
                <c:pt idx="53">
                  <c:v>40.38000000000001</c:v>
                </c:pt>
                <c:pt idx="54">
                  <c:v>37.935099021713199</c:v>
                </c:pt>
                <c:pt idx="55">
                  <c:v>43.035586460783321</c:v>
                </c:pt>
                <c:pt idx="56">
                  <c:v>42.494426833009499</c:v>
                </c:pt>
                <c:pt idx="57">
                  <c:v>49.928333333333327</c:v>
                </c:pt>
                <c:pt idx="58">
                  <c:v>41.970000000000013</c:v>
                </c:pt>
                <c:pt idx="59">
                  <c:v>43.026666666666657</c:v>
                </c:pt>
                <c:pt idx="60">
                  <c:v>44.407424071991002</c:v>
                </c:pt>
                <c:pt idx="61">
                  <c:v>46.872424071991006</c:v>
                </c:pt>
                <c:pt idx="62">
                  <c:v>44.407424071991002</c:v>
                </c:pt>
                <c:pt idx="63">
                  <c:v>46.296124348092846</c:v>
                </c:pt>
                <c:pt idx="64">
                  <c:v>53.89612434809284</c:v>
                </c:pt>
                <c:pt idx="65">
                  <c:v>52.307424071991008</c:v>
                </c:pt>
                <c:pt idx="66">
                  <c:v>50.784824624194712</c:v>
                </c:pt>
                <c:pt idx="67">
                  <c:v>46.383127109111371</c:v>
                </c:pt>
                <c:pt idx="68">
                  <c:v>46.233127109111365</c:v>
                </c:pt>
                <c:pt idx="69">
                  <c:v>39.294426833009496</c:v>
                </c:pt>
                <c:pt idx="70">
                  <c:v>38.783127109111362</c:v>
                </c:pt>
                <c:pt idx="71">
                  <c:v>61.605528374764788</c:v>
                </c:pt>
                <c:pt idx="72">
                  <c:v>48.105000000000004</c:v>
                </c:pt>
                <c:pt idx="73">
                  <c:v>60.702774312301898</c:v>
                </c:pt>
                <c:pt idx="74">
                  <c:v>44.407424071991002</c:v>
                </c:pt>
                <c:pt idx="75">
                  <c:v>51.59268231643226</c:v>
                </c:pt>
                <c:pt idx="76">
                  <c:v>45.990370724586612</c:v>
                </c:pt>
                <c:pt idx="77">
                  <c:v>53.17</c:v>
                </c:pt>
                <c:pt idx="78">
                  <c:v>47.475222415379889</c:v>
                </c:pt>
                <c:pt idx="79">
                  <c:v>53.8</c:v>
                </c:pt>
                <c:pt idx="80">
                  <c:v>53.8</c:v>
                </c:pt>
                <c:pt idx="81">
                  <c:v>61.882610912799592</c:v>
                </c:pt>
                <c:pt idx="82">
                  <c:v>53.8</c:v>
                </c:pt>
                <c:pt idx="83">
                  <c:v>53.8</c:v>
                </c:pt>
                <c:pt idx="84">
                  <c:v>54.633418549953987</c:v>
                </c:pt>
                <c:pt idx="85">
                  <c:v>56.167317721648416</c:v>
                </c:pt>
                <c:pt idx="86">
                  <c:v>56.167317721648416</c:v>
                </c:pt>
                <c:pt idx="87">
                  <c:v>55.656017997750283</c:v>
                </c:pt>
                <c:pt idx="88">
                  <c:v>55.656017997750283</c:v>
                </c:pt>
                <c:pt idx="89">
                  <c:v>65.801216893342882</c:v>
                </c:pt>
                <c:pt idx="90">
                  <c:v>64.200651054981748</c:v>
                </c:pt>
                <c:pt idx="91">
                  <c:v>63.522684664416957</c:v>
                </c:pt>
                <c:pt idx="92">
                  <c:v>64.344718273852124</c:v>
                </c:pt>
                <c:pt idx="93">
                  <c:v>61.5</c:v>
                </c:pt>
                <c:pt idx="94">
                  <c:v>65</c:v>
                </c:pt>
                <c:pt idx="95">
                  <c:v>65.25</c:v>
                </c:pt>
                <c:pt idx="96">
                  <c:v>68.8</c:v>
                </c:pt>
                <c:pt idx="97">
                  <c:v>68.599999999999994</c:v>
                </c:pt>
                <c:pt idx="98">
                  <c:v>68.130023519787301</c:v>
                </c:pt>
                <c:pt idx="99">
                  <c:v>83.75</c:v>
                </c:pt>
                <c:pt idx="100">
                  <c:v>86.2</c:v>
                </c:pt>
                <c:pt idx="101">
                  <c:v>86</c:v>
                </c:pt>
                <c:pt idx="102">
                  <c:v>96.8</c:v>
                </c:pt>
                <c:pt idx="103">
                  <c:v>93.5</c:v>
                </c:pt>
                <c:pt idx="104">
                  <c:v>93.021273586811589</c:v>
                </c:pt>
                <c:pt idx="105">
                  <c:v>70.186207155460451</c:v>
                </c:pt>
                <c:pt idx="106">
                  <c:v>70.186207155460451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B-4351-81DC-1F9C43FB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524704"/>
        <c:axId val="708525952"/>
      </c:areaChart>
      <c:lineChart>
        <c:grouping val="standard"/>
        <c:varyColors val="0"/>
        <c:ser>
          <c:idx val="2"/>
          <c:order val="2"/>
          <c:tx>
            <c:v>Belgium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'[2]data $ operational'!$F$5:$F$111</c:f>
              <c:numCache>
                <c:formatCode>General</c:formatCode>
                <c:ptCount val="107"/>
                <c:pt idx="0">
                  <c:v>97.9</c:v>
                </c:pt>
                <c:pt idx="1">
                  <c:v>97.899999999999991</c:v>
                </c:pt>
                <c:pt idx="2">
                  <c:v>97.899999999999991</c:v>
                </c:pt>
                <c:pt idx="3">
                  <c:v>97.899999999999991</c:v>
                </c:pt>
                <c:pt idx="4">
                  <c:v>97.899999999999991</c:v>
                </c:pt>
                <c:pt idx="5">
                  <c:v>97.899999999999991</c:v>
                </c:pt>
                <c:pt idx="6">
                  <c:v>97.899999999999991</c:v>
                </c:pt>
                <c:pt idx="7">
                  <c:v>97.899999999999991</c:v>
                </c:pt>
                <c:pt idx="8">
                  <c:v>97.899999999999991</c:v>
                </c:pt>
                <c:pt idx="9">
                  <c:v>97.899999999999991</c:v>
                </c:pt>
                <c:pt idx="10">
                  <c:v>97.899999999999991</c:v>
                </c:pt>
                <c:pt idx="11">
                  <c:v>97.899999999999991</c:v>
                </c:pt>
                <c:pt idx="12">
                  <c:v>97.899999999999991</c:v>
                </c:pt>
                <c:pt idx="13">
                  <c:v>97.899999999999991</c:v>
                </c:pt>
                <c:pt idx="14">
                  <c:v>97.899999999999991</c:v>
                </c:pt>
                <c:pt idx="15">
                  <c:v>96.2</c:v>
                </c:pt>
                <c:pt idx="16">
                  <c:v>96.2</c:v>
                </c:pt>
                <c:pt idx="17">
                  <c:v>96.2</c:v>
                </c:pt>
                <c:pt idx="18">
                  <c:v>96.2</c:v>
                </c:pt>
                <c:pt idx="19">
                  <c:v>96.2</c:v>
                </c:pt>
                <c:pt idx="20">
                  <c:v>96.2</c:v>
                </c:pt>
                <c:pt idx="21">
                  <c:v>96.2</c:v>
                </c:pt>
                <c:pt idx="22">
                  <c:v>96.2</c:v>
                </c:pt>
                <c:pt idx="23">
                  <c:v>96.2</c:v>
                </c:pt>
                <c:pt idx="24">
                  <c:v>96.2</c:v>
                </c:pt>
                <c:pt idx="25">
                  <c:v>96.2</c:v>
                </c:pt>
                <c:pt idx="26">
                  <c:v>96.2</c:v>
                </c:pt>
                <c:pt idx="27">
                  <c:v>96.2</c:v>
                </c:pt>
                <c:pt idx="28">
                  <c:v>96.2</c:v>
                </c:pt>
                <c:pt idx="29">
                  <c:v>96.2</c:v>
                </c:pt>
                <c:pt idx="30">
                  <c:v>96.2</c:v>
                </c:pt>
                <c:pt idx="31">
                  <c:v>96.2</c:v>
                </c:pt>
                <c:pt idx="32">
                  <c:v>96.2</c:v>
                </c:pt>
                <c:pt idx="33">
                  <c:v>96.2</c:v>
                </c:pt>
                <c:pt idx="34">
                  <c:v>96.2</c:v>
                </c:pt>
                <c:pt idx="35">
                  <c:v>96.2</c:v>
                </c:pt>
                <c:pt idx="36">
                  <c:v>96.2</c:v>
                </c:pt>
                <c:pt idx="37">
                  <c:v>96.2</c:v>
                </c:pt>
                <c:pt idx="38">
                  <c:v>96.2</c:v>
                </c:pt>
                <c:pt idx="39">
                  <c:v>96.2</c:v>
                </c:pt>
                <c:pt idx="40">
                  <c:v>96.2</c:v>
                </c:pt>
                <c:pt idx="41">
                  <c:v>96.2</c:v>
                </c:pt>
                <c:pt idx="42">
                  <c:v>96.2</c:v>
                </c:pt>
                <c:pt idx="43">
                  <c:v>96.2</c:v>
                </c:pt>
                <c:pt idx="44">
                  <c:v>96.2</c:v>
                </c:pt>
                <c:pt idx="45">
                  <c:v>96.2</c:v>
                </c:pt>
                <c:pt idx="46">
                  <c:v>96.2</c:v>
                </c:pt>
                <c:pt idx="47">
                  <c:v>96.2</c:v>
                </c:pt>
                <c:pt idx="48">
                  <c:v>96.2</c:v>
                </c:pt>
                <c:pt idx="49">
                  <c:v>96.2</c:v>
                </c:pt>
                <c:pt idx="50">
                  <c:v>96.2</c:v>
                </c:pt>
                <c:pt idx="51">
                  <c:v>96.2</c:v>
                </c:pt>
                <c:pt idx="52">
                  <c:v>96.2</c:v>
                </c:pt>
                <c:pt idx="53">
                  <c:v>96.2</c:v>
                </c:pt>
                <c:pt idx="54">
                  <c:v>96.2</c:v>
                </c:pt>
                <c:pt idx="55">
                  <c:v>96.2</c:v>
                </c:pt>
                <c:pt idx="56">
                  <c:v>96.2</c:v>
                </c:pt>
                <c:pt idx="57">
                  <c:v>96.2</c:v>
                </c:pt>
                <c:pt idx="58">
                  <c:v>96.2</c:v>
                </c:pt>
                <c:pt idx="59">
                  <c:v>96.2</c:v>
                </c:pt>
                <c:pt idx="60">
                  <c:v>96.2</c:v>
                </c:pt>
                <c:pt idx="61">
                  <c:v>96.2</c:v>
                </c:pt>
                <c:pt idx="62">
                  <c:v>96.2</c:v>
                </c:pt>
                <c:pt idx="63">
                  <c:v>96.2</c:v>
                </c:pt>
                <c:pt idx="64">
                  <c:v>96.2</c:v>
                </c:pt>
                <c:pt idx="65">
                  <c:v>96.2</c:v>
                </c:pt>
                <c:pt idx="66">
                  <c:v>96.2</c:v>
                </c:pt>
                <c:pt idx="67">
                  <c:v>96.2</c:v>
                </c:pt>
                <c:pt idx="68">
                  <c:v>96.2</c:v>
                </c:pt>
                <c:pt idx="69">
                  <c:v>96.2</c:v>
                </c:pt>
                <c:pt idx="70">
                  <c:v>96.2</c:v>
                </c:pt>
                <c:pt idx="71">
                  <c:v>96.2</c:v>
                </c:pt>
                <c:pt idx="72">
                  <c:v>96.2</c:v>
                </c:pt>
                <c:pt idx="73">
                  <c:v>96.2</c:v>
                </c:pt>
                <c:pt idx="74">
                  <c:v>96.2</c:v>
                </c:pt>
                <c:pt idx="75">
                  <c:v>96.2</c:v>
                </c:pt>
                <c:pt idx="76">
                  <c:v>96.2</c:v>
                </c:pt>
                <c:pt idx="77">
                  <c:v>96.2</c:v>
                </c:pt>
                <c:pt idx="78">
                  <c:v>96.2</c:v>
                </c:pt>
                <c:pt idx="79">
                  <c:v>96.2</c:v>
                </c:pt>
                <c:pt idx="80">
                  <c:v>96.2</c:v>
                </c:pt>
                <c:pt idx="81">
                  <c:v>96.2</c:v>
                </c:pt>
                <c:pt idx="82">
                  <c:v>96.2</c:v>
                </c:pt>
                <c:pt idx="83">
                  <c:v>96.2</c:v>
                </c:pt>
                <c:pt idx="84">
                  <c:v>96.2</c:v>
                </c:pt>
                <c:pt idx="85">
                  <c:v>96.2</c:v>
                </c:pt>
                <c:pt idx="86">
                  <c:v>96.2</c:v>
                </c:pt>
                <c:pt idx="87">
                  <c:v>96.2</c:v>
                </c:pt>
                <c:pt idx="88">
                  <c:v>96.2</c:v>
                </c:pt>
                <c:pt idx="89">
                  <c:v>96.2</c:v>
                </c:pt>
                <c:pt idx="90">
                  <c:v>96.2</c:v>
                </c:pt>
                <c:pt idx="91">
                  <c:v>96.2</c:v>
                </c:pt>
                <c:pt idx="92">
                  <c:v>96.2</c:v>
                </c:pt>
                <c:pt idx="93">
                  <c:v>96.2</c:v>
                </c:pt>
                <c:pt idx="94">
                  <c:v>96.2</c:v>
                </c:pt>
                <c:pt idx="95">
                  <c:v>96.2</c:v>
                </c:pt>
                <c:pt idx="96">
                  <c:v>96.2</c:v>
                </c:pt>
                <c:pt idx="97">
                  <c:v>96.2</c:v>
                </c:pt>
                <c:pt idx="98">
                  <c:v>96.2</c:v>
                </c:pt>
                <c:pt idx="99">
                  <c:v>96.2</c:v>
                </c:pt>
                <c:pt idx="100">
                  <c:v>96.2</c:v>
                </c:pt>
                <c:pt idx="101">
                  <c:v>96.2</c:v>
                </c:pt>
                <c:pt idx="102">
                  <c:v>96.2</c:v>
                </c:pt>
                <c:pt idx="103">
                  <c:v>96.2</c:v>
                </c:pt>
                <c:pt idx="104">
                  <c:v>96.2</c:v>
                </c:pt>
                <c:pt idx="105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B-4351-81DC-1F9C43FB8F32}"/>
            </c:ext>
          </c:extLst>
        </c:ser>
        <c:ser>
          <c:idx val="3"/>
          <c:order val="3"/>
          <c:tx>
            <c:v>Germany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'[2]data $ operational'!$J$5:$J$111</c:f>
              <c:numCache>
                <c:formatCode>General</c:formatCode>
                <c:ptCount val="107"/>
                <c:pt idx="0">
                  <c:v>107.36999999999999</c:v>
                </c:pt>
                <c:pt idx="1">
                  <c:v>105.45913043478258</c:v>
                </c:pt>
                <c:pt idx="2">
                  <c:v>107.10956521739128</c:v>
                </c:pt>
                <c:pt idx="3">
                  <c:v>109.51869565217389</c:v>
                </c:pt>
                <c:pt idx="4">
                  <c:v>107.01583333333332</c:v>
                </c:pt>
                <c:pt idx="5">
                  <c:v>109.488</c:v>
                </c:pt>
                <c:pt idx="6">
                  <c:v>110.18041666666669</c:v>
                </c:pt>
                <c:pt idx="7">
                  <c:v>109.50708333333334</c:v>
                </c:pt>
                <c:pt idx="8">
                  <c:v>109.19130434782609</c:v>
                </c:pt>
                <c:pt idx="9">
                  <c:v>110.59521739130435</c:v>
                </c:pt>
                <c:pt idx="10">
                  <c:v>110.81304347826088</c:v>
                </c:pt>
                <c:pt idx="11">
                  <c:v>109.94434782608695</c:v>
                </c:pt>
                <c:pt idx="12">
                  <c:v>110.45791666666666</c:v>
                </c:pt>
                <c:pt idx="13">
                  <c:v>109.12416666666668</c:v>
                </c:pt>
                <c:pt idx="14">
                  <c:v>110.14739130434783</c:v>
                </c:pt>
                <c:pt idx="15">
                  <c:v>107.22750000000001</c:v>
                </c:pt>
                <c:pt idx="16">
                  <c:v>108.76640000000003</c:v>
                </c:pt>
                <c:pt idx="17">
                  <c:v>107.88708333333334</c:v>
                </c:pt>
                <c:pt idx="18">
                  <c:v>108.51458333333333</c:v>
                </c:pt>
                <c:pt idx="19">
                  <c:v>108.7586956521739</c:v>
                </c:pt>
                <c:pt idx="21">
                  <c:v>110.28857142857143</c:v>
                </c:pt>
                <c:pt idx="22">
                  <c:v>113.47000000000001</c:v>
                </c:pt>
                <c:pt idx="23">
                  <c:v>112.9586956521739</c:v>
                </c:pt>
                <c:pt idx="24">
                  <c:v>115.50347826086956</c:v>
                </c:pt>
                <c:pt idx="25">
                  <c:v>115.10173913043479</c:v>
                </c:pt>
                <c:pt idx="26">
                  <c:v>119.65</c:v>
                </c:pt>
                <c:pt idx="27">
                  <c:v>118.11136363636363</c:v>
                </c:pt>
                <c:pt idx="28">
                  <c:v>117.64999999999999</c:v>
                </c:pt>
                <c:pt idx="29">
                  <c:v>118.46227272727273</c:v>
                </c:pt>
                <c:pt idx="30">
                  <c:v>120.69476190476192</c:v>
                </c:pt>
                <c:pt idx="31">
                  <c:v>120.88500000000003</c:v>
                </c:pt>
                <c:pt idx="32">
                  <c:v>121.25545454545454</c:v>
                </c:pt>
                <c:pt idx="33">
                  <c:v>119.54565217391301</c:v>
                </c:pt>
                <c:pt idx="34">
                  <c:v>119.30272727272727</c:v>
                </c:pt>
                <c:pt idx="35">
                  <c:v>120.93454545454543</c:v>
                </c:pt>
                <c:pt idx="36">
                  <c:v>120.21136363636361</c:v>
                </c:pt>
                <c:pt idx="37">
                  <c:v>122.30478260869566</c:v>
                </c:pt>
                <c:pt idx="38">
                  <c:v>123.30826086956522</c:v>
                </c:pt>
                <c:pt idx="39">
                  <c:v>122.30260869565218</c:v>
                </c:pt>
                <c:pt idx="40">
                  <c:v>120.7273913043478</c:v>
                </c:pt>
                <c:pt idx="41">
                  <c:v>120.44181818181819</c:v>
                </c:pt>
                <c:pt idx="42">
                  <c:v>120.62857142857145</c:v>
                </c:pt>
                <c:pt idx="43">
                  <c:v>120.77772727272726</c:v>
                </c:pt>
                <c:pt idx="44">
                  <c:v>120.65454545454546</c:v>
                </c:pt>
                <c:pt idx="45">
                  <c:v>119.30608695652174</c:v>
                </c:pt>
                <c:pt idx="46">
                  <c:v>119.2595652173913</c:v>
                </c:pt>
                <c:pt idx="47">
                  <c:v>120.27999999999999</c:v>
                </c:pt>
                <c:pt idx="48">
                  <c:v>119.49187500000001</c:v>
                </c:pt>
                <c:pt idx="49">
                  <c:v>120.32454545454544</c:v>
                </c:pt>
                <c:pt idx="50">
                  <c:v>119.44380952380955</c:v>
                </c:pt>
                <c:pt idx="51">
                  <c:v>118.99045454545457</c:v>
                </c:pt>
                <c:pt idx="52">
                  <c:v>119.29857142857145</c:v>
                </c:pt>
                <c:pt idx="53">
                  <c:v>121.05772727272729</c:v>
                </c:pt>
                <c:pt idx="54">
                  <c:v>120.78857142857143</c:v>
                </c:pt>
                <c:pt idx="55">
                  <c:v>120.59125</c:v>
                </c:pt>
                <c:pt idx="56">
                  <c:v>122.69818181818181</c:v>
                </c:pt>
                <c:pt idx="57">
                  <c:v>126.02045454545458</c:v>
                </c:pt>
                <c:pt idx="58">
                  <c:v>125.83130434782611</c:v>
                </c:pt>
                <c:pt idx="59">
                  <c:v>126.72947368421053</c:v>
                </c:pt>
                <c:pt idx="60">
                  <c:v>130.06619047619046</c:v>
                </c:pt>
                <c:pt idx="61">
                  <c:v>129.63749999999999</c:v>
                </c:pt>
                <c:pt idx="62">
                  <c:v>131.23666666666662</c:v>
                </c:pt>
                <c:pt idx="63">
                  <c:v>130.31590909090909</c:v>
                </c:pt>
                <c:pt idx="64">
                  <c:v>130.55608695652171</c:v>
                </c:pt>
                <c:pt idx="65">
                  <c:v>131.7313043478261</c:v>
                </c:pt>
                <c:pt idx="66">
                  <c:v>130.53772727272724</c:v>
                </c:pt>
                <c:pt idx="67">
                  <c:v>130.36608695652174</c:v>
                </c:pt>
                <c:pt idx="68">
                  <c:v>128.81666666666666</c:v>
                </c:pt>
                <c:pt idx="69">
                  <c:v>131.07095238095241</c:v>
                </c:pt>
                <c:pt idx="70">
                  <c:v>131.10238095238097</c:v>
                </c:pt>
                <c:pt idx="71">
                  <c:v>129.57850000000002</c:v>
                </c:pt>
                <c:pt idx="73">
                  <c:v>131.34521739130437</c:v>
                </c:pt>
                <c:pt idx="74">
                  <c:v>133.65619047619049</c:v>
                </c:pt>
                <c:pt idx="75">
                  <c:v>134.08869565217395</c:v>
                </c:pt>
                <c:pt idx="76">
                  <c:v>134.30000000000001</c:v>
                </c:pt>
                <c:pt idx="77">
                  <c:v>135.56869565217391</c:v>
                </c:pt>
                <c:pt idx="78">
                  <c:v>139.01043478260868</c:v>
                </c:pt>
                <c:pt idx="79">
                  <c:v>139.40086956521739</c:v>
                </c:pt>
                <c:pt idx="80">
                  <c:v>139.94666666666666</c:v>
                </c:pt>
                <c:pt idx="81">
                  <c:v>141.15320000000003</c:v>
                </c:pt>
                <c:pt idx="82">
                  <c:v>139.92239999999998</c:v>
                </c:pt>
                <c:pt idx="83">
                  <c:v>139.33636363636361</c:v>
                </c:pt>
                <c:pt idx="84">
                  <c:v>138.12136363636364</c:v>
                </c:pt>
                <c:pt idx="85">
                  <c:v>139.0960869565217</c:v>
                </c:pt>
                <c:pt idx="86">
                  <c:v>139.67541666666668</c:v>
                </c:pt>
                <c:pt idx="87">
                  <c:v>138.11454545454544</c:v>
                </c:pt>
                <c:pt idx="88">
                  <c:v>140.55058823529413</c:v>
                </c:pt>
                <c:pt idx="89">
                  <c:v>139.34590909090909</c:v>
                </c:pt>
                <c:pt idx="90">
                  <c:v>138.96047619047616</c:v>
                </c:pt>
                <c:pt idx="91">
                  <c:v>138.96047619047616</c:v>
                </c:pt>
                <c:pt idx="92">
                  <c:v>137.67476190476191</c:v>
                </c:pt>
                <c:pt idx="93">
                  <c:v>138.59636363636361</c:v>
                </c:pt>
                <c:pt idx="94">
                  <c:v>138.5385</c:v>
                </c:pt>
                <c:pt idx="95">
                  <c:v>136.79894736842107</c:v>
                </c:pt>
                <c:pt idx="96">
                  <c:v>137.90550000000002</c:v>
                </c:pt>
                <c:pt idx="97">
                  <c:v>136.98500000000001</c:v>
                </c:pt>
                <c:pt idx="98">
                  <c:v>137.11000000000001</c:v>
                </c:pt>
                <c:pt idx="99">
                  <c:v>136.39285714285714</c:v>
                </c:pt>
                <c:pt idx="100">
                  <c:v>136.93909090909094</c:v>
                </c:pt>
                <c:pt idx="101">
                  <c:v>133.63095238095238</c:v>
                </c:pt>
                <c:pt idx="102">
                  <c:v>133.92476190476191</c:v>
                </c:pt>
                <c:pt idx="103">
                  <c:v>136.84789473684211</c:v>
                </c:pt>
                <c:pt idx="104">
                  <c:v>135.72631578947369</c:v>
                </c:pt>
                <c:pt idx="105">
                  <c:v>134.71190476190478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0B-4351-81DC-1F9C43FB8F32}"/>
            </c:ext>
          </c:extLst>
        </c:ser>
        <c:ser>
          <c:idx val="4"/>
          <c:order val="4"/>
          <c:tx>
            <c:v>Netherlands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'[2]data $ operational'!$X$5:$X$111</c:f>
              <c:numCache>
                <c:formatCode>General</c:formatCode>
                <c:ptCount val="107"/>
                <c:pt idx="0">
                  <c:v>85</c:v>
                </c:pt>
                <c:pt idx="1">
                  <c:v>85.5</c:v>
                </c:pt>
                <c:pt idx="2">
                  <c:v>87.75</c:v>
                </c:pt>
                <c:pt idx="3">
                  <c:v>87</c:v>
                </c:pt>
                <c:pt idx="4">
                  <c:v>88.5</c:v>
                </c:pt>
                <c:pt idx="5">
                  <c:v>90.5</c:v>
                </c:pt>
                <c:pt idx="6">
                  <c:v>90.5</c:v>
                </c:pt>
                <c:pt idx="7">
                  <c:v>87.25</c:v>
                </c:pt>
                <c:pt idx="8">
                  <c:v>89.75</c:v>
                </c:pt>
                <c:pt idx="9">
                  <c:v>89.75</c:v>
                </c:pt>
                <c:pt idx="10">
                  <c:v>89.25</c:v>
                </c:pt>
                <c:pt idx="11">
                  <c:v>89.25</c:v>
                </c:pt>
                <c:pt idx="12">
                  <c:v>88.5</c:v>
                </c:pt>
                <c:pt idx="13">
                  <c:v>88.25</c:v>
                </c:pt>
                <c:pt idx="14">
                  <c:v>87.5</c:v>
                </c:pt>
                <c:pt idx="15">
                  <c:v>87.5</c:v>
                </c:pt>
                <c:pt idx="16">
                  <c:v>88.25</c:v>
                </c:pt>
                <c:pt idx="17">
                  <c:v>90.5</c:v>
                </c:pt>
                <c:pt idx="18">
                  <c:v>90.5</c:v>
                </c:pt>
                <c:pt idx="19">
                  <c:v>89.75</c:v>
                </c:pt>
                <c:pt idx="20">
                  <c:v>89.75</c:v>
                </c:pt>
                <c:pt idx="21">
                  <c:v>90.5</c:v>
                </c:pt>
                <c:pt idx="22">
                  <c:v>96</c:v>
                </c:pt>
                <c:pt idx="23">
                  <c:v>93</c:v>
                </c:pt>
                <c:pt idx="24">
                  <c:v>98.75</c:v>
                </c:pt>
                <c:pt idx="25">
                  <c:v>102.25</c:v>
                </c:pt>
                <c:pt idx="26">
                  <c:v>102.5</c:v>
                </c:pt>
                <c:pt idx="27">
                  <c:v>105.75</c:v>
                </c:pt>
                <c:pt idx="28">
                  <c:v>106</c:v>
                </c:pt>
                <c:pt idx="29">
                  <c:v>105.75</c:v>
                </c:pt>
                <c:pt idx="30">
                  <c:v>106.25</c:v>
                </c:pt>
                <c:pt idx="31">
                  <c:v>105.75</c:v>
                </c:pt>
                <c:pt idx="32">
                  <c:v>102.25</c:v>
                </c:pt>
                <c:pt idx="33">
                  <c:v>102.75</c:v>
                </c:pt>
                <c:pt idx="34">
                  <c:v>100.5</c:v>
                </c:pt>
                <c:pt idx="35">
                  <c:v>102.75</c:v>
                </c:pt>
                <c:pt idx="36">
                  <c:v>102.75</c:v>
                </c:pt>
                <c:pt idx="37">
                  <c:v>101.25</c:v>
                </c:pt>
                <c:pt idx="38">
                  <c:v>101.25</c:v>
                </c:pt>
                <c:pt idx="39">
                  <c:v>100.25</c:v>
                </c:pt>
                <c:pt idx="40">
                  <c:v>100.25</c:v>
                </c:pt>
                <c:pt idx="41">
                  <c:v>99.75</c:v>
                </c:pt>
                <c:pt idx="42">
                  <c:v>97</c:v>
                </c:pt>
                <c:pt idx="43">
                  <c:v>94.75</c:v>
                </c:pt>
                <c:pt idx="44">
                  <c:v>96.75</c:v>
                </c:pt>
                <c:pt idx="45">
                  <c:v>94.25</c:v>
                </c:pt>
                <c:pt idx="46">
                  <c:v>94</c:v>
                </c:pt>
                <c:pt idx="47">
                  <c:v>93.5</c:v>
                </c:pt>
                <c:pt idx="48">
                  <c:v>94.5</c:v>
                </c:pt>
                <c:pt idx="49">
                  <c:v>94.5</c:v>
                </c:pt>
                <c:pt idx="50">
                  <c:v>94.75</c:v>
                </c:pt>
                <c:pt idx="51">
                  <c:v>101.75</c:v>
                </c:pt>
                <c:pt idx="52">
                  <c:v>102</c:v>
                </c:pt>
                <c:pt idx="53">
                  <c:v>104.75</c:v>
                </c:pt>
                <c:pt idx="54">
                  <c:v>104.75</c:v>
                </c:pt>
                <c:pt idx="55">
                  <c:v>105</c:v>
                </c:pt>
                <c:pt idx="56">
                  <c:v>108.25</c:v>
                </c:pt>
                <c:pt idx="57">
                  <c:v>111.5</c:v>
                </c:pt>
                <c:pt idx="58">
                  <c:v>108.75</c:v>
                </c:pt>
                <c:pt idx="59">
                  <c:v>109</c:v>
                </c:pt>
                <c:pt idx="60">
                  <c:v>109.5</c:v>
                </c:pt>
                <c:pt idx="61">
                  <c:v>108.75</c:v>
                </c:pt>
                <c:pt idx="62">
                  <c:v>108.25</c:v>
                </c:pt>
                <c:pt idx="63">
                  <c:v>104.5</c:v>
                </c:pt>
                <c:pt idx="64">
                  <c:v>102.5</c:v>
                </c:pt>
                <c:pt idx="65">
                  <c:v>103.5</c:v>
                </c:pt>
                <c:pt idx="66">
                  <c:v>103.5</c:v>
                </c:pt>
                <c:pt idx="67">
                  <c:v>108.75</c:v>
                </c:pt>
                <c:pt idx="68">
                  <c:v>112.25</c:v>
                </c:pt>
                <c:pt idx="69">
                  <c:v>113</c:v>
                </c:pt>
                <c:pt idx="70">
                  <c:v>110.75</c:v>
                </c:pt>
                <c:pt idx="71">
                  <c:v>110.5</c:v>
                </c:pt>
                <c:pt idx="72">
                  <c:v>106.25</c:v>
                </c:pt>
                <c:pt idx="73">
                  <c:v>115.75</c:v>
                </c:pt>
                <c:pt idx="74">
                  <c:v>118.75</c:v>
                </c:pt>
                <c:pt idx="75">
                  <c:v>120.25</c:v>
                </c:pt>
                <c:pt idx="76">
                  <c:v>120.75</c:v>
                </c:pt>
                <c:pt idx="77">
                  <c:v>124.75</c:v>
                </c:pt>
                <c:pt idx="78">
                  <c:v>125.75</c:v>
                </c:pt>
                <c:pt idx="79">
                  <c:v>123.25</c:v>
                </c:pt>
                <c:pt idx="80">
                  <c:v>125.5</c:v>
                </c:pt>
                <c:pt idx="81">
                  <c:v>118.25</c:v>
                </c:pt>
                <c:pt idx="82">
                  <c:v>115.4</c:v>
                </c:pt>
                <c:pt idx="83">
                  <c:v>118.75</c:v>
                </c:pt>
                <c:pt idx="84">
                  <c:v>118.75</c:v>
                </c:pt>
                <c:pt idx="85">
                  <c:v>118.75</c:v>
                </c:pt>
                <c:pt idx="86">
                  <c:v>115.25</c:v>
                </c:pt>
                <c:pt idx="87">
                  <c:v>115.25</c:v>
                </c:pt>
                <c:pt idx="88">
                  <c:v>113.75</c:v>
                </c:pt>
                <c:pt idx="89">
                  <c:v>112.75</c:v>
                </c:pt>
                <c:pt idx="90">
                  <c:v>107.75</c:v>
                </c:pt>
                <c:pt idx="91">
                  <c:v>107.5</c:v>
                </c:pt>
                <c:pt idx="92">
                  <c:v>105.25</c:v>
                </c:pt>
                <c:pt idx="93">
                  <c:v>105.75</c:v>
                </c:pt>
                <c:pt idx="94">
                  <c:v>105.75</c:v>
                </c:pt>
                <c:pt idx="95">
                  <c:v>104.25</c:v>
                </c:pt>
                <c:pt idx="96">
                  <c:v>99.75</c:v>
                </c:pt>
                <c:pt idx="97">
                  <c:v>101</c:v>
                </c:pt>
                <c:pt idx="98">
                  <c:v>101</c:v>
                </c:pt>
                <c:pt idx="99">
                  <c:v>100</c:v>
                </c:pt>
                <c:pt idx="100">
                  <c:v>96.5</c:v>
                </c:pt>
                <c:pt idx="101">
                  <c:v>96.25</c:v>
                </c:pt>
                <c:pt idx="102">
                  <c:v>95.5</c:v>
                </c:pt>
                <c:pt idx="103">
                  <c:v>95.5</c:v>
                </c:pt>
                <c:pt idx="104">
                  <c:v>89</c:v>
                </c:pt>
                <c:pt idx="105">
                  <c:v>97.75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0B-4351-81DC-1F9C43FB8F32}"/>
            </c:ext>
          </c:extLst>
        </c:ser>
        <c:ser>
          <c:idx val="5"/>
          <c:order val="5"/>
          <c:tx>
            <c:v>Poland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'[2]data $ operational'!$Z$5:$Z$111</c:f>
              <c:numCache>
                <c:formatCode>General</c:formatCode>
                <c:ptCount val="107"/>
                <c:pt idx="0">
                  <c:v>77.600488272735205</c:v>
                </c:pt>
                <c:pt idx="1">
                  <c:v>69.820212951649509</c:v>
                </c:pt>
                <c:pt idx="2">
                  <c:v>75.362065575919104</c:v>
                </c:pt>
                <c:pt idx="3">
                  <c:v>73.442943042889794</c:v>
                </c:pt>
                <c:pt idx="4">
                  <c:v>86.246829160692613</c:v>
                </c:pt>
                <c:pt idx="5">
                  <c:v>80.778503740285103</c:v>
                </c:pt>
                <c:pt idx="6">
                  <c:v>79.649282722399462</c:v>
                </c:pt>
                <c:pt idx="7">
                  <c:v>86.152780483581182</c:v>
                </c:pt>
                <c:pt idx="8">
                  <c:v>88.653262352061233</c:v>
                </c:pt>
                <c:pt idx="9">
                  <c:v>83.38257501148972</c:v>
                </c:pt>
                <c:pt idx="10">
                  <c:v>80.056484901151435</c:v>
                </c:pt>
                <c:pt idx="11">
                  <c:v>87.461032213370274</c:v>
                </c:pt>
                <c:pt idx="12">
                  <c:v>86.070288926997634</c:v>
                </c:pt>
                <c:pt idx="13">
                  <c:v>74.196474857439085</c:v>
                </c:pt>
                <c:pt idx="14">
                  <c:v>76.667024589283784</c:v>
                </c:pt>
                <c:pt idx="15">
                  <c:v>82.724330811598549</c:v>
                </c:pt>
                <c:pt idx="16">
                  <c:v>79.066292371190855</c:v>
                </c:pt>
                <c:pt idx="17">
                  <c:v>84.554964346472659</c:v>
                </c:pt>
                <c:pt idx="18">
                  <c:v>73.901205756514983</c:v>
                </c:pt>
                <c:pt idx="19">
                  <c:v>75.471698113207538</c:v>
                </c:pt>
                <c:pt idx="20">
                  <c:v>84.062819036861654</c:v>
                </c:pt>
                <c:pt idx="21">
                  <c:v>83.746218266321748</c:v>
                </c:pt>
                <c:pt idx="22">
                  <c:v>90.459498982238756</c:v>
                </c:pt>
                <c:pt idx="23">
                  <c:v>85.861265882491679</c:v>
                </c:pt>
                <c:pt idx="24">
                  <c:v>84.663976136164251</c:v>
                </c:pt>
                <c:pt idx="26">
                  <c:v>104.51681841454999</c:v>
                </c:pt>
                <c:pt idx="27">
                  <c:v>108.40468131236034</c:v>
                </c:pt>
                <c:pt idx="28">
                  <c:v>104.9551783878597</c:v>
                </c:pt>
                <c:pt idx="29">
                  <c:v>95.817020399752735</c:v>
                </c:pt>
                <c:pt idx="30">
                  <c:v>105.39523212045169</c:v>
                </c:pt>
                <c:pt idx="31">
                  <c:v>107.5945317665124</c:v>
                </c:pt>
                <c:pt idx="32">
                  <c:v>87.830286160140034</c:v>
                </c:pt>
                <c:pt idx="33">
                  <c:v>90.692226687584608</c:v>
                </c:pt>
                <c:pt idx="34">
                  <c:v>103.08389044640933</c:v>
                </c:pt>
                <c:pt idx="35">
                  <c:v>104.54259036489661</c:v>
                </c:pt>
                <c:pt idx="36">
                  <c:v>109.1792656587473</c:v>
                </c:pt>
                <c:pt idx="37">
                  <c:v>104.14223056307891</c:v>
                </c:pt>
                <c:pt idx="38">
                  <c:v>104.05730650840245</c:v>
                </c:pt>
                <c:pt idx="39">
                  <c:v>103.32762067980576</c:v>
                </c:pt>
                <c:pt idx="40">
                  <c:v>101.35062361329514</c:v>
                </c:pt>
                <c:pt idx="41">
                  <c:v>104.16893042123945</c:v>
                </c:pt>
                <c:pt idx="42">
                  <c:v>95.805942006828715</c:v>
                </c:pt>
                <c:pt idx="43">
                  <c:v>90.364725095264021</c:v>
                </c:pt>
                <c:pt idx="44">
                  <c:v>82.523653952225374</c:v>
                </c:pt>
                <c:pt idx="45">
                  <c:v>85.306714806555519</c:v>
                </c:pt>
                <c:pt idx="47">
                  <c:v>67.964488031125356</c:v>
                </c:pt>
                <c:pt idx="48">
                  <c:v>67.364543956576512</c:v>
                </c:pt>
                <c:pt idx="49">
                  <c:v>73.443954351326752</c:v>
                </c:pt>
                <c:pt idx="50">
                  <c:v>88.085497202972363</c:v>
                </c:pt>
                <c:pt idx="51">
                  <c:v>98.765693477018175</c:v>
                </c:pt>
                <c:pt idx="52">
                  <c:v>97.591184761253942</c:v>
                </c:pt>
                <c:pt idx="56">
                  <c:v>114.09182483299757</c:v>
                </c:pt>
                <c:pt idx="57">
                  <c:v>120.4175745139932</c:v>
                </c:pt>
                <c:pt idx="58">
                  <c:v>117.14153639267104</c:v>
                </c:pt>
                <c:pt idx="59">
                  <c:v>103.49323999725482</c:v>
                </c:pt>
                <c:pt idx="60">
                  <c:v>115.5894581314641</c:v>
                </c:pt>
                <c:pt idx="61">
                  <c:v>124.62994016934765</c:v>
                </c:pt>
                <c:pt idx="62">
                  <c:v>113.5601743211532</c:v>
                </c:pt>
                <c:pt idx="63">
                  <c:v>114.53189030156562</c:v>
                </c:pt>
                <c:pt idx="64">
                  <c:v>102.90209418518126</c:v>
                </c:pt>
                <c:pt idx="65">
                  <c:v>102.95367615809604</c:v>
                </c:pt>
                <c:pt idx="66">
                  <c:v>117.91402455835259</c:v>
                </c:pt>
                <c:pt idx="67">
                  <c:v>125.96362707099962</c:v>
                </c:pt>
                <c:pt idx="68">
                  <c:v>114.9868036236536</c:v>
                </c:pt>
                <c:pt idx="69">
                  <c:v>113.60652829519249</c:v>
                </c:pt>
                <c:pt idx="70">
                  <c:v>125.48468192083173</c:v>
                </c:pt>
                <c:pt idx="71">
                  <c:v>126.50512222768783</c:v>
                </c:pt>
                <c:pt idx="72">
                  <c:v>127.8838120943384</c:v>
                </c:pt>
                <c:pt idx="73">
                  <c:v>131.16275748812967</c:v>
                </c:pt>
                <c:pt idx="74">
                  <c:v>132.05537806176784</c:v>
                </c:pt>
                <c:pt idx="75">
                  <c:v>133.09766174027854</c:v>
                </c:pt>
                <c:pt idx="76">
                  <c:v>136.43114788881815</c:v>
                </c:pt>
                <c:pt idx="77">
                  <c:v>135.90995965173073</c:v>
                </c:pt>
                <c:pt idx="78">
                  <c:v>135.60391043834753</c:v>
                </c:pt>
                <c:pt idx="79">
                  <c:v>132.28902001133906</c:v>
                </c:pt>
                <c:pt idx="80">
                  <c:v>133.4232658137133</c:v>
                </c:pt>
                <c:pt idx="81">
                  <c:v>140.16803147931512</c:v>
                </c:pt>
                <c:pt idx="82">
                  <c:v>126.44462450424325</c:v>
                </c:pt>
                <c:pt idx="83">
                  <c:v>119.13904176799352</c:v>
                </c:pt>
                <c:pt idx="84">
                  <c:v>111.91965615558109</c:v>
                </c:pt>
                <c:pt idx="86">
                  <c:v>132.49711032150347</c:v>
                </c:pt>
                <c:pt idx="87">
                  <c:v>116.78089526665241</c:v>
                </c:pt>
                <c:pt idx="88">
                  <c:v>113.41489822433954</c:v>
                </c:pt>
                <c:pt idx="90">
                  <c:v>109.27051007474103</c:v>
                </c:pt>
                <c:pt idx="91">
                  <c:v>107.27642543140213</c:v>
                </c:pt>
                <c:pt idx="93">
                  <c:v>109.06748411746412</c:v>
                </c:pt>
                <c:pt idx="94">
                  <c:v>96.606609925942294</c:v>
                </c:pt>
                <c:pt idx="96">
                  <c:v>105.47486033519554</c:v>
                </c:pt>
                <c:pt idx="97">
                  <c:v>106.83039830870612</c:v>
                </c:pt>
                <c:pt idx="98">
                  <c:v>86.263351624776988</c:v>
                </c:pt>
                <c:pt idx="99">
                  <c:v>84.812846319122471</c:v>
                </c:pt>
                <c:pt idx="100">
                  <c:v>78.390892294803621</c:v>
                </c:pt>
                <c:pt idx="101">
                  <c:v>68.079235833070911</c:v>
                </c:pt>
                <c:pt idx="102">
                  <c:v>66.210715602404647</c:v>
                </c:pt>
                <c:pt idx="103">
                  <c:v>73.697040832449275</c:v>
                </c:pt>
                <c:pt idx="104">
                  <c:v>67.640449438202239</c:v>
                </c:pt>
                <c:pt idx="105">
                  <c:v>79.813792844539549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0B-4351-81DC-1F9C43FB8F32}"/>
            </c:ext>
          </c:extLst>
        </c:ser>
        <c:ser>
          <c:idx val="6"/>
          <c:order val="6"/>
          <c:tx>
            <c:v>France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'[2]data $ operational'!$N$5:$N$111</c:f>
              <c:numCache>
                <c:formatCode>General</c:formatCode>
                <c:ptCount val="107"/>
                <c:pt idx="0">
                  <c:v>82.266666666666666</c:v>
                </c:pt>
                <c:pt idx="1">
                  <c:v>81.666666666666671</c:v>
                </c:pt>
                <c:pt idx="2">
                  <c:v>81.666666666666671</c:v>
                </c:pt>
                <c:pt idx="3">
                  <c:v>81.666666666666671</c:v>
                </c:pt>
                <c:pt idx="4">
                  <c:v>81.666666666666671</c:v>
                </c:pt>
                <c:pt idx="5">
                  <c:v>88.266666666666666</c:v>
                </c:pt>
                <c:pt idx="6">
                  <c:v>90.266666666666666</c:v>
                </c:pt>
                <c:pt idx="7">
                  <c:v>91.666666666666671</c:v>
                </c:pt>
                <c:pt idx="8">
                  <c:v>91.666666666666671</c:v>
                </c:pt>
                <c:pt idx="9">
                  <c:v>91.666666666666671</c:v>
                </c:pt>
                <c:pt idx="10">
                  <c:v>91.666666666666671</c:v>
                </c:pt>
                <c:pt idx="11">
                  <c:v>91</c:v>
                </c:pt>
                <c:pt idx="12">
                  <c:v>90.5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91.666666666666671</c:v>
                </c:pt>
                <c:pt idx="21">
                  <c:v>91.666666666666671</c:v>
                </c:pt>
                <c:pt idx="22">
                  <c:v>91.933333333333337</c:v>
                </c:pt>
                <c:pt idx="23">
                  <c:v>92.933333333333337</c:v>
                </c:pt>
                <c:pt idx="24">
                  <c:v>93.333333333333329</c:v>
                </c:pt>
                <c:pt idx="25">
                  <c:v>94.333333333333329</c:v>
                </c:pt>
                <c:pt idx="26">
                  <c:v>104</c:v>
                </c:pt>
                <c:pt idx="27">
                  <c:v>109</c:v>
                </c:pt>
                <c:pt idx="28">
                  <c:v>110</c:v>
                </c:pt>
                <c:pt idx="29">
                  <c:v>109</c:v>
                </c:pt>
                <c:pt idx="30">
                  <c:v>110</c:v>
                </c:pt>
                <c:pt idx="31">
                  <c:v>112.93333333333334</c:v>
                </c:pt>
                <c:pt idx="32">
                  <c:v>113.33333333333333</c:v>
                </c:pt>
                <c:pt idx="33">
                  <c:v>113.33333333333333</c:v>
                </c:pt>
                <c:pt idx="34">
                  <c:v>112.66666666666667</c:v>
                </c:pt>
                <c:pt idx="35">
                  <c:v>113.33333333333333</c:v>
                </c:pt>
                <c:pt idx="36">
                  <c:v>113.33333333333333</c:v>
                </c:pt>
                <c:pt idx="37">
                  <c:v>113.33333333333333</c:v>
                </c:pt>
                <c:pt idx="38">
                  <c:v>113.06666666666666</c:v>
                </c:pt>
                <c:pt idx="39">
                  <c:v>113.33333333333333</c:v>
                </c:pt>
                <c:pt idx="40">
                  <c:v>113.33333333333333</c:v>
                </c:pt>
                <c:pt idx="41">
                  <c:v>113.33333333333333</c:v>
                </c:pt>
                <c:pt idx="42">
                  <c:v>108.66666666666667</c:v>
                </c:pt>
                <c:pt idx="43">
                  <c:v>105.83333333333333</c:v>
                </c:pt>
                <c:pt idx="44">
                  <c:v>105</c:v>
                </c:pt>
                <c:pt idx="45">
                  <c:v>105</c:v>
                </c:pt>
                <c:pt idx="46">
                  <c:v>102.60000000000001</c:v>
                </c:pt>
                <c:pt idx="47">
                  <c:v>96.333333333333329</c:v>
                </c:pt>
                <c:pt idx="48">
                  <c:v>95</c:v>
                </c:pt>
                <c:pt idx="49">
                  <c:v>94.333333333333329</c:v>
                </c:pt>
                <c:pt idx="50">
                  <c:v>93.333333333333329</c:v>
                </c:pt>
                <c:pt idx="51">
                  <c:v>93.333333333333329</c:v>
                </c:pt>
                <c:pt idx="52">
                  <c:v>93.333333333333329</c:v>
                </c:pt>
                <c:pt idx="53">
                  <c:v>93.333333333333329</c:v>
                </c:pt>
                <c:pt idx="54">
                  <c:v>96</c:v>
                </c:pt>
                <c:pt idx="55">
                  <c:v>105</c:v>
                </c:pt>
                <c:pt idx="56">
                  <c:v>106.66666666666667</c:v>
                </c:pt>
                <c:pt idx="57">
                  <c:v>107.33333333333333</c:v>
                </c:pt>
                <c:pt idx="58">
                  <c:v>110.33333333333333</c:v>
                </c:pt>
                <c:pt idx="59">
                  <c:v>110</c:v>
                </c:pt>
                <c:pt idx="60">
                  <c:v>111.39999999999999</c:v>
                </c:pt>
                <c:pt idx="61">
                  <c:v>110.60000000000001</c:v>
                </c:pt>
                <c:pt idx="62">
                  <c:v>110</c:v>
                </c:pt>
                <c:pt idx="63">
                  <c:v>110</c:v>
                </c:pt>
                <c:pt idx="64">
                  <c:v>110</c:v>
                </c:pt>
                <c:pt idx="65">
                  <c:v>110</c:v>
                </c:pt>
                <c:pt idx="66">
                  <c:v>110</c:v>
                </c:pt>
                <c:pt idx="67">
                  <c:v>110.39999999999999</c:v>
                </c:pt>
                <c:pt idx="68">
                  <c:v>111</c:v>
                </c:pt>
                <c:pt idx="69">
                  <c:v>111</c:v>
                </c:pt>
                <c:pt idx="70">
                  <c:v>111.26666666666667</c:v>
                </c:pt>
                <c:pt idx="71">
                  <c:v>110.66666666666667</c:v>
                </c:pt>
                <c:pt idx="72">
                  <c:v>110.26666666666667</c:v>
                </c:pt>
                <c:pt idx="73">
                  <c:v>111.06666666666666</c:v>
                </c:pt>
                <c:pt idx="74">
                  <c:v>115.33333333333333</c:v>
                </c:pt>
                <c:pt idx="75">
                  <c:v>122.39999999999999</c:v>
                </c:pt>
                <c:pt idx="76">
                  <c:v>126.93333333333334</c:v>
                </c:pt>
                <c:pt idx="77">
                  <c:v>126.66666666666667</c:v>
                </c:pt>
                <c:pt idx="78">
                  <c:v>125.39999999999999</c:v>
                </c:pt>
                <c:pt idx="79">
                  <c:v>125.60000000000001</c:v>
                </c:pt>
                <c:pt idx="80">
                  <c:v>125</c:v>
                </c:pt>
                <c:pt idx="81">
                  <c:v>125</c:v>
                </c:pt>
                <c:pt idx="82">
                  <c:v>126</c:v>
                </c:pt>
                <c:pt idx="83">
                  <c:v>125.39999999999999</c:v>
                </c:pt>
                <c:pt idx="84">
                  <c:v>127</c:v>
                </c:pt>
                <c:pt idx="85">
                  <c:v>127</c:v>
                </c:pt>
                <c:pt idx="86">
                  <c:v>128.06666666666666</c:v>
                </c:pt>
                <c:pt idx="87">
                  <c:v>128.33333333333334</c:v>
                </c:pt>
                <c:pt idx="88">
                  <c:v>128.33333333333334</c:v>
                </c:pt>
                <c:pt idx="89">
                  <c:v>128.33333333333334</c:v>
                </c:pt>
                <c:pt idx="90">
                  <c:v>128.33333333333334</c:v>
                </c:pt>
                <c:pt idx="91">
                  <c:v>128.33333333333334</c:v>
                </c:pt>
                <c:pt idx="92">
                  <c:v>128.75</c:v>
                </c:pt>
                <c:pt idx="93">
                  <c:v>128.75</c:v>
                </c:pt>
                <c:pt idx="94">
                  <c:v>128.75</c:v>
                </c:pt>
                <c:pt idx="95">
                  <c:v>128.75</c:v>
                </c:pt>
                <c:pt idx="96">
                  <c:v>128.25</c:v>
                </c:pt>
                <c:pt idx="97">
                  <c:v>125.375</c:v>
                </c:pt>
                <c:pt idx="98">
                  <c:v>118.75</c:v>
                </c:pt>
                <c:pt idx="99">
                  <c:v>118.75</c:v>
                </c:pt>
                <c:pt idx="100">
                  <c:v>113.1</c:v>
                </c:pt>
                <c:pt idx="101">
                  <c:v>110.95</c:v>
                </c:pt>
                <c:pt idx="102">
                  <c:v>110.5</c:v>
                </c:pt>
                <c:pt idx="103">
                  <c:v>107.06666666666666</c:v>
                </c:pt>
                <c:pt idx="104">
                  <c:v>104</c:v>
                </c:pt>
                <c:pt idx="105">
                  <c:v>103.33333333333333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0B-4351-81DC-1F9C43FB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24704"/>
        <c:axId val="708525952"/>
      </c:lineChart>
      <c:catAx>
        <c:axId val="70852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t" anchorCtr="0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Week number</a:t>
                </a:r>
              </a:p>
            </c:rich>
          </c:tx>
          <c:layout>
            <c:manualLayout>
              <c:xMode val="edge"/>
              <c:yMode val="edge"/>
              <c:x val="1.6928595743691967E-2"/>
              <c:y val="0.9372262814612074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t" anchorCtr="0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25952"/>
        <c:crosses val="autoZero"/>
        <c:auto val="1"/>
        <c:lblAlgn val="ctr"/>
        <c:lblOffset val="100"/>
        <c:noMultiLvlLbl val="0"/>
      </c:catAx>
      <c:valAx>
        <c:axId val="708525952"/>
        <c:scaling>
          <c:orientation val="minMax"/>
          <c:max val="16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€/100kg</a:t>
                </a:r>
              </a:p>
            </c:rich>
          </c:tx>
          <c:layout>
            <c:manualLayout>
              <c:xMode val="edge"/>
              <c:yMode val="edge"/>
              <c:x val="2.3228471327738989E-2"/>
              <c:y val="2.86968159555305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2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6.5415743373484131E-2"/>
          <c:y val="9.9110969270699553E-2"/>
          <c:w val="0.1803421288081675"/>
          <c:h val="0.23466990827293355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800"/>
              <a:t>Wholesale buying</a:t>
            </a:r>
            <a:r>
              <a:rPr lang="en-IE" sz="1800" baseline="0"/>
              <a:t> prices for bananas from ACP countries</a:t>
            </a:r>
            <a:endParaRPr lang="en-IE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674062049605429E-2"/>
          <c:y val="8.7830976902402019E-2"/>
          <c:w val="0.9015594814553094"/>
          <c:h val="0.79311545306066367"/>
        </c:manualLayout>
      </c:layout>
      <c:areaChart>
        <c:grouping val="stacked"/>
        <c:varyColors val="0"/>
        <c:ser>
          <c:idx val="0"/>
          <c:order val="0"/>
          <c:tx>
            <c:v>Minimum</c:v>
          </c:tx>
          <c:spPr>
            <a:noFill/>
            <a:ln>
              <a:noFill/>
            </a:ln>
            <a:effectLst/>
          </c:spPr>
          <c:cat>
            <c:multiLvlStrRef>
              <c:f>'[2]data ACP operational'!$A$4:$B$111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'[2]data ACP operational'!$D$5:$D$111</c:f>
              <c:numCache>
                <c:formatCode>General</c:formatCode>
                <c:ptCount val="107"/>
                <c:pt idx="0">
                  <c:v>49.61</c:v>
                </c:pt>
                <c:pt idx="1">
                  <c:v>46.86</c:v>
                </c:pt>
                <c:pt idx="2">
                  <c:v>52.37</c:v>
                </c:pt>
                <c:pt idx="3">
                  <c:v>50</c:v>
                </c:pt>
                <c:pt idx="4">
                  <c:v>53</c:v>
                </c:pt>
                <c:pt idx="5">
                  <c:v>59.717500000000001</c:v>
                </c:pt>
                <c:pt idx="6">
                  <c:v>60.122499999999995</c:v>
                </c:pt>
                <c:pt idx="7">
                  <c:v>65.400000000000006</c:v>
                </c:pt>
                <c:pt idx="8">
                  <c:v>66</c:v>
                </c:pt>
                <c:pt idx="9">
                  <c:v>66</c:v>
                </c:pt>
                <c:pt idx="10">
                  <c:v>64</c:v>
                </c:pt>
                <c:pt idx="11">
                  <c:v>52</c:v>
                </c:pt>
                <c:pt idx="12">
                  <c:v>41</c:v>
                </c:pt>
                <c:pt idx="13">
                  <c:v>47.5</c:v>
                </c:pt>
                <c:pt idx="14">
                  <c:v>47.5</c:v>
                </c:pt>
                <c:pt idx="15">
                  <c:v>56.5</c:v>
                </c:pt>
                <c:pt idx="16">
                  <c:v>58</c:v>
                </c:pt>
                <c:pt idx="17">
                  <c:v>59.5</c:v>
                </c:pt>
                <c:pt idx="18">
                  <c:v>63.061999999999998</c:v>
                </c:pt>
                <c:pt idx="19">
                  <c:v>66</c:v>
                </c:pt>
                <c:pt idx="20">
                  <c:v>41</c:v>
                </c:pt>
                <c:pt idx="21">
                  <c:v>61</c:v>
                </c:pt>
                <c:pt idx="22">
                  <c:v>62.477999999999994</c:v>
                </c:pt>
                <c:pt idx="23">
                  <c:v>63.75</c:v>
                </c:pt>
                <c:pt idx="24">
                  <c:v>67.63</c:v>
                </c:pt>
                <c:pt idx="25">
                  <c:v>68</c:v>
                </c:pt>
                <c:pt idx="26">
                  <c:v>68</c:v>
                </c:pt>
                <c:pt idx="27">
                  <c:v>68</c:v>
                </c:pt>
                <c:pt idx="28">
                  <c:v>68</c:v>
                </c:pt>
                <c:pt idx="29">
                  <c:v>82.789999999999992</c:v>
                </c:pt>
                <c:pt idx="30">
                  <c:v>71.102499999999992</c:v>
                </c:pt>
                <c:pt idx="31">
                  <c:v>79</c:v>
                </c:pt>
                <c:pt idx="32">
                  <c:v>80.240000000000009</c:v>
                </c:pt>
                <c:pt idx="33">
                  <c:v>81.539999999999992</c:v>
                </c:pt>
                <c:pt idx="34">
                  <c:v>80.921999999999997</c:v>
                </c:pt>
                <c:pt idx="35">
                  <c:v>79.930000000000007</c:v>
                </c:pt>
                <c:pt idx="36">
                  <c:v>74</c:v>
                </c:pt>
                <c:pt idx="37">
                  <c:v>77</c:v>
                </c:pt>
                <c:pt idx="38">
                  <c:v>76</c:v>
                </c:pt>
                <c:pt idx="39">
                  <c:v>70.930000000000007</c:v>
                </c:pt>
                <c:pt idx="40">
                  <c:v>71.75</c:v>
                </c:pt>
                <c:pt idx="41">
                  <c:v>70.5</c:v>
                </c:pt>
                <c:pt idx="42">
                  <c:v>67.333333333333329</c:v>
                </c:pt>
                <c:pt idx="43">
                  <c:v>67.333333333333329</c:v>
                </c:pt>
                <c:pt idx="44">
                  <c:v>67.53</c:v>
                </c:pt>
                <c:pt idx="45">
                  <c:v>52</c:v>
                </c:pt>
                <c:pt idx="46">
                  <c:v>45.5</c:v>
                </c:pt>
                <c:pt idx="47">
                  <c:v>40</c:v>
                </c:pt>
                <c:pt idx="48">
                  <c:v>70</c:v>
                </c:pt>
                <c:pt idx="49">
                  <c:v>47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74</c:v>
                </c:pt>
                <c:pt idx="54">
                  <c:v>76</c:v>
                </c:pt>
                <c:pt idx="55">
                  <c:v>77</c:v>
                </c:pt>
                <c:pt idx="56">
                  <c:v>79</c:v>
                </c:pt>
                <c:pt idx="57">
                  <c:v>79</c:v>
                </c:pt>
                <c:pt idx="58">
                  <c:v>83</c:v>
                </c:pt>
                <c:pt idx="59">
                  <c:v>93</c:v>
                </c:pt>
                <c:pt idx="60">
                  <c:v>96.302000000000007</c:v>
                </c:pt>
                <c:pt idx="61">
                  <c:v>93.631999999999991</c:v>
                </c:pt>
                <c:pt idx="62">
                  <c:v>98</c:v>
                </c:pt>
                <c:pt idx="63">
                  <c:v>90</c:v>
                </c:pt>
                <c:pt idx="64">
                  <c:v>83</c:v>
                </c:pt>
                <c:pt idx="65">
                  <c:v>86</c:v>
                </c:pt>
                <c:pt idx="66">
                  <c:v>86</c:v>
                </c:pt>
                <c:pt idx="67">
                  <c:v>82.34</c:v>
                </c:pt>
                <c:pt idx="68">
                  <c:v>86</c:v>
                </c:pt>
                <c:pt idx="69">
                  <c:v>86</c:v>
                </c:pt>
                <c:pt idx="70">
                  <c:v>84.284999999999997</c:v>
                </c:pt>
                <c:pt idx="71">
                  <c:v>86</c:v>
                </c:pt>
                <c:pt idx="72">
                  <c:v>86</c:v>
                </c:pt>
                <c:pt idx="73">
                  <c:v>80.567499999999995</c:v>
                </c:pt>
                <c:pt idx="74">
                  <c:v>84.987499999999997</c:v>
                </c:pt>
                <c:pt idx="75">
                  <c:v>85</c:v>
                </c:pt>
                <c:pt idx="76">
                  <c:v>86</c:v>
                </c:pt>
                <c:pt idx="77">
                  <c:v>87.5</c:v>
                </c:pt>
                <c:pt idx="78">
                  <c:v>85</c:v>
                </c:pt>
                <c:pt idx="79">
                  <c:v>87.5</c:v>
                </c:pt>
                <c:pt idx="80">
                  <c:v>87.5</c:v>
                </c:pt>
                <c:pt idx="81">
                  <c:v>87.5</c:v>
                </c:pt>
                <c:pt idx="82">
                  <c:v>91.5</c:v>
                </c:pt>
                <c:pt idx="83">
                  <c:v>91.5</c:v>
                </c:pt>
                <c:pt idx="84">
                  <c:v>91.5</c:v>
                </c:pt>
                <c:pt idx="85">
                  <c:v>85</c:v>
                </c:pt>
                <c:pt idx="86">
                  <c:v>80</c:v>
                </c:pt>
                <c:pt idx="87">
                  <c:v>78</c:v>
                </c:pt>
                <c:pt idx="88">
                  <c:v>78</c:v>
                </c:pt>
                <c:pt idx="89">
                  <c:v>72</c:v>
                </c:pt>
                <c:pt idx="90">
                  <c:v>61</c:v>
                </c:pt>
                <c:pt idx="91">
                  <c:v>66</c:v>
                </c:pt>
                <c:pt idx="92">
                  <c:v>64</c:v>
                </c:pt>
                <c:pt idx="93">
                  <c:v>66</c:v>
                </c:pt>
                <c:pt idx="94">
                  <c:v>79.930000000000007</c:v>
                </c:pt>
                <c:pt idx="95">
                  <c:v>76.63</c:v>
                </c:pt>
                <c:pt idx="96">
                  <c:v>70</c:v>
                </c:pt>
                <c:pt idx="97">
                  <c:v>70</c:v>
                </c:pt>
                <c:pt idx="98">
                  <c:v>58</c:v>
                </c:pt>
                <c:pt idx="99">
                  <c:v>58</c:v>
                </c:pt>
                <c:pt idx="100">
                  <c:v>52</c:v>
                </c:pt>
                <c:pt idx="101">
                  <c:v>52.481316651272145</c:v>
                </c:pt>
                <c:pt idx="102">
                  <c:v>85</c:v>
                </c:pt>
                <c:pt idx="103">
                  <c:v>55</c:v>
                </c:pt>
                <c:pt idx="104">
                  <c:v>55.5</c:v>
                </c:pt>
                <c:pt idx="105">
                  <c:v>62</c:v>
                </c:pt>
                <c:pt idx="10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A-400E-8C57-54C2AD952F13}"/>
            </c:ext>
          </c:extLst>
        </c:ser>
        <c:ser>
          <c:idx val="1"/>
          <c:order val="1"/>
          <c:tx>
            <c:v>EU minimum/maximum</c:v>
          </c:tx>
          <c:spPr>
            <a:solidFill>
              <a:schemeClr val="bg1">
                <a:lumMod val="75000"/>
                <a:alpha val="40000"/>
              </a:schemeClr>
            </a:solidFill>
            <a:ln>
              <a:noFill/>
            </a:ln>
            <a:effectLst/>
          </c:spPr>
          <c:cat>
            <c:multiLvlStrRef>
              <c:f>'[2]data ACP operational'!$A$4:$B$111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'[2]data ACP operational'!$E$5:$E$111</c:f>
              <c:numCache>
                <c:formatCode>General</c:formatCode>
                <c:ptCount val="107"/>
                <c:pt idx="0">
                  <c:v>84.36999999999999</c:v>
                </c:pt>
                <c:pt idx="1">
                  <c:v>89.36999999999999</c:v>
                </c:pt>
                <c:pt idx="2">
                  <c:v>82.509999999999991</c:v>
                </c:pt>
                <c:pt idx="3">
                  <c:v>82.389999999999986</c:v>
                </c:pt>
                <c:pt idx="4">
                  <c:v>78.88</c:v>
                </c:pt>
                <c:pt idx="5">
                  <c:v>73.0625</c:v>
                </c:pt>
                <c:pt idx="6">
                  <c:v>73.337500000000006</c:v>
                </c:pt>
                <c:pt idx="7">
                  <c:v>67.579999999999984</c:v>
                </c:pt>
                <c:pt idx="8">
                  <c:v>67.419999999999987</c:v>
                </c:pt>
                <c:pt idx="9">
                  <c:v>70.009999999999991</c:v>
                </c:pt>
                <c:pt idx="10">
                  <c:v>68.210000000000008</c:v>
                </c:pt>
                <c:pt idx="11">
                  <c:v>81.099999999999994</c:v>
                </c:pt>
                <c:pt idx="12">
                  <c:v>94.389999999999986</c:v>
                </c:pt>
                <c:pt idx="13">
                  <c:v>79.12</c:v>
                </c:pt>
                <c:pt idx="14">
                  <c:v>84.22999999999999</c:v>
                </c:pt>
                <c:pt idx="15">
                  <c:v>80.800000000000011</c:v>
                </c:pt>
                <c:pt idx="16">
                  <c:v>80.650000000000006</c:v>
                </c:pt>
                <c:pt idx="17">
                  <c:v>73.930000000000007</c:v>
                </c:pt>
                <c:pt idx="18">
                  <c:v>69.887999999999991</c:v>
                </c:pt>
                <c:pt idx="19">
                  <c:v>45.010000000000005</c:v>
                </c:pt>
                <c:pt idx="20">
                  <c:v>94.889999999999986</c:v>
                </c:pt>
                <c:pt idx="21">
                  <c:v>72.62</c:v>
                </c:pt>
                <c:pt idx="22">
                  <c:v>72.911999999999992</c:v>
                </c:pt>
                <c:pt idx="23">
                  <c:v>71.22</c:v>
                </c:pt>
                <c:pt idx="24">
                  <c:v>65.080000000000013</c:v>
                </c:pt>
                <c:pt idx="25">
                  <c:v>67.289999999999992</c:v>
                </c:pt>
                <c:pt idx="26">
                  <c:v>64.580000000000013</c:v>
                </c:pt>
                <c:pt idx="27">
                  <c:v>68.75</c:v>
                </c:pt>
                <c:pt idx="28">
                  <c:v>65.919999999999987</c:v>
                </c:pt>
                <c:pt idx="29">
                  <c:v>63.235000000000014</c:v>
                </c:pt>
                <c:pt idx="30">
                  <c:v>69.340833333333336</c:v>
                </c:pt>
                <c:pt idx="31">
                  <c:v>67.949999999999989</c:v>
                </c:pt>
                <c:pt idx="32">
                  <c:v>54.204999999999984</c:v>
                </c:pt>
                <c:pt idx="33">
                  <c:v>65.515000000000015</c:v>
                </c:pt>
                <c:pt idx="34">
                  <c:v>64.188000000000017</c:v>
                </c:pt>
                <c:pt idx="35">
                  <c:v>48.26666666666668</c:v>
                </c:pt>
                <c:pt idx="36">
                  <c:v>64.069999999999993</c:v>
                </c:pt>
                <c:pt idx="37">
                  <c:v>62.014999999999986</c:v>
                </c:pt>
                <c:pt idx="38">
                  <c:v>59.405000000000001</c:v>
                </c:pt>
                <c:pt idx="39">
                  <c:v>64.85499999999999</c:v>
                </c:pt>
                <c:pt idx="40">
                  <c:v>55.694999999999993</c:v>
                </c:pt>
                <c:pt idx="41">
                  <c:v>67.814999999999998</c:v>
                </c:pt>
                <c:pt idx="42">
                  <c:v>69.236666666666665</c:v>
                </c:pt>
                <c:pt idx="43">
                  <c:v>71.666666666666671</c:v>
                </c:pt>
                <c:pt idx="44">
                  <c:v>66.304999999999978</c:v>
                </c:pt>
                <c:pt idx="45">
                  <c:v>70.95</c:v>
                </c:pt>
                <c:pt idx="46">
                  <c:v>84.449999999999989</c:v>
                </c:pt>
                <c:pt idx="47">
                  <c:v>96</c:v>
                </c:pt>
                <c:pt idx="48">
                  <c:v>53.165000000000006</c:v>
                </c:pt>
                <c:pt idx="49">
                  <c:v>77.740000000000009</c:v>
                </c:pt>
                <c:pt idx="50">
                  <c:v>76</c:v>
                </c:pt>
                <c:pt idx="51">
                  <c:v>80.81</c:v>
                </c:pt>
                <c:pt idx="52">
                  <c:v>76.849999999999994</c:v>
                </c:pt>
                <c:pt idx="53">
                  <c:v>66.069999999999993</c:v>
                </c:pt>
                <c:pt idx="54">
                  <c:v>57.5</c:v>
                </c:pt>
                <c:pt idx="55">
                  <c:v>54.509999999999991</c:v>
                </c:pt>
                <c:pt idx="56">
                  <c:v>53</c:v>
                </c:pt>
                <c:pt idx="57">
                  <c:v>63</c:v>
                </c:pt>
                <c:pt idx="58">
                  <c:v>58.5</c:v>
                </c:pt>
                <c:pt idx="59">
                  <c:v>49.034999999999997</c:v>
                </c:pt>
                <c:pt idx="60">
                  <c:v>45.897999999999982</c:v>
                </c:pt>
                <c:pt idx="61">
                  <c:v>39.188000000000002</c:v>
                </c:pt>
                <c:pt idx="62">
                  <c:v>34.949999999999989</c:v>
                </c:pt>
                <c:pt idx="63">
                  <c:v>46.450000000000017</c:v>
                </c:pt>
                <c:pt idx="64">
                  <c:v>55.884999999999991</c:v>
                </c:pt>
                <c:pt idx="65">
                  <c:v>34.31</c:v>
                </c:pt>
                <c:pt idx="66">
                  <c:v>37.45750000000001</c:v>
                </c:pt>
                <c:pt idx="67">
                  <c:v>51.913333333333327</c:v>
                </c:pt>
                <c:pt idx="68">
                  <c:v>34.31</c:v>
                </c:pt>
                <c:pt idx="69">
                  <c:v>40.462500000000006</c:v>
                </c:pt>
                <c:pt idx="70">
                  <c:v>57.795000000000016</c:v>
                </c:pt>
                <c:pt idx="71">
                  <c:v>41.66</c:v>
                </c:pt>
                <c:pt idx="72">
                  <c:v>53.289999999999992</c:v>
                </c:pt>
                <c:pt idx="73">
                  <c:v>63.652500000000003</c:v>
                </c:pt>
                <c:pt idx="74">
                  <c:v>63.952500000000001</c:v>
                </c:pt>
                <c:pt idx="75">
                  <c:v>65.199999999999989</c:v>
                </c:pt>
                <c:pt idx="76">
                  <c:v>59.900000000000006</c:v>
                </c:pt>
                <c:pt idx="77">
                  <c:v>61</c:v>
                </c:pt>
                <c:pt idx="78">
                  <c:v>51.78</c:v>
                </c:pt>
                <c:pt idx="79">
                  <c:v>49.47</c:v>
                </c:pt>
                <c:pt idx="80">
                  <c:v>61.800000000000011</c:v>
                </c:pt>
                <c:pt idx="81">
                  <c:v>60.699999999999989</c:v>
                </c:pt>
                <c:pt idx="82">
                  <c:v>57.180000000000007</c:v>
                </c:pt>
                <c:pt idx="83">
                  <c:v>57.900000000000006</c:v>
                </c:pt>
                <c:pt idx="84">
                  <c:v>57.75</c:v>
                </c:pt>
                <c:pt idx="85">
                  <c:v>42.584999999999994</c:v>
                </c:pt>
                <c:pt idx="86">
                  <c:v>47.59</c:v>
                </c:pt>
                <c:pt idx="87">
                  <c:v>49.584999999999994</c:v>
                </c:pt>
                <c:pt idx="88">
                  <c:v>63.863333333333344</c:v>
                </c:pt>
                <c:pt idx="89">
                  <c:v>64.155000000000001</c:v>
                </c:pt>
                <c:pt idx="90">
                  <c:v>74.819999999999993</c:v>
                </c:pt>
                <c:pt idx="91">
                  <c:v>82.670000000000016</c:v>
                </c:pt>
                <c:pt idx="92">
                  <c:v>86.47999999999999</c:v>
                </c:pt>
                <c:pt idx="93">
                  <c:v>61.584999999999994</c:v>
                </c:pt>
                <c:pt idx="94">
                  <c:v>47.654999999999987</c:v>
                </c:pt>
                <c:pt idx="95">
                  <c:v>51.069999999999993</c:v>
                </c:pt>
                <c:pt idx="96">
                  <c:v>56.980000000000004</c:v>
                </c:pt>
                <c:pt idx="97">
                  <c:v>56.034999999999997</c:v>
                </c:pt>
                <c:pt idx="98">
                  <c:v>65.41</c:v>
                </c:pt>
                <c:pt idx="99">
                  <c:v>69.584999999999994</c:v>
                </c:pt>
                <c:pt idx="100">
                  <c:v>75.584999999999994</c:v>
                </c:pt>
                <c:pt idx="101">
                  <c:v>75.093683348727865</c:v>
                </c:pt>
                <c:pt idx="102">
                  <c:v>41.504999999999995</c:v>
                </c:pt>
                <c:pt idx="103">
                  <c:v>67.875</c:v>
                </c:pt>
                <c:pt idx="104">
                  <c:v>72.084999999999994</c:v>
                </c:pt>
                <c:pt idx="105">
                  <c:v>63.375</c:v>
                </c:pt>
                <c:pt idx="106">
                  <c:v>63.375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A-400E-8C57-54C2AD952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611296"/>
        <c:axId val="1828605056"/>
      </c:areaChart>
      <c:lineChart>
        <c:grouping val="standard"/>
        <c:varyColors val="0"/>
        <c:ser>
          <c:idx val="2"/>
          <c:order val="2"/>
          <c:tx>
            <c:v>France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ACP operational'!$A$5:$B$107</c:f>
              <c:multiLvlStrCache>
                <c:ptCount val="103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ACP operational'!$N$5:$N$111</c:f>
              <c:numCache>
                <c:formatCode>General</c:formatCode>
                <c:ptCount val="107"/>
                <c:pt idx="0">
                  <c:v>88.48</c:v>
                </c:pt>
                <c:pt idx="1">
                  <c:v>86.333333333333329</c:v>
                </c:pt>
                <c:pt idx="2">
                  <c:v>85.1</c:v>
                </c:pt>
                <c:pt idx="3">
                  <c:v>86.7</c:v>
                </c:pt>
                <c:pt idx="4">
                  <c:v>89.666666666666671</c:v>
                </c:pt>
                <c:pt idx="5">
                  <c:v>92.333333333333329</c:v>
                </c:pt>
                <c:pt idx="6">
                  <c:v>93</c:v>
                </c:pt>
                <c:pt idx="7">
                  <c:v>93.666666666666671</c:v>
                </c:pt>
                <c:pt idx="8">
                  <c:v>93.4</c:v>
                </c:pt>
                <c:pt idx="9">
                  <c:v>93.5</c:v>
                </c:pt>
                <c:pt idx="10">
                  <c:v>94.133333333333326</c:v>
                </c:pt>
                <c:pt idx="11">
                  <c:v>93.44</c:v>
                </c:pt>
                <c:pt idx="12">
                  <c:v>93.333333333333329</c:v>
                </c:pt>
                <c:pt idx="13">
                  <c:v>91.8</c:v>
                </c:pt>
                <c:pt idx="14">
                  <c:v>94.586666666666659</c:v>
                </c:pt>
                <c:pt idx="15">
                  <c:v>92.866666666666674</c:v>
                </c:pt>
                <c:pt idx="16">
                  <c:v>92.666666666666671</c:v>
                </c:pt>
                <c:pt idx="17">
                  <c:v>92.666666666666671</c:v>
                </c:pt>
                <c:pt idx="18">
                  <c:v>92.666666666666671</c:v>
                </c:pt>
                <c:pt idx="19">
                  <c:v>92.666666666666671</c:v>
                </c:pt>
                <c:pt idx="20">
                  <c:v>92.8</c:v>
                </c:pt>
                <c:pt idx="21">
                  <c:v>92.946666666666673</c:v>
                </c:pt>
                <c:pt idx="22">
                  <c:v>93.240000000000009</c:v>
                </c:pt>
                <c:pt idx="23">
                  <c:v>96.333333333333329</c:v>
                </c:pt>
                <c:pt idx="24">
                  <c:v>96.413333333333341</c:v>
                </c:pt>
                <c:pt idx="25">
                  <c:v>96.613333333333344</c:v>
                </c:pt>
                <c:pt idx="26">
                  <c:v>101.66666666666667</c:v>
                </c:pt>
                <c:pt idx="27">
                  <c:v>105.12</c:v>
                </c:pt>
                <c:pt idx="28">
                  <c:v>105.60000000000001</c:v>
                </c:pt>
                <c:pt idx="29">
                  <c:v>109</c:v>
                </c:pt>
                <c:pt idx="30">
                  <c:v>109</c:v>
                </c:pt>
                <c:pt idx="31">
                  <c:v>112.93333333333334</c:v>
                </c:pt>
                <c:pt idx="32">
                  <c:v>111.92</c:v>
                </c:pt>
                <c:pt idx="33">
                  <c:v>110.41333333333334</c:v>
                </c:pt>
                <c:pt idx="34">
                  <c:v>109.8</c:v>
                </c:pt>
                <c:pt idx="35">
                  <c:v>110.33333333333333</c:v>
                </c:pt>
                <c:pt idx="36">
                  <c:v>110.33333333333333</c:v>
                </c:pt>
                <c:pt idx="37">
                  <c:v>110.58666666666666</c:v>
                </c:pt>
                <c:pt idx="38">
                  <c:v>110.33333333333333</c:v>
                </c:pt>
                <c:pt idx="39">
                  <c:v>110.94666666666667</c:v>
                </c:pt>
                <c:pt idx="40">
                  <c:v>110.65333333333332</c:v>
                </c:pt>
                <c:pt idx="41">
                  <c:v>110.33333333333333</c:v>
                </c:pt>
                <c:pt idx="42">
                  <c:v>108</c:v>
                </c:pt>
                <c:pt idx="43">
                  <c:v>106.33333333333333</c:v>
                </c:pt>
                <c:pt idx="44">
                  <c:v>102.41333333333334</c:v>
                </c:pt>
                <c:pt idx="45">
                  <c:v>103.5</c:v>
                </c:pt>
                <c:pt idx="46">
                  <c:v>101.9</c:v>
                </c:pt>
                <c:pt idx="47">
                  <c:v>96.8</c:v>
                </c:pt>
                <c:pt idx="48">
                  <c:v>95.5</c:v>
                </c:pt>
                <c:pt idx="49">
                  <c:v>94.7</c:v>
                </c:pt>
                <c:pt idx="50">
                  <c:v>93.5</c:v>
                </c:pt>
                <c:pt idx="51">
                  <c:v>93.7</c:v>
                </c:pt>
                <c:pt idx="52">
                  <c:v>94.5</c:v>
                </c:pt>
                <c:pt idx="53">
                  <c:v>94.5</c:v>
                </c:pt>
                <c:pt idx="54">
                  <c:v>96.3</c:v>
                </c:pt>
                <c:pt idx="55">
                  <c:v>104.3</c:v>
                </c:pt>
                <c:pt idx="56">
                  <c:v>106</c:v>
                </c:pt>
                <c:pt idx="57">
                  <c:v>107.4</c:v>
                </c:pt>
                <c:pt idx="58">
                  <c:v>110.3</c:v>
                </c:pt>
                <c:pt idx="59">
                  <c:v>108.8</c:v>
                </c:pt>
                <c:pt idx="60">
                  <c:v>110.38</c:v>
                </c:pt>
                <c:pt idx="61">
                  <c:v>110.52000000000001</c:v>
                </c:pt>
                <c:pt idx="62">
                  <c:v>108.5</c:v>
                </c:pt>
                <c:pt idx="63">
                  <c:v>108.8</c:v>
                </c:pt>
                <c:pt idx="64">
                  <c:v>108.8</c:v>
                </c:pt>
                <c:pt idx="65">
                  <c:v>108.8</c:v>
                </c:pt>
                <c:pt idx="66">
                  <c:v>108.8</c:v>
                </c:pt>
                <c:pt idx="67">
                  <c:v>109.18</c:v>
                </c:pt>
                <c:pt idx="68">
                  <c:v>110.2</c:v>
                </c:pt>
                <c:pt idx="69">
                  <c:v>110.08</c:v>
                </c:pt>
                <c:pt idx="70">
                  <c:v>110.8</c:v>
                </c:pt>
                <c:pt idx="71">
                  <c:v>111</c:v>
                </c:pt>
                <c:pt idx="72">
                  <c:v>110.4</c:v>
                </c:pt>
                <c:pt idx="73">
                  <c:v>111.08</c:v>
                </c:pt>
                <c:pt idx="74">
                  <c:v>115.3</c:v>
                </c:pt>
                <c:pt idx="75">
                  <c:v>121.68</c:v>
                </c:pt>
                <c:pt idx="76">
                  <c:v>123.62</c:v>
                </c:pt>
                <c:pt idx="77">
                  <c:v>124.28</c:v>
                </c:pt>
                <c:pt idx="78">
                  <c:v>123.86</c:v>
                </c:pt>
                <c:pt idx="79">
                  <c:v>124.22</c:v>
                </c:pt>
                <c:pt idx="80">
                  <c:v>123.5</c:v>
                </c:pt>
                <c:pt idx="81">
                  <c:v>123.5</c:v>
                </c:pt>
                <c:pt idx="82">
                  <c:v>124.7</c:v>
                </c:pt>
                <c:pt idx="83">
                  <c:v>124.4</c:v>
                </c:pt>
                <c:pt idx="84">
                  <c:v>125</c:v>
                </c:pt>
                <c:pt idx="85">
                  <c:v>125</c:v>
                </c:pt>
                <c:pt idx="86">
                  <c:v>125.80000000000001</c:v>
                </c:pt>
                <c:pt idx="87">
                  <c:v>126</c:v>
                </c:pt>
                <c:pt idx="88">
                  <c:v>126.08</c:v>
                </c:pt>
                <c:pt idx="89">
                  <c:v>126.5</c:v>
                </c:pt>
                <c:pt idx="90">
                  <c:v>126.25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125.2</c:v>
                </c:pt>
                <c:pt idx="97">
                  <c:v>122.5</c:v>
                </c:pt>
                <c:pt idx="98">
                  <c:v>116.5</c:v>
                </c:pt>
                <c:pt idx="99">
                  <c:v>117</c:v>
                </c:pt>
                <c:pt idx="100">
                  <c:v>110.85</c:v>
                </c:pt>
                <c:pt idx="101">
                  <c:v>108.68</c:v>
                </c:pt>
                <c:pt idx="102">
                  <c:v>109</c:v>
                </c:pt>
                <c:pt idx="103">
                  <c:v>109</c:v>
                </c:pt>
                <c:pt idx="104">
                  <c:v>106.68</c:v>
                </c:pt>
                <c:pt idx="105">
                  <c:v>104.9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A-400E-8C57-54C2AD952F13}"/>
            </c:ext>
          </c:extLst>
        </c:ser>
        <c:ser>
          <c:idx val="4"/>
          <c:order val="3"/>
          <c:tx>
            <c:v>Netherlands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ACP operational'!$A$5:$B$107</c:f>
              <c:multiLvlStrCache>
                <c:ptCount val="103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ACP operational'!$X$5:$X$111</c:f>
              <c:numCache>
                <c:formatCode>General</c:formatCode>
                <c:ptCount val="107"/>
                <c:pt idx="0">
                  <c:v>57</c:v>
                </c:pt>
                <c:pt idx="1">
                  <c:v>58</c:v>
                </c:pt>
                <c:pt idx="2">
                  <c:v>67</c:v>
                </c:pt>
                <c:pt idx="3">
                  <c:v>66</c:v>
                </c:pt>
                <c:pt idx="4">
                  <c:v>69</c:v>
                </c:pt>
                <c:pt idx="5">
                  <c:v>73</c:v>
                </c:pt>
                <c:pt idx="6">
                  <c:v>73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  <c:pt idx="10">
                  <c:v>64</c:v>
                </c:pt>
                <c:pt idx="11">
                  <c:v>64</c:v>
                </c:pt>
                <c:pt idx="12">
                  <c:v>62</c:v>
                </c:pt>
                <c:pt idx="13">
                  <c:v>63</c:v>
                </c:pt>
                <c:pt idx="14">
                  <c:v>61</c:v>
                </c:pt>
                <c:pt idx="15">
                  <c:v>61</c:v>
                </c:pt>
                <c:pt idx="16">
                  <c:v>63</c:v>
                </c:pt>
                <c:pt idx="17">
                  <c:v>69</c:v>
                </c:pt>
                <c:pt idx="18">
                  <c:v>69</c:v>
                </c:pt>
                <c:pt idx="19">
                  <c:v>66</c:v>
                </c:pt>
                <c:pt idx="20">
                  <c:v>66</c:v>
                </c:pt>
                <c:pt idx="21">
                  <c:v>69</c:v>
                </c:pt>
                <c:pt idx="22">
                  <c:v>81</c:v>
                </c:pt>
                <c:pt idx="23">
                  <c:v>73</c:v>
                </c:pt>
                <c:pt idx="24">
                  <c:v>81</c:v>
                </c:pt>
                <c:pt idx="25">
                  <c:v>89</c:v>
                </c:pt>
                <c:pt idx="26">
                  <c:v>89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88</c:v>
                </c:pt>
                <c:pt idx="33">
                  <c:v>90</c:v>
                </c:pt>
                <c:pt idx="34">
                  <c:v>83</c:v>
                </c:pt>
                <c:pt idx="35">
                  <c:v>89</c:v>
                </c:pt>
                <c:pt idx="36">
                  <c:v>89</c:v>
                </c:pt>
                <c:pt idx="37">
                  <c:v>86</c:v>
                </c:pt>
                <c:pt idx="38">
                  <c:v>86</c:v>
                </c:pt>
                <c:pt idx="39">
                  <c:v>84</c:v>
                </c:pt>
                <c:pt idx="40">
                  <c:v>83</c:v>
                </c:pt>
                <c:pt idx="41">
                  <c:v>83</c:v>
                </c:pt>
                <c:pt idx="42">
                  <c:v>76</c:v>
                </c:pt>
                <c:pt idx="43">
                  <c:v>72</c:v>
                </c:pt>
                <c:pt idx="44">
                  <c:v>76</c:v>
                </c:pt>
                <c:pt idx="45">
                  <c:v>72</c:v>
                </c:pt>
                <c:pt idx="46">
                  <c:v>71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89</c:v>
                </c:pt>
                <c:pt idx="52">
                  <c:v>89</c:v>
                </c:pt>
                <c:pt idx="53">
                  <c:v>97</c:v>
                </c:pt>
                <c:pt idx="54">
                  <c:v>100</c:v>
                </c:pt>
                <c:pt idx="55">
                  <c:v>100</c:v>
                </c:pt>
                <c:pt idx="56">
                  <c:v>105</c:v>
                </c:pt>
                <c:pt idx="57">
                  <c:v>111</c:v>
                </c:pt>
                <c:pt idx="58">
                  <c:v>102</c:v>
                </c:pt>
                <c:pt idx="59">
                  <c:v>102</c:v>
                </c:pt>
                <c:pt idx="60">
                  <c:v>102</c:v>
                </c:pt>
                <c:pt idx="61">
                  <c:v>100</c:v>
                </c:pt>
                <c:pt idx="62">
                  <c:v>100</c:v>
                </c:pt>
                <c:pt idx="63">
                  <c:v>90</c:v>
                </c:pt>
                <c:pt idx="64">
                  <c:v>83</c:v>
                </c:pt>
                <c:pt idx="65">
                  <c:v>86</c:v>
                </c:pt>
                <c:pt idx="66">
                  <c:v>86</c:v>
                </c:pt>
                <c:pt idx="67">
                  <c:v>100</c:v>
                </c:pt>
                <c:pt idx="68">
                  <c:v>109</c:v>
                </c:pt>
                <c:pt idx="69">
                  <c:v>111</c:v>
                </c:pt>
                <c:pt idx="70">
                  <c:v>105</c:v>
                </c:pt>
                <c:pt idx="71">
                  <c:v>105</c:v>
                </c:pt>
                <c:pt idx="72">
                  <c:v>95</c:v>
                </c:pt>
                <c:pt idx="73">
                  <c:v>100</c:v>
                </c:pt>
                <c:pt idx="74">
                  <c:v>108</c:v>
                </c:pt>
                <c:pt idx="75">
                  <c:v>111</c:v>
                </c:pt>
                <c:pt idx="76">
                  <c:v>112</c:v>
                </c:pt>
                <c:pt idx="77">
                  <c:v>113</c:v>
                </c:pt>
                <c:pt idx="78">
                  <c:v>116</c:v>
                </c:pt>
                <c:pt idx="80">
                  <c:v>115</c:v>
                </c:pt>
                <c:pt idx="84">
                  <c:v>96</c:v>
                </c:pt>
                <c:pt idx="85">
                  <c:v>85</c:v>
                </c:pt>
                <c:pt idx="86">
                  <c:v>80</c:v>
                </c:pt>
                <c:pt idx="87">
                  <c:v>78</c:v>
                </c:pt>
                <c:pt idx="88">
                  <c:v>78</c:v>
                </c:pt>
                <c:pt idx="89">
                  <c:v>72</c:v>
                </c:pt>
                <c:pt idx="90">
                  <c:v>61</c:v>
                </c:pt>
                <c:pt idx="91">
                  <c:v>66</c:v>
                </c:pt>
                <c:pt idx="92">
                  <c:v>64</c:v>
                </c:pt>
                <c:pt idx="93">
                  <c:v>66</c:v>
                </c:pt>
                <c:pt idx="98">
                  <c:v>61</c:v>
                </c:pt>
                <c:pt idx="99">
                  <c:v>60</c:v>
                </c:pt>
                <c:pt idx="100">
                  <c:v>52</c:v>
                </c:pt>
                <c:pt idx="104">
                  <c:v>57</c:v>
                </c:pt>
                <c:pt idx="10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5A-400E-8C57-54C2AD952F13}"/>
            </c:ext>
          </c:extLst>
        </c:ser>
        <c:ser>
          <c:idx val="5"/>
          <c:order val="4"/>
          <c:tx>
            <c:v>Ireland</c:v>
          </c:tx>
          <c:spPr>
            <a:ln w="28575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ACP operational'!$A$5:$B$107</c:f>
              <c:multiLvlStrCache>
                <c:ptCount val="103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ACP operational'!$O$5:$O$111</c:f>
              <c:numCache>
                <c:formatCode>General</c:formatCode>
                <c:ptCount val="107"/>
                <c:pt idx="0">
                  <c:v>106.88</c:v>
                </c:pt>
                <c:pt idx="1">
                  <c:v>95.91</c:v>
                </c:pt>
                <c:pt idx="2">
                  <c:v>101.435</c:v>
                </c:pt>
                <c:pt idx="3">
                  <c:v>99.224999999999994</c:v>
                </c:pt>
                <c:pt idx="4">
                  <c:v>105.58500000000001</c:v>
                </c:pt>
                <c:pt idx="5">
                  <c:v>104.27000000000001</c:v>
                </c:pt>
                <c:pt idx="6">
                  <c:v>102.27000000000001</c:v>
                </c:pt>
                <c:pt idx="7">
                  <c:v>102.88</c:v>
                </c:pt>
                <c:pt idx="8">
                  <c:v>106</c:v>
                </c:pt>
                <c:pt idx="9">
                  <c:v>104.575</c:v>
                </c:pt>
                <c:pt idx="10">
                  <c:v>104.58</c:v>
                </c:pt>
                <c:pt idx="11">
                  <c:v>103.83500000000001</c:v>
                </c:pt>
                <c:pt idx="12">
                  <c:v>108.78</c:v>
                </c:pt>
                <c:pt idx="13">
                  <c:v>98.25</c:v>
                </c:pt>
                <c:pt idx="14">
                  <c:v>106</c:v>
                </c:pt>
                <c:pt idx="15">
                  <c:v>104.595</c:v>
                </c:pt>
                <c:pt idx="16">
                  <c:v>105.24000000000001</c:v>
                </c:pt>
                <c:pt idx="17">
                  <c:v>109.37</c:v>
                </c:pt>
                <c:pt idx="18">
                  <c:v>107.81</c:v>
                </c:pt>
                <c:pt idx="20">
                  <c:v>109.405</c:v>
                </c:pt>
                <c:pt idx="21">
                  <c:v>109.07</c:v>
                </c:pt>
                <c:pt idx="22">
                  <c:v>109.405</c:v>
                </c:pt>
                <c:pt idx="23">
                  <c:v>109.36</c:v>
                </c:pt>
                <c:pt idx="24">
                  <c:v>109.405</c:v>
                </c:pt>
                <c:pt idx="25">
                  <c:v>109.4</c:v>
                </c:pt>
                <c:pt idx="26">
                  <c:v>109.36</c:v>
                </c:pt>
                <c:pt idx="27">
                  <c:v>106</c:v>
                </c:pt>
                <c:pt idx="28">
                  <c:v>109.405</c:v>
                </c:pt>
                <c:pt idx="29">
                  <c:v>115.58</c:v>
                </c:pt>
                <c:pt idx="30">
                  <c:v>114.89</c:v>
                </c:pt>
                <c:pt idx="31">
                  <c:v>116.67</c:v>
                </c:pt>
                <c:pt idx="32">
                  <c:v>116.85</c:v>
                </c:pt>
                <c:pt idx="33">
                  <c:v>116.85499999999999</c:v>
                </c:pt>
                <c:pt idx="34">
                  <c:v>116.66</c:v>
                </c:pt>
                <c:pt idx="35">
                  <c:v>115.65</c:v>
                </c:pt>
                <c:pt idx="36">
                  <c:v>117.215</c:v>
                </c:pt>
                <c:pt idx="37">
                  <c:v>105.06666666666666</c:v>
                </c:pt>
                <c:pt idx="38">
                  <c:v>116.43</c:v>
                </c:pt>
                <c:pt idx="39">
                  <c:v>116.825</c:v>
                </c:pt>
                <c:pt idx="40">
                  <c:v>111.545</c:v>
                </c:pt>
                <c:pt idx="41">
                  <c:v>113.02000000000001</c:v>
                </c:pt>
                <c:pt idx="42">
                  <c:v>111.83</c:v>
                </c:pt>
                <c:pt idx="43">
                  <c:v>113.31</c:v>
                </c:pt>
                <c:pt idx="44">
                  <c:v>115.32</c:v>
                </c:pt>
                <c:pt idx="45">
                  <c:v>93.89500000000001</c:v>
                </c:pt>
                <c:pt idx="46">
                  <c:v>116.67</c:v>
                </c:pt>
                <c:pt idx="47">
                  <c:v>109.81</c:v>
                </c:pt>
                <c:pt idx="48">
                  <c:v>109.99000000000001</c:v>
                </c:pt>
                <c:pt idx="49">
                  <c:v>108.75999999999999</c:v>
                </c:pt>
                <c:pt idx="50">
                  <c:v>110.435</c:v>
                </c:pt>
                <c:pt idx="51">
                  <c:v>98.03</c:v>
                </c:pt>
                <c:pt idx="52">
                  <c:v>115.845</c:v>
                </c:pt>
                <c:pt idx="53">
                  <c:v>106</c:v>
                </c:pt>
                <c:pt idx="54">
                  <c:v>114.88499999999999</c:v>
                </c:pt>
                <c:pt idx="55">
                  <c:v>120.55</c:v>
                </c:pt>
                <c:pt idx="56">
                  <c:v>120.32</c:v>
                </c:pt>
                <c:pt idx="57">
                  <c:v>120.31</c:v>
                </c:pt>
                <c:pt idx="58">
                  <c:v>119.71</c:v>
                </c:pt>
                <c:pt idx="59">
                  <c:v>120.31</c:v>
                </c:pt>
                <c:pt idx="60">
                  <c:v>120.31</c:v>
                </c:pt>
                <c:pt idx="61">
                  <c:v>118.59</c:v>
                </c:pt>
                <c:pt idx="62">
                  <c:v>120.31</c:v>
                </c:pt>
                <c:pt idx="63">
                  <c:v>120.355</c:v>
                </c:pt>
                <c:pt idx="64">
                  <c:v>120.595</c:v>
                </c:pt>
                <c:pt idx="65">
                  <c:v>120.31</c:v>
                </c:pt>
                <c:pt idx="66">
                  <c:v>119.27500000000001</c:v>
                </c:pt>
                <c:pt idx="67">
                  <c:v>120.405</c:v>
                </c:pt>
                <c:pt idx="68">
                  <c:v>120.31</c:v>
                </c:pt>
                <c:pt idx="69">
                  <c:v>119.30500000000001</c:v>
                </c:pt>
                <c:pt idx="70">
                  <c:v>114.02500000000001</c:v>
                </c:pt>
                <c:pt idx="71">
                  <c:v>106</c:v>
                </c:pt>
                <c:pt idx="72">
                  <c:v>120.67500000000001</c:v>
                </c:pt>
                <c:pt idx="73">
                  <c:v>120.44500000000001</c:v>
                </c:pt>
                <c:pt idx="74">
                  <c:v>120.315</c:v>
                </c:pt>
                <c:pt idx="75">
                  <c:v>120.31</c:v>
                </c:pt>
                <c:pt idx="76">
                  <c:v>119.77500000000001</c:v>
                </c:pt>
                <c:pt idx="77">
                  <c:v>120.31</c:v>
                </c:pt>
                <c:pt idx="78">
                  <c:v>120.31</c:v>
                </c:pt>
                <c:pt idx="79">
                  <c:v>120.23</c:v>
                </c:pt>
                <c:pt idx="80">
                  <c:v>120.265</c:v>
                </c:pt>
                <c:pt idx="81">
                  <c:v>123.17</c:v>
                </c:pt>
                <c:pt idx="82">
                  <c:v>127.52</c:v>
                </c:pt>
                <c:pt idx="83">
                  <c:v>127.80500000000001</c:v>
                </c:pt>
                <c:pt idx="84">
                  <c:v>106</c:v>
                </c:pt>
                <c:pt idx="85">
                  <c:v>127.58499999999999</c:v>
                </c:pt>
                <c:pt idx="86">
                  <c:v>127.59</c:v>
                </c:pt>
                <c:pt idx="87">
                  <c:v>127.58499999999999</c:v>
                </c:pt>
                <c:pt idx="88">
                  <c:v>127.58499999999999</c:v>
                </c:pt>
                <c:pt idx="89">
                  <c:v>106</c:v>
                </c:pt>
                <c:pt idx="90">
                  <c:v>106</c:v>
                </c:pt>
                <c:pt idx="91">
                  <c:v>106</c:v>
                </c:pt>
                <c:pt idx="92">
                  <c:v>127.48</c:v>
                </c:pt>
                <c:pt idx="93">
                  <c:v>127.58499999999999</c:v>
                </c:pt>
                <c:pt idx="94">
                  <c:v>127.58499999999999</c:v>
                </c:pt>
                <c:pt idx="95">
                  <c:v>127.69999999999999</c:v>
                </c:pt>
                <c:pt idx="96">
                  <c:v>126.98</c:v>
                </c:pt>
                <c:pt idx="97">
                  <c:v>126.035</c:v>
                </c:pt>
                <c:pt idx="98">
                  <c:v>123.41</c:v>
                </c:pt>
                <c:pt idx="99">
                  <c:v>127.58499999999999</c:v>
                </c:pt>
                <c:pt idx="100">
                  <c:v>127.58499999999999</c:v>
                </c:pt>
                <c:pt idx="101">
                  <c:v>127.575</c:v>
                </c:pt>
                <c:pt idx="102">
                  <c:v>126.505</c:v>
                </c:pt>
                <c:pt idx="103">
                  <c:v>122.875</c:v>
                </c:pt>
                <c:pt idx="104">
                  <c:v>127.58499999999999</c:v>
                </c:pt>
                <c:pt idx="105">
                  <c:v>125.375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5A-400E-8C57-54C2AD952F13}"/>
            </c:ext>
          </c:extLst>
        </c:ser>
        <c:ser>
          <c:idx val="3"/>
          <c:order val="5"/>
          <c:tx>
            <c:v>Germany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ACP operational'!$A$5:$B$107</c:f>
              <c:multiLvlStrCache>
                <c:ptCount val="103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ACP operational'!$J$5:$J$111</c:f>
              <c:numCache>
                <c:formatCode>General</c:formatCode>
                <c:ptCount val="107"/>
                <c:pt idx="18">
                  <c:v>90.02</c:v>
                </c:pt>
                <c:pt idx="19">
                  <c:v>91.7</c:v>
                </c:pt>
                <c:pt idx="21">
                  <c:v>79.2</c:v>
                </c:pt>
                <c:pt idx="22">
                  <c:v>83.3</c:v>
                </c:pt>
                <c:pt idx="23">
                  <c:v>83.3</c:v>
                </c:pt>
                <c:pt idx="24">
                  <c:v>90.02</c:v>
                </c:pt>
                <c:pt idx="25">
                  <c:v>91.7</c:v>
                </c:pt>
                <c:pt idx="26">
                  <c:v>94.4</c:v>
                </c:pt>
                <c:pt idx="27">
                  <c:v>94.4</c:v>
                </c:pt>
                <c:pt idx="28">
                  <c:v>94.4</c:v>
                </c:pt>
                <c:pt idx="29">
                  <c:v>94.4</c:v>
                </c:pt>
                <c:pt idx="30">
                  <c:v>94.4</c:v>
                </c:pt>
                <c:pt idx="31">
                  <c:v>94.4</c:v>
                </c:pt>
                <c:pt idx="32">
                  <c:v>96.08</c:v>
                </c:pt>
                <c:pt idx="33">
                  <c:v>97.2</c:v>
                </c:pt>
                <c:pt idx="34">
                  <c:v>97.2</c:v>
                </c:pt>
                <c:pt idx="35">
                  <c:v>97.2</c:v>
                </c:pt>
                <c:pt idx="36">
                  <c:v>97.2</c:v>
                </c:pt>
                <c:pt idx="37">
                  <c:v>97.2</c:v>
                </c:pt>
                <c:pt idx="38">
                  <c:v>97.2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97.2</c:v>
                </c:pt>
                <c:pt idx="52">
                  <c:v>97.2</c:v>
                </c:pt>
                <c:pt idx="53">
                  <c:v>97.2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105.6</c:v>
                </c:pt>
                <c:pt idx="60">
                  <c:v>105.6</c:v>
                </c:pt>
                <c:pt idx="61">
                  <c:v>105.6</c:v>
                </c:pt>
                <c:pt idx="62">
                  <c:v>105.6</c:v>
                </c:pt>
                <c:pt idx="63">
                  <c:v>105.15</c:v>
                </c:pt>
                <c:pt idx="64">
                  <c:v>105.6</c:v>
                </c:pt>
                <c:pt idx="65">
                  <c:v>105.6</c:v>
                </c:pt>
                <c:pt idx="66">
                  <c:v>105.6</c:v>
                </c:pt>
                <c:pt idx="67">
                  <c:v>105.6</c:v>
                </c:pt>
                <c:pt idx="68">
                  <c:v>105.6</c:v>
                </c:pt>
                <c:pt idx="69">
                  <c:v>111.1</c:v>
                </c:pt>
                <c:pt idx="70">
                  <c:v>111.1</c:v>
                </c:pt>
                <c:pt idx="71">
                  <c:v>116.19999999999999</c:v>
                </c:pt>
                <c:pt idx="73">
                  <c:v>111.1</c:v>
                </c:pt>
                <c:pt idx="74">
                  <c:v>111.1</c:v>
                </c:pt>
                <c:pt idx="75">
                  <c:v>111.1</c:v>
                </c:pt>
                <c:pt idx="76">
                  <c:v>111.1</c:v>
                </c:pt>
                <c:pt idx="77">
                  <c:v>111.1</c:v>
                </c:pt>
                <c:pt idx="78">
                  <c:v>111.1</c:v>
                </c:pt>
                <c:pt idx="79">
                  <c:v>111.1</c:v>
                </c:pt>
                <c:pt idx="80">
                  <c:v>113.9</c:v>
                </c:pt>
                <c:pt idx="81">
                  <c:v>113.9</c:v>
                </c:pt>
                <c:pt idx="82">
                  <c:v>113.9</c:v>
                </c:pt>
                <c:pt idx="83">
                  <c:v>113.9</c:v>
                </c:pt>
                <c:pt idx="84">
                  <c:v>113.9</c:v>
                </c:pt>
                <c:pt idx="85">
                  <c:v>113.9</c:v>
                </c:pt>
                <c:pt idx="86">
                  <c:v>113.9</c:v>
                </c:pt>
                <c:pt idx="87">
                  <c:v>113.9</c:v>
                </c:pt>
                <c:pt idx="88">
                  <c:v>113.9</c:v>
                </c:pt>
                <c:pt idx="89">
                  <c:v>113.9</c:v>
                </c:pt>
                <c:pt idx="90">
                  <c:v>113.9</c:v>
                </c:pt>
                <c:pt idx="91">
                  <c:v>113.9</c:v>
                </c:pt>
                <c:pt idx="92">
                  <c:v>113.9</c:v>
                </c:pt>
                <c:pt idx="93">
                  <c:v>113.9</c:v>
                </c:pt>
                <c:pt idx="94">
                  <c:v>113.9</c:v>
                </c:pt>
                <c:pt idx="95">
                  <c:v>111.1</c:v>
                </c:pt>
                <c:pt idx="96">
                  <c:v>111.1</c:v>
                </c:pt>
                <c:pt idx="97">
                  <c:v>111.1</c:v>
                </c:pt>
                <c:pt idx="98">
                  <c:v>111.1</c:v>
                </c:pt>
                <c:pt idx="99">
                  <c:v>111.1</c:v>
                </c:pt>
                <c:pt idx="100">
                  <c:v>111.1</c:v>
                </c:pt>
                <c:pt idx="101">
                  <c:v>111.1</c:v>
                </c:pt>
                <c:pt idx="102">
                  <c:v>111.1</c:v>
                </c:pt>
                <c:pt idx="103">
                  <c:v>111.1</c:v>
                </c:pt>
                <c:pt idx="104">
                  <c:v>111.1</c:v>
                </c:pt>
                <c:pt idx="105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5A-400E-8C57-54C2AD952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611296"/>
        <c:axId val="1828605056"/>
      </c:lineChart>
      <c:catAx>
        <c:axId val="182861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Week number</a:t>
                </a:r>
              </a:p>
            </c:rich>
          </c:tx>
          <c:layout>
            <c:manualLayout>
              <c:xMode val="edge"/>
              <c:yMode val="edge"/>
              <c:x val="1.8373731579144428E-2"/>
              <c:y val="0.93760292377244014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605056"/>
        <c:crosses val="autoZero"/>
        <c:auto val="1"/>
        <c:lblAlgn val="ctr"/>
        <c:lblOffset val="100"/>
        <c:noMultiLvlLbl val="0"/>
      </c:catAx>
      <c:valAx>
        <c:axId val="1828605056"/>
        <c:scaling>
          <c:orientation val="minMax"/>
          <c:max val="16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€/100kg</a:t>
                </a:r>
              </a:p>
            </c:rich>
          </c:tx>
          <c:layout>
            <c:manualLayout>
              <c:xMode val="edge"/>
              <c:yMode val="edge"/>
              <c:x val="4.0991419990127634E-2"/>
              <c:y val="3.3186702055007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61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6628990423285364"/>
          <c:y val="0.62826705488614309"/>
          <c:w val="0.1803421288081675"/>
          <c:h val="0.19555825689411127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800"/>
              <a:t>Wholesale</a:t>
            </a:r>
            <a:r>
              <a:rPr lang="en-IE" sz="1800" baseline="0"/>
              <a:t> buying prices for bananas produced in the EU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693428074797632E-2"/>
          <c:y val="9.0781341673725272E-2"/>
          <c:w val="0.87285020982012407"/>
          <c:h val="0.77996411188616244"/>
        </c:manualLayout>
      </c:layout>
      <c:lineChart>
        <c:grouping val="standard"/>
        <c:varyColors val="0"/>
        <c:ser>
          <c:idx val="0"/>
          <c:order val="0"/>
          <c:tx>
            <c:v>Spain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EU operational'!$A$5:$B$111</c:f>
              <c:multiLvlStrCache>
                <c:ptCount val="107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  <c:pt idx="103">
                    <c:v>31</c:v>
                  </c:pt>
                  <c:pt idx="104">
                    <c:v>32</c:v>
                  </c:pt>
                  <c:pt idx="105">
                    <c:v>33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EU operational'!$K$5:$K$111</c:f>
              <c:numCache>
                <c:formatCode>General</c:formatCode>
                <c:ptCount val="107"/>
                <c:pt idx="0">
                  <c:v>167.5</c:v>
                </c:pt>
                <c:pt idx="1">
                  <c:v>150</c:v>
                </c:pt>
                <c:pt idx="2">
                  <c:v>130</c:v>
                </c:pt>
                <c:pt idx="3">
                  <c:v>120</c:v>
                </c:pt>
                <c:pt idx="4">
                  <c:v>120</c:v>
                </c:pt>
                <c:pt idx="5">
                  <c:v>117.5</c:v>
                </c:pt>
                <c:pt idx="6">
                  <c:v>110</c:v>
                </c:pt>
                <c:pt idx="7">
                  <c:v>110</c:v>
                </c:pt>
                <c:pt idx="8">
                  <c:v>120</c:v>
                </c:pt>
                <c:pt idx="9">
                  <c:v>155</c:v>
                </c:pt>
                <c:pt idx="10">
                  <c:v>160</c:v>
                </c:pt>
                <c:pt idx="11">
                  <c:v>192.5</c:v>
                </c:pt>
                <c:pt idx="12">
                  <c:v>200</c:v>
                </c:pt>
                <c:pt idx="13">
                  <c:v>190</c:v>
                </c:pt>
                <c:pt idx="14">
                  <c:v>152.5</c:v>
                </c:pt>
                <c:pt idx="15">
                  <c:v>150</c:v>
                </c:pt>
                <c:pt idx="16">
                  <c:v>145</c:v>
                </c:pt>
                <c:pt idx="17">
                  <c:v>140</c:v>
                </c:pt>
                <c:pt idx="18">
                  <c:v>140</c:v>
                </c:pt>
                <c:pt idx="19">
                  <c:v>142.5</c:v>
                </c:pt>
                <c:pt idx="20">
                  <c:v>140</c:v>
                </c:pt>
                <c:pt idx="21">
                  <c:v>130</c:v>
                </c:pt>
                <c:pt idx="22">
                  <c:v>175</c:v>
                </c:pt>
                <c:pt idx="23">
                  <c:v>200</c:v>
                </c:pt>
                <c:pt idx="24">
                  <c:v>207.5</c:v>
                </c:pt>
                <c:pt idx="25">
                  <c:v>160</c:v>
                </c:pt>
                <c:pt idx="26">
                  <c:v>160</c:v>
                </c:pt>
                <c:pt idx="27">
                  <c:v>182.5</c:v>
                </c:pt>
                <c:pt idx="28">
                  <c:v>180</c:v>
                </c:pt>
                <c:pt idx="29">
                  <c:v>190</c:v>
                </c:pt>
                <c:pt idx="30">
                  <c:v>195</c:v>
                </c:pt>
                <c:pt idx="31">
                  <c:v>180</c:v>
                </c:pt>
                <c:pt idx="32">
                  <c:v>190</c:v>
                </c:pt>
                <c:pt idx="33">
                  <c:v>180</c:v>
                </c:pt>
                <c:pt idx="34">
                  <c:v>180</c:v>
                </c:pt>
                <c:pt idx="35">
                  <c:v>182.5</c:v>
                </c:pt>
                <c:pt idx="36">
                  <c:v>195</c:v>
                </c:pt>
                <c:pt idx="37">
                  <c:v>205</c:v>
                </c:pt>
                <c:pt idx="38">
                  <c:v>217.5</c:v>
                </c:pt>
                <c:pt idx="39">
                  <c:v>227.5</c:v>
                </c:pt>
                <c:pt idx="40">
                  <c:v>245</c:v>
                </c:pt>
                <c:pt idx="41">
                  <c:v>237.5</c:v>
                </c:pt>
                <c:pt idx="42">
                  <c:v>275</c:v>
                </c:pt>
                <c:pt idx="43">
                  <c:v>300</c:v>
                </c:pt>
                <c:pt idx="44">
                  <c:v>282.5</c:v>
                </c:pt>
                <c:pt idx="45">
                  <c:v>277.5</c:v>
                </c:pt>
                <c:pt idx="46">
                  <c:v>282.5</c:v>
                </c:pt>
                <c:pt idx="47">
                  <c:v>270</c:v>
                </c:pt>
                <c:pt idx="48">
                  <c:v>287.5</c:v>
                </c:pt>
                <c:pt idx="49">
                  <c:v>285</c:v>
                </c:pt>
                <c:pt idx="50">
                  <c:v>285</c:v>
                </c:pt>
                <c:pt idx="51">
                  <c:v>280</c:v>
                </c:pt>
                <c:pt idx="52">
                  <c:v>282.5</c:v>
                </c:pt>
                <c:pt idx="53">
                  <c:v>265</c:v>
                </c:pt>
                <c:pt idx="54">
                  <c:v>265</c:v>
                </c:pt>
                <c:pt idx="55">
                  <c:v>190</c:v>
                </c:pt>
                <c:pt idx="56">
                  <c:v>195</c:v>
                </c:pt>
                <c:pt idx="57">
                  <c:v>197.5</c:v>
                </c:pt>
                <c:pt idx="58">
                  <c:v>178</c:v>
                </c:pt>
                <c:pt idx="59">
                  <c:v>185</c:v>
                </c:pt>
                <c:pt idx="60">
                  <c:v>181</c:v>
                </c:pt>
                <c:pt idx="61">
                  <c:v>177.5</c:v>
                </c:pt>
                <c:pt idx="62">
                  <c:v>185</c:v>
                </c:pt>
                <c:pt idx="63">
                  <c:v>175</c:v>
                </c:pt>
                <c:pt idx="64">
                  <c:v>177.5</c:v>
                </c:pt>
                <c:pt idx="65">
                  <c:v>172.5</c:v>
                </c:pt>
                <c:pt idx="66">
                  <c:v>180</c:v>
                </c:pt>
                <c:pt idx="67">
                  <c:v>162.5</c:v>
                </c:pt>
                <c:pt idx="68">
                  <c:v>140</c:v>
                </c:pt>
                <c:pt idx="69">
                  <c:v>135</c:v>
                </c:pt>
                <c:pt idx="70">
                  <c:v>117.5</c:v>
                </c:pt>
                <c:pt idx="71">
                  <c:v>102.5</c:v>
                </c:pt>
                <c:pt idx="72">
                  <c:v>92.5</c:v>
                </c:pt>
                <c:pt idx="73">
                  <c:v>95</c:v>
                </c:pt>
                <c:pt idx="74">
                  <c:v>100</c:v>
                </c:pt>
                <c:pt idx="75">
                  <c:v>105</c:v>
                </c:pt>
                <c:pt idx="76">
                  <c:v>120</c:v>
                </c:pt>
                <c:pt idx="77">
                  <c:v>127.5</c:v>
                </c:pt>
                <c:pt idx="78">
                  <c:v>127.5</c:v>
                </c:pt>
                <c:pt idx="79">
                  <c:v>127.5</c:v>
                </c:pt>
                <c:pt idx="80">
                  <c:v>125</c:v>
                </c:pt>
                <c:pt idx="81">
                  <c:v>120</c:v>
                </c:pt>
                <c:pt idx="82">
                  <c:v>125</c:v>
                </c:pt>
                <c:pt idx="83">
                  <c:v>125</c:v>
                </c:pt>
                <c:pt idx="84">
                  <c:v>120</c:v>
                </c:pt>
                <c:pt idx="85">
                  <c:v>120</c:v>
                </c:pt>
                <c:pt idx="86">
                  <c:v>112.5</c:v>
                </c:pt>
                <c:pt idx="87">
                  <c:v>115</c:v>
                </c:pt>
                <c:pt idx="88">
                  <c:v>115</c:v>
                </c:pt>
                <c:pt idx="89">
                  <c:v>105</c:v>
                </c:pt>
                <c:pt idx="90">
                  <c:v>105</c:v>
                </c:pt>
                <c:pt idx="91">
                  <c:v>105</c:v>
                </c:pt>
                <c:pt idx="92">
                  <c:v>100</c:v>
                </c:pt>
                <c:pt idx="93">
                  <c:v>105</c:v>
                </c:pt>
                <c:pt idx="94">
                  <c:v>110</c:v>
                </c:pt>
                <c:pt idx="95">
                  <c:v>112.5</c:v>
                </c:pt>
                <c:pt idx="96">
                  <c:v>147.5</c:v>
                </c:pt>
                <c:pt idx="97">
                  <c:v>160</c:v>
                </c:pt>
                <c:pt idx="99">
                  <c:v>141</c:v>
                </c:pt>
                <c:pt idx="100">
                  <c:v>137.5</c:v>
                </c:pt>
                <c:pt idx="10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F-474D-8BF5-05FBB00FEB4C}"/>
            </c:ext>
          </c:extLst>
        </c:ser>
        <c:ser>
          <c:idx val="1"/>
          <c:order val="1"/>
          <c:tx>
            <c:v>France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EU operational'!$A$5:$B$111</c:f>
              <c:multiLvlStrCache>
                <c:ptCount val="107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  <c:pt idx="103">
                    <c:v>31</c:v>
                  </c:pt>
                  <c:pt idx="104">
                    <c:v>32</c:v>
                  </c:pt>
                  <c:pt idx="105">
                    <c:v>33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EU operational'!$L$5:$L$111</c:f>
              <c:numCache>
                <c:formatCode>General</c:formatCode>
                <c:ptCount val="107"/>
                <c:pt idx="0">
                  <c:v>108.66666666666667</c:v>
                </c:pt>
                <c:pt idx="1">
                  <c:v>108.33333333333333</c:v>
                </c:pt>
                <c:pt idx="2">
                  <c:v>108.33333333333333</c:v>
                </c:pt>
                <c:pt idx="3">
                  <c:v>108.33333333333333</c:v>
                </c:pt>
                <c:pt idx="4">
                  <c:v>108.33333333333333</c:v>
                </c:pt>
                <c:pt idx="5">
                  <c:v>109.66666666666667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110.39999999999999</c:v>
                </c:pt>
                <c:pt idx="10">
                  <c:v>111.66666666666667</c:v>
                </c:pt>
                <c:pt idx="11">
                  <c:v>113.33333333333333</c:v>
                </c:pt>
                <c:pt idx="12">
                  <c:v>113.33333333333333</c:v>
                </c:pt>
                <c:pt idx="13">
                  <c:v>113.33333333333333</c:v>
                </c:pt>
                <c:pt idx="14">
                  <c:v>111.66666666666667</c:v>
                </c:pt>
                <c:pt idx="15">
                  <c:v>111.66666666666667</c:v>
                </c:pt>
                <c:pt idx="16">
                  <c:v>111.66666666666667</c:v>
                </c:pt>
                <c:pt idx="17">
                  <c:v>113.33333333333333</c:v>
                </c:pt>
                <c:pt idx="18">
                  <c:v>113.33333333333333</c:v>
                </c:pt>
                <c:pt idx="19">
                  <c:v>111.66666666666667</c:v>
                </c:pt>
                <c:pt idx="20">
                  <c:v>111.66666666666667</c:v>
                </c:pt>
                <c:pt idx="21">
                  <c:v>110.66666666666667</c:v>
                </c:pt>
                <c:pt idx="22">
                  <c:v>111.66666666666667</c:v>
                </c:pt>
                <c:pt idx="23">
                  <c:v>115</c:v>
                </c:pt>
                <c:pt idx="24">
                  <c:v>117.26666666666667</c:v>
                </c:pt>
                <c:pt idx="25">
                  <c:v>120</c:v>
                </c:pt>
                <c:pt idx="26">
                  <c:v>121.33333333333333</c:v>
                </c:pt>
                <c:pt idx="27">
                  <c:v>121.66666666666667</c:v>
                </c:pt>
                <c:pt idx="28">
                  <c:v>121.06666666666666</c:v>
                </c:pt>
                <c:pt idx="29">
                  <c:v>121.66666666666667</c:v>
                </c:pt>
                <c:pt idx="30">
                  <c:v>120</c:v>
                </c:pt>
                <c:pt idx="31">
                  <c:v>121.33333333333333</c:v>
                </c:pt>
                <c:pt idx="32">
                  <c:v>123.33333333333333</c:v>
                </c:pt>
                <c:pt idx="33">
                  <c:v>125</c:v>
                </c:pt>
                <c:pt idx="34">
                  <c:v>123.33333333333333</c:v>
                </c:pt>
                <c:pt idx="35">
                  <c:v>123.33333333333333</c:v>
                </c:pt>
                <c:pt idx="36">
                  <c:v>125</c:v>
                </c:pt>
                <c:pt idx="37">
                  <c:v>125</c:v>
                </c:pt>
                <c:pt idx="38">
                  <c:v>125</c:v>
                </c:pt>
                <c:pt idx="39">
                  <c:v>124.33333333333333</c:v>
                </c:pt>
                <c:pt idx="40">
                  <c:v>126</c:v>
                </c:pt>
                <c:pt idx="41">
                  <c:v>122.66666666666667</c:v>
                </c:pt>
                <c:pt idx="42">
                  <c:v>119.33333333333333</c:v>
                </c:pt>
                <c:pt idx="43">
                  <c:v>117.16666666666667</c:v>
                </c:pt>
                <c:pt idx="44">
                  <c:v>116.66666666666667</c:v>
                </c:pt>
                <c:pt idx="45">
                  <c:v>115.33333333333333</c:v>
                </c:pt>
                <c:pt idx="46">
                  <c:v>116.93333333333334</c:v>
                </c:pt>
                <c:pt idx="47">
                  <c:v>115.66666666666667</c:v>
                </c:pt>
                <c:pt idx="48">
                  <c:v>115.83333333333333</c:v>
                </c:pt>
                <c:pt idx="49">
                  <c:v>115.39999999999999</c:v>
                </c:pt>
                <c:pt idx="50">
                  <c:v>115</c:v>
                </c:pt>
                <c:pt idx="51">
                  <c:v>115</c:v>
                </c:pt>
                <c:pt idx="52">
                  <c:v>113.33333333333333</c:v>
                </c:pt>
                <c:pt idx="53">
                  <c:v>113.33333333333333</c:v>
                </c:pt>
                <c:pt idx="54">
                  <c:v>114</c:v>
                </c:pt>
                <c:pt idx="55">
                  <c:v>117</c:v>
                </c:pt>
                <c:pt idx="56">
                  <c:v>120</c:v>
                </c:pt>
                <c:pt idx="57">
                  <c:v>120.66666666666667</c:v>
                </c:pt>
                <c:pt idx="58">
                  <c:v>123</c:v>
                </c:pt>
                <c:pt idx="59">
                  <c:v>123.33333333333333</c:v>
                </c:pt>
                <c:pt idx="60">
                  <c:v>123.33333333333333</c:v>
                </c:pt>
                <c:pt idx="61">
                  <c:v>125</c:v>
                </c:pt>
                <c:pt idx="62">
                  <c:v>125</c:v>
                </c:pt>
                <c:pt idx="63">
                  <c:v>125</c:v>
                </c:pt>
                <c:pt idx="64">
                  <c:v>125</c:v>
                </c:pt>
                <c:pt idx="65">
                  <c:v>126.66666666666667</c:v>
                </c:pt>
                <c:pt idx="66">
                  <c:v>126.66666666666667</c:v>
                </c:pt>
                <c:pt idx="67">
                  <c:v>123.33333333333333</c:v>
                </c:pt>
                <c:pt idx="68">
                  <c:v>125.73333333333333</c:v>
                </c:pt>
                <c:pt idx="69">
                  <c:v>125.66666666666667</c:v>
                </c:pt>
                <c:pt idx="70">
                  <c:v>123.33333333333333</c:v>
                </c:pt>
                <c:pt idx="71">
                  <c:v>123.33333333333333</c:v>
                </c:pt>
                <c:pt idx="72">
                  <c:v>120</c:v>
                </c:pt>
                <c:pt idx="73">
                  <c:v>124</c:v>
                </c:pt>
                <c:pt idx="74">
                  <c:v>128.6</c:v>
                </c:pt>
                <c:pt idx="75">
                  <c:v>135</c:v>
                </c:pt>
                <c:pt idx="76">
                  <c:v>137.66666666666666</c:v>
                </c:pt>
                <c:pt idx="77">
                  <c:v>139.26666666666668</c:v>
                </c:pt>
                <c:pt idx="78">
                  <c:v>138.33333333333334</c:v>
                </c:pt>
                <c:pt idx="79">
                  <c:v>138.33333333333334</c:v>
                </c:pt>
                <c:pt idx="80">
                  <c:v>138.33333333333334</c:v>
                </c:pt>
                <c:pt idx="81">
                  <c:v>138.33333333333334</c:v>
                </c:pt>
                <c:pt idx="82">
                  <c:v>139.16666666666666</c:v>
                </c:pt>
                <c:pt idx="83">
                  <c:v>139.16666666666666</c:v>
                </c:pt>
                <c:pt idx="84">
                  <c:v>136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136.66666666666666</c:v>
                </c:pt>
                <c:pt idx="92">
                  <c:v>137.5</c:v>
                </c:pt>
                <c:pt idx="93">
                  <c:v>137.5</c:v>
                </c:pt>
                <c:pt idx="94">
                  <c:v>136.66666666666666</c:v>
                </c:pt>
                <c:pt idx="95">
                  <c:v>136.66666666666666</c:v>
                </c:pt>
                <c:pt idx="96">
                  <c:v>133.93333333333334</c:v>
                </c:pt>
                <c:pt idx="97">
                  <c:v>132</c:v>
                </c:pt>
                <c:pt idx="98">
                  <c:v>128.33333333333334</c:v>
                </c:pt>
                <c:pt idx="99">
                  <c:v>126.66666666666667</c:v>
                </c:pt>
                <c:pt idx="100">
                  <c:v>121.66666666666667</c:v>
                </c:pt>
                <c:pt idx="101">
                  <c:v>118.33333333333333</c:v>
                </c:pt>
                <c:pt idx="102">
                  <c:v>115</c:v>
                </c:pt>
                <c:pt idx="103">
                  <c:v>116.26666666666667</c:v>
                </c:pt>
                <c:pt idx="104">
                  <c:v>115</c:v>
                </c:pt>
                <c:pt idx="105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F-474D-8BF5-05FBB00FEB4C}"/>
            </c:ext>
          </c:extLst>
        </c:ser>
        <c:ser>
          <c:idx val="2"/>
          <c:order val="2"/>
          <c:tx>
            <c:v>Portugal</c:v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'[2]data EU operational'!$A$5:$B$111</c:f>
              <c:multiLvlStrCache>
                <c:ptCount val="107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  <c:pt idx="103">
                    <c:v>31</c:v>
                  </c:pt>
                  <c:pt idx="104">
                    <c:v>32</c:v>
                  </c:pt>
                  <c:pt idx="105">
                    <c:v>33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EU operational'!$Y$5:$Y$111</c:f>
              <c:numCache>
                <c:formatCode>General</c:formatCode>
                <c:ptCount val="107"/>
                <c:pt idx="0">
                  <c:v>120</c:v>
                </c:pt>
                <c:pt idx="1">
                  <c:v>125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130</c:v>
                </c:pt>
                <c:pt idx="11">
                  <c:v>157.5</c:v>
                </c:pt>
                <c:pt idx="12">
                  <c:v>157.5</c:v>
                </c:pt>
                <c:pt idx="13">
                  <c:v>157.5</c:v>
                </c:pt>
                <c:pt idx="14">
                  <c:v>180</c:v>
                </c:pt>
                <c:pt idx="15">
                  <c:v>180</c:v>
                </c:pt>
                <c:pt idx="16">
                  <c:v>182.5</c:v>
                </c:pt>
                <c:pt idx="17">
                  <c:v>182.5</c:v>
                </c:pt>
                <c:pt idx="18">
                  <c:v>180</c:v>
                </c:pt>
                <c:pt idx="19">
                  <c:v>180</c:v>
                </c:pt>
                <c:pt idx="20">
                  <c:v>180</c:v>
                </c:pt>
                <c:pt idx="21">
                  <c:v>191.5</c:v>
                </c:pt>
                <c:pt idx="22">
                  <c:v>191.5</c:v>
                </c:pt>
                <c:pt idx="23">
                  <c:v>195</c:v>
                </c:pt>
                <c:pt idx="24">
                  <c:v>195</c:v>
                </c:pt>
                <c:pt idx="25">
                  <c:v>197.5</c:v>
                </c:pt>
                <c:pt idx="26">
                  <c:v>197.5</c:v>
                </c:pt>
                <c:pt idx="27">
                  <c:v>197.5</c:v>
                </c:pt>
                <c:pt idx="28">
                  <c:v>197.5</c:v>
                </c:pt>
                <c:pt idx="29">
                  <c:v>197.5</c:v>
                </c:pt>
                <c:pt idx="30">
                  <c:v>197.5</c:v>
                </c:pt>
                <c:pt idx="31">
                  <c:v>197.5</c:v>
                </c:pt>
                <c:pt idx="32">
                  <c:v>197.5</c:v>
                </c:pt>
                <c:pt idx="33">
                  <c:v>197.5</c:v>
                </c:pt>
                <c:pt idx="34">
                  <c:v>197.5</c:v>
                </c:pt>
                <c:pt idx="35">
                  <c:v>197.5</c:v>
                </c:pt>
                <c:pt idx="36">
                  <c:v>197.5</c:v>
                </c:pt>
                <c:pt idx="37">
                  <c:v>197.5</c:v>
                </c:pt>
                <c:pt idx="38">
                  <c:v>197.5</c:v>
                </c:pt>
                <c:pt idx="39">
                  <c:v>197.5</c:v>
                </c:pt>
                <c:pt idx="40">
                  <c:v>197.5</c:v>
                </c:pt>
                <c:pt idx="41">
                  <c:v>197.5</c:v>
                </c:pt>
                <c:pt idx="42">
                  <c:v>197.5</c:v>
                </c:pt>
                <c:pt idx="43">
                  <c:v>175</c:v>
                </c:pt>
                <c:pt idx="44">
                  <c:v>175</c:v>
                </c:pt>
                <c:pt idx="45">
                  <c:v>175</c:v>
                </c:pt>
                <c:pt idx="46">
                  <c:v>175</c:v>
                </c:pt>
                <c:pt idx="47">
                  <c:v>175</c:v>
                </c:pt>
                <c:pt idx="48">
                  <c:v>175</c:v>
                </c:pt>
                <c:pt idx="49">
                  <c:v>175</c:v>
                </c:pt>
                <c:pt idx="50">
                  <c:v>175</c:v>
                </c:pt>
                <c:pt idx="51">
                  <c:v>175</c:v>
                </c:pt>
                <c:pt idx="52">
                  <c:v>175</c:v>
                </c:pt>
                <c:pt idx="53">
                  <c:v>175</c:v>
                </c:pt>
                <c:pt idx="54">
                  <c:v>175</c:v>
                </c:pt>
                <c:pt idx="55">
                  <c:v>175</c:v>
                </c:pt>
                <c:pt idx="56">
                  <c:v>175</c:v>
                </c:pt>
                <c:pt idx="57">
                  <c:v>175</c:v>
                </c:pt>
                <c:pt idx="58">
                  <c:v>175</c:v>
                </c:pt>
                <c:pt idx="59">
                  <c:v>175</c:v>
                </c:pt>
                <c:pt idx="60">
                  <c:v>175</c:v>
                </c:pt>
                <c:pt idx="61">
                  <c:v>175</c:v>
                </c:pt>
                <c:pt idx="62">
                  <c:v>175</c:v>
                </c:pt>
                <c:pt idx="63">
                  <c:v>175</c:v>
                </c:pt>
                <c:pt idx="64">
                  <c:v>175</c:v>
                </c:pt>
                <c:pt idx="65">
                  <c:v>175</c:v>
                </c:pt>
                <c:pt idx="66">
                  <c:v>180</c:v>
                </c:pt>
                <c:pt idx="67">
                  <c:v>182.5</c:v>
                </c:pt>
                <c:pt idx="68">
                  <c:v>182.5</c:v>
                </c:pt>
                <c:pt idx="69">
                  <c:v>182.5</c:v>
                </c:pt>
                <c:pt idx="70">
                  <c:v>182.5</c:v>
                </c:pt>
                <c:pt idx="71">
                  <c:v>182.5</c:v>
                </c:pt>
                <c:pt idx="72">
                  <c:v>182.5</c:v>
                </c:pt>
                <c:pt idx="73">
                  <c:v>180</c:v>
                </c:pt>
                <c:pt idx="74">
                  <c:v>184</c:v>
                </c:pt>
                <c:pt idx="75">
                  <c:v>185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195</c:v>
                </c:pt>
                <c:pt idx="80">
                  <c:v>197.5</c:v>
                </c:pt>
                <c:pt idx="81">
                  <c:v>197.5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200</c:v>
                </c:pt>
                <c:pt idx="89">
                  <c:v>200</c:v>
                </c:pt>
                <c:pt idx="90">
                  <c:v>200</c:v>
                </c:pt>
                <c:pt idx="91">
                  <c:v>200</c:v>
                </c:pt>
                <c:pt idx="92">
                  <c:v>200</c:v>
                </c:pt>
                <c:pt idx="93">
                  <c:v>200</c:v>
                </c:pt>
                <c:pt idx="94">
                  <c:v>200</c:v>
                </c:pt>
                <c:pt idx="95">
                  <c:v>187.5</c:v>
                </c:pt>
                <c:pt idx="96">
                  <c:v>184</c:v>
                </c:pt>
                <c:pt idx="97">
                  <c:v>182.5</c:v>
                </c:pt>
                <c:pt idx="98">
                  <c:v>182.5</c:v>
                </c:pt>
                <c:pt idx="99">
                  <c:v>182.5</c:v>
                </c:pt>
                <c:pt idx="100">
                  <c:v>173</c:v>
                </c:pt>
                <c:pt idx="101">
                  <c:v>170</c:v>
                </c:pt>
                <c:pt idx="102">
                  <c:v>170</c:v>
                </c:pt>
                <c:pt idx="103">
                  <c:v>172.5</c:v>
                </c:pt>
                <c:pt idx="104">
                  <c:v>172.5</c:v>
                </c:pt>
                <c:pt idx="105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F-474D-8BF5-05FBB00FEB4C}"/>
            </c:ext>
          </c:extLst>
        </c:ser>
        <c:ser>
          <c:idx val="3"/>
          <c:order val="3"/>
          <c:tx>
            <c:v>Netherlands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'[2]data EU operational'!$A$5:$B$111</c:f>
              <c:multiLvlStrCache>
                <c:ptCount val="107"/>
                <c:lvl>
                  <c:pt idx="0">
                    <c:v>32</c:v>
                  </c:pt>
                  <c:pt idx="1">
                    <c:v>33</c:v>
                  </c:pt>
                  <c:pt idx="2">
                    <c:v>34</c:v>
                  </c:pt>
                  <c:pt idx="3">
                    <c:v>35</c:v>
                  </c:pt>
                  <c:pt idx="4">
                    <c:v>36</c:v>
                  </c:pt>
                  <c:pt idx="5">
                    <c:v>37</c:v>
                  </c:pt>
                  <c:pt idx="6">
                    <c:v>38</c:v>
                  </c:pt>
                  <c:pt idx="7">
                    <c:v>39</c:v>
                  </c:pt>
                  <c:pt idx="8">
                    <c:v>40</c:v>
                  </c:pt>
                  <c:pt idx="9">
                    <c:v>41</c:v>
                  </c:pt>
                  <c:pt idx="10">
                    <c:v>42</c:v>
                  </c:pt>
                  <c:pt idx="11">
                    <c:v>43</c:v>
                  </c:pt>
                  <c:pt idx="12">
                    <c:v>44</c:v>
                  </c:pt>
                  <c:pt idx="13">
                    <c:v>45</c:v>
                  </c:pt>
                  <c:pt idx="14">
                    <c:v>46</c:v>
                  </c:pt>
                  <c:pt idx="15">
                    <c:v>47</c:v>
                  </c:pt>
                  <c:pt idx="16">
                    <c:v>48</c:v>
                  </c:pt>
                  <c:pt idx="17">
                    <c:v>49</c:v>
                  </c:pt>
                  <c:pt idx="18">
                    <c:v>50</c:v>
                  </c:pt>
                  <c:pt idx="19">
                    <c:v>51</c:v>
                  </c:pt>
                  <c:pt idx="20">
                    <c:v>52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13</c:v>
                  </c:pt>
                  <c:pt idx="34">
                    <c:v>14</c:v>
                  </c:pt>
                  <c:pt idx="35">
                    <c:v>15</c:v>
                  </c:pt>
                  <c:pt idx="36">
                    <c:v>16</c:v>
                  </c:pt>
                  <c:pt idx="37">
                    <c:v>17</c:v>
                  </c:pt>
                  <c:pt idx="38">
                    <c:v>18</c:v>
                  </c:pt>
                  <c:pt idx="39">
                    <c:v>19</c:v>
                  </c:pt>
                  <c:pt idx="40">
                    <c:v>20</c:v>
                  </c:pt>
                  <c:pt idx="41">
                    <c:v>21</c:v>
                  </c:pt>
                  <c:pt idx="42">
                    <c:v>22</c:v>
                  </c:pt>
                  <c:pt idx="43">
                    <c:v>23</c:v>
                  </c:pt>
                  <c:pt idx="44">
                    <c:v>24</c:v>
                  </c:pt>
                  <c:pt idx="45">
                    <c:v>25</c:v>
                  </c:pt>
                  <c:pt idx="46">
                    <c:v>26</c:v>
                  </c:pt>
                  <c:pt idx="47">
                    <c:v>27</c:v>
                  </c:pt>
                  <c:pt idx="48">
                    <c:v>28</c:v>
                  </c:pt>
                  <c:pt idx="49">
                    <c:v>29</c:v>
                  </c:pt>
                  <c:pt idx="50">
                    <c:v>30</c:v>
                  </c:pt>
                  <c:pt idx="51">
                    <c:v>31</c:v>
                  </c:pt>
                  <c:pt idx="52">
                    <c:v>32</c:v>
                  </c:pt>
                  <c:pt idx="53">
                    <c:v>33</c:v>
                  </c:pt>
                  <c:pt idx="54">
                    <c:v>34</c:v>
                  </c:pt>
                  <c:pt idx="55">
                    <c:v>35</c:v>
                  </c:pt>
                  <c:pt idx="56">
                    <c:v>36</c:v>
                  </c:pt>
                  <c:pt idx="57">
                    <c:v>37</c:v>
                  </c:pt>
                  <c:pt idx="58">
                    <c:v>38</c:v>
                  </c:pt>
                  <c:pt idx="59">
                    <c:v>39</c:v>
                  </c:pt>
                  <c:pt idx="60">
                    <c:v>40</c:v>
                  </c:pt>
                  <c:pt idx="61">
                    <c:v>41</c:v>
                  </c:pt>
                  <c:pt idx="62">
                    <c:v>42</c:v>
                  </c:pt>
                  <c:pt idx="63">
                    <c:v>43</c:v>
                  </c:pt>
                  <c:pt idx="64">
                    <c:v>44</c:v>
                  </c:pt>
                  <c:pt idx="65">
                    <c:v>45</c:v>
                  </c:pt>
                  <c:pt idx="66">
                    <c:v>46</c:v>
                  </c:pt>
                  <c:pt idx="67">
                    <c:v>47</c:v>
                  </c:pt>
                  <c:pt idx="68">
                    <c:v>48</c:v>
                  </c:pt>
                  <c:pt idx="69">
                    <c:v>49</c:v>
                  </c:pt>
                  <c:pt idx="70">
                    <c:v>50</c:v>
                  </c:pt>
                  <c:pt idx="71">
                    <c:v>51</c:v>
                  </c:pt>
                  <c:pt idx="72">
                    <c:v>52</c:v>
                  </c:pt>
                  <c:pt idx="73">
                    <c:v>1</c:v>
                  </c:pt>
                  <c:pt idx="74">
                    <c:v>2</c:v>
                  </c:pt>
                  <c:pt idx="75">
                    <c:v>3</c:v>
                  </c:pt>
                  <c:pt idx="76">
                    <c:v>4</c:v>
                  </c:pt>
                  <c:pt idx="77">
                    <c:v>5</c:v>
                  </c:pt>
                  <c:pt idx="78">
                    <c:v>6</c:v>
                  </c:pt>
                  <c:pt idx="79">
                    <c:v>7</c:v>
                  </c:pt>
                  <c:pt idx="80">
                    <c:v>8</c:v>
                  </c:pt>
                  <c:pt idx="81">
                    <c:v>9</c:v>
                  </c:pt>
                  <c:pt idx="82">
                    <c:v>10</c:v>
                  </c:pt>
                  <c:pt idx="83">
                    <c:v>11</c:v>
                  </c:pt>
                  <c:pt idx="84">
                    <c:v>12</c:v>
                  </c:pt>
                  <c:pt idx="85">
                    <c:v>13</c:v>
                  </c:pt>
                  <c:pt idx="86">
                    <c:v>14</c:v>
                  </c:pt>
                  <c:pt idx="87">
                    <c:v>15</c:v>
                  </c:pt>
                  <c:pt idx="88">
                    <c:v>16</c:v>
                  </c:pt>
                  <c:pt idx="89">
                    <c:v>17</c:v>
                  </c:pt>
                  <c:pt idx="90">
                    <c:v>18</c:v>
                  </c:pt>
                  <c:pt idx="91">
                    <c:v>19</c:v>
                  </c:pt>
                  <c:pt idx="92">
                    <c:v>20</c:v>
                  </c:pt>
                  <c:pt idx="93">
                    <c:v>21</c:v>
                  </c:pt>
                  <c:pt idx="94">
                    <c:v>22</c:v>
                  </c:pt>
                  <c:pt idx="95">
                    <c:v>23</c:v>
                  </c:pt>
                  <c:pt idx="96">
                    <c:v>24</c:v>
                  </c:pt>
                  <c:pt idx="97">
                    <c:v>25</c:v>
                  </c:pt>
                  <c:pt idx="98">
                    <c:v>26</c:v>
                  </c:pt>
                  <c:pt idx="99">
                    <c:v>27</c:v>
                  </c:pt>
                  <c:pt idx="100">
                    <c:v>28</c:v>
                  </c:pt>
                  <c:pt idx="101">
                    <c:v>29</c:v>
                  </c:pt>
                  <c:pt idx="102">
                    <c:v>30</c:v>
                  </c:pt>
                  <c:pt idx="103">
                    <c:v>31</c:v>
                  </c:pt>
                  <c:pt idx="104">
                    <c:v>32</c:v>
                  </c:pt>
                  <c:pt idx="105">
                    <c:v>33</c:v>
                  </c:pt>
                </c:lvl>
                <c:lvl>
                  <c:pt idx="21">
                    <c:v>2022</c:v>
                  </c:pt>
                  <c:pt idx="73">
                    <c:v>2023</c:v>
                  </c:pt>
                </c:lvl>
              </c:multiLvlStrCache>
            </c:multiLvlStrRef>
          </c:cat>
          <c:val>
            <c:numRef>
              <c:f>'[2]data EU operational'!$V$5:$V$111</c:f>
              <c:numCache>
                <c:formatCode>General</c:formatCode>
                <c:ptCount val="107"/>
                <c:pt idx="0">
                  <c:v>56</c:v>
                </c:pt>
                <c:pt idx="1">
                  <c:v>57</c:v>
                </c:pt>
                <c:pt idx="2">
                  <c:v>66</c:v>
                </c:pt>
                <c:pt idx="3">
                  <c:v>65</c:v>
                </c:pt>
                <c:pt idx="4">
                  <c:v>68</c:v>
                </c:pt>
                <c:pt idx="5">
                  <c:v>72</c:v>
                </c:pt>
                <c:pt idx="6">
                  <c:v>72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63</c:v>
                </c:pt>
                <c:pt idx="11">
                  <c:v>63</c:v>
                </c:pt>
                <c:pt idx="12">
                  <c:v>61</c:v>
                </c:pt>
                <c:pt idx="13">
                  <c:v>62</c:v>
                </c:pt>
                <c:pt idx="14">
                  <c:v>60</c:v>
                </c:pt>
                <c:pt idx="15">
                  <c:v>60</c:v>
                </c:pt>
                <c:pt idx="16">
                  <c:v>62</c:v>
                </c:pt>
                <c:pt idx="17">
                  <c:v>68</c:v>
                </c:pt>
                <c:pt idx="18">
                  <c:v>68</c:v>
                </c:pt>
                <c:pt idx="19">
                  <c:v>64</c:v>
                </c:pt>
                <c:pt idx="20">
                  <c:v>65</c:v>
                </c:pt>
                <c:pt idx="21">
                  <c:v>68</c:v>
                </c:pt>
                <c:pt idx="22">
                  <c:v>79</c:v>
                </c:pt>
                <c:pt idx="23">
                  <c:v>72</c:v>
                </c:pt>
                <c:pt idx="24">
                  <c:v>79</c:v>
                </c:pt>
                <c:pt idx="25">
                  <c:v>88</c:v>
                </c:pt>
                <c:pt idx="26">
                  <c:v>88</c:v>
                </c:pt>
                <c:pt idx="27">
                  <c:v>96</c:v>
                </c:pt>
                <c:pt idx="28">
                  <c:v>96</c:v>
                </c:pt>
                <c:pt idx="29">
                  <c:v>96</c:v>
                </c:pt>
                <c:pt idx="30">
                  <c:v>96</c:v>
                </c:pt>
                <c:pt idx="31">
                  <c:v>96</c:v>
                </c:pt>
                <c:pt idx="32">
                  <c:v>87</c:v>
                </c:pt>
                <c:pt idx="33">
                  <c:v>89</c:v>
                </c:pt>
                <c:pt idx="34">
                  <c:v>82</c:v>
                </c:pt>
                <c:pt idx="35">
                  <c:v>88</c:v>
                </c:pt>
                <c:pt idx="36">
                  <c:v>88</c:v>
                </c:pt>
                <c:pt idx="37">
                  <c:v>85</c:v>
                </c:pt>
                <c:pt idx="38">
                  <c:v>85</c:v>
                </c:pt>
                <c:pt idx="39">
                  <c:v>83</c:v>
                </c:pt>
                <c:pt idx="40">
                  <c:v>82</c:v>
                </c:pt>
                <c:pt idx="41">
                  <c:v>82</c:v>
                </c:pt>
                <c:pt idx="42">
                  <c:v>75</c:v>
                </c:pt>
                <c:pt idx="43">
                  <c:v>71</c:v>
                </c:pt>
                <c:pt idx="44">
                  <c:v>75</c:v>
                </c:pt>
                <c:pt idx="45">
                  <c:v>71</c:v>
                </c:pt>
                <c:pt idx="46">
                  <c:v>70</c:v>
                </c:pt>
                <c:pt idx="47">
                  <c:v>69</c:v>
                </c:pt>
                <c:pt idx="48">
                  <c:v>69</c:v>
                </c:pt>
                <c:pt idx="49">
                  <c:v>69</c:v>
                </c:pt>
                <c:pt idx="50">
                  <c:v>69</c:v>
                </c:pt>
                <c:pt idx="51">
                  <c:v>88</c:v>
                </c:pt>
                <c:pt idx="52">
                  <c:v>88</c:v>
                </c:pt>
                <c:pt idx="53">
                  <c:v>96</c:v>
                </c:pt>
                <c:pt idx="54">
                  <c:v>98</c:v>
                </c:pt>
                <c:pt idx="55">
                  <c:v>99</c:v>
                </c:pt>
                <c:pt idx="56">
                  <c:v>104</c:v>
                </c:pt>
                <c:pt idx="57">
                  <c:v>111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89</c:v>
                </c:pt>
                <c:pt idx="64">
                  <c:v>82</c:v>
                </c:pt>
                <c:pt idx="65">
                  <c:v>85</c:v>
                </c:pt>
                <c:pt idx="66">
                  <c:v>85</c:v>
                </c:pt>
                <c:pt idx="67">
                  <c:v>99</c:v>
                </c:pt>
                <c:pt idx="68">
                  <c:v>108</c:v>
                </c:pt>
                <c:pt idx="69">
                  <c:v>110</c:v>
                </c:pt>
                <c:pt idx="70">
                  <c:v>104</c:v>
                </c:pt>
                <c:pt idx="71">
                  <c:v>104</c:v>
                </c:pt>
                <c:pt idx="72">
                  <c:v>94</c:v>
                </c:pt>
                <c:pt idx="73">
                  <c:v>99</c:v>
                </c:pt>
                <c:pt idx="74">
                  <c:v>107</c:v>
                </c:pt>
                <c:pt idx="75">
                  <c:v>110</c:v>
                </c:pt>
                <c:pt idx="76">
                  <c:v>111</c:v>
                </c:pt>
                <c:pt idx="77">
                  <c:v>112</c:v>
                </c:pt>
                <c:pt idx="78">
                  <c:v>115</c:v>
                </c:pt>
                <c:pt idx="80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BF-474D-8BF5-05FBB00F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3088"/>
        <c:axId val="436792256"/>
      </c:lineChart>
      <c:catAx>
        <c:axId val="43679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 number</a:t>
                </a:r>
              </a:p>
            </c:rich>
          </c:tx>
          <c:layout>
            <c:manualLayout>
              <c:xMode val="edge"/>
              <c:yMode val="edge"/>
              <c:x val="1.5580935568373474E-2"/>
              <c:y val="0.92613955306100959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792256"/>
        <c:crosses val="autoZero"/>
        <c:auto val="1"/>
        <c:lblAlgn val="ctr"/>
        <c:lblOffset val="100"/>
        <c:noMultiLvlLbl val="0"/>
      </c:catAx>
      <c:valAx>
        <c:axId val="43679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€/100kg</a:t>
                </a:r>
              </a:p>
            </c:rich>
          </c:tx>
          <c:layout>
            <c:manualLayout>
              <c:xMode val="edge"/>
              <c:yMode val="edge"/>
              <c:x val="3.2793135992102103E-2"/>
              <c:y val="3.5279159339633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79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654606687033517"/>
          <c:y val="0.13822262064952182"/>
          <c:w val="0.20010471164888943"/>
          <c:h val="0.15644660551528905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800"/>
              <a:t>Wholesale buying prices for bananas</a:t>
            </a:r>
            <a:r>
              <a:rPr lang="en-IE" sz="1800" baseline="0"/>
              <a:t> from all origins in France</a:t>
            </a:r>
            <a:endParaRPr lang="en-IE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032163524995296E-2"/>
          <c:y val="8.868888438909886E-2"/>
          <c:w val="0.88535399157448802"/>
          <c:h val="0.76505560087382329"/>
        </c:manualLayout>
      </c:layout>
      <c:lineChart>
        <c:grouping val="standard"/>
        <c:varyColors val="0"/>
        <c:ser>
          <c:idx val="0"/>
          <c:order val="0"/>
          <c:tx>
            <c:strRef>
              <c:f>'[2]all origins'!$D$3</c:f>
              <c:strCache>
                <c:ptCount val="1"/>
                <c:pt idx="0">
                  <c:v>Latin America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'[2]all origins'!$A$4:$B$111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'[2]all origins'!$D$4:$D$111</c:f>
              <c:numCache>
                <c:formatCode>General</c:formatCode>
                <c:ptCount val="108"/>
                <c:pt idx="1">
                  <c:v>82.266666666666666</c:v>
                </c:pt>
                <c:pt idx="2">
                  <c:v>81.666666666666671</c:v>
                </c:pt>
                <c:pt idx="3">
                  <c:v>81.666666666666671</c:v>
                </c:pt>
                <c:pt idx="4">
                  <c:v>81.666666666666671</c:v>
                </c:pt>
                <c:pt idx="5">
                  <c:v>81.666666666666671</c:v>
                </c:pt>
                <c:pt idx="6">
                  <c:v>88.266666666666666</c:v>
                </c:pt>
                <c:pt idx="7">
                  <c:v>90.266666666666666</c:v>
                </c:pt>
                <c:pt idx="8">
                  <c:v>91.666666666666671</c:v>
                </c:pt>
                <c:pt idx="9">
                  <c:v>91.666666666666671</c:v>
                </c:pt>
                <c:pt idx="10">
                  <c:v>91.666666666666671</c:v>
                </c:pt>
                <c:pt idx="11">
                  <c:v>91.666666666666671</c:v>
                </c:pt>
                <c:pt idx="12">
                  <c:v>91</c:v>
                </c:pt>
                <c:pt idx="13">
                  <c:v>90.5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91.666666666666671</c:v>
                </c:pt>
                <c:pt idx="22">
                  <c:v>91.666666666666671</c:v>
                </c:pt>
                <c:pt idx="23">
                  <c:v>91.933333333333337</c:v>
                </c:pt>
                <c:pt idx="24">
                  <c:v>92.933333333333337</c:v>
                </c:pt>
                <c:pt idx="25">
                  <c:v>93.333333333333329</c:v>
                </c:pt>
                <c:pt idx="26">
                  <c:v>94.333333333333329</c:v>
                </c:pt>
                <c:pt idx="27">
                  <c:v>104</c:v>
                </c:pt>
                <c:pt idx="28">
                  <c:v>109</c:v>
                </c:pt>
                <c:pt idx="29">
                  <c:v>110</c:v>
                </c:pt>
                <c:pt idx="30">
                  <c:v>109</c:v>
                </c:pt>
                <c:pt idx="31">
                  <c:v>110</c:v>
                </c:pt>
                <c:pt idx="32">
                  <c:v>112.93333333333334</c:v>
                </c:pt>
                <c:pt idx="33">
                  <c:v>113.33333333333333</c:v>
                </c:pt>
                <c:pt idx="34">
                  <c:v>113.33333333333333</c:v>
                </c:pt>
                <c:pt idx="35">
                  <c:v>112.66666666666667</c:v>
                </c:pt>
                <c:pt idx="36">
                  <c:v>113.33333333333333</c:v>
                </c:pt>
                <c:pt idx="37">
                  <c:v>113.33333333333333</c:v>
                </c:pt>
                <c:pt idx="38">
                  <c:v>113.33333333333333</c:v>
                </c:pt>
                <c:pt idx="39">
                  <c:v>113.06666666666666</c:v>
                </c:pt>
                <c:pt idx="40">
                  <c:v>113.33333333333333</c:v>
                </c:pt>
                <c:pt idx="41">
                  <c:v>113.33333333333333</c:v>
                </c:pt>
                <c:pt idx="42">
                  <c:v>113.33333333333333</c:v>
                </c:pt>
                <c:pt idx="43">
                  <c:v>108.66666666666667</c:v>
                </c:pt>
                <c:pt idx="44">
                  <c:v>105.83333333333333</c:v>
                </c:pt>
                <c:pt idx="45">
                  <c:v>105</c:v>
                </c:pt>
                <c:pt idx="46">
                  <c:v>105</c:v>
                </c:pt>
                <c:pt idx="47">
                  <c:v>102.60000000000001</c:v>
                </c:pt>
                <c:pt idx="48">
                  <c:v>96.333333333333329</c:v>
                </c:pt>
                <c:pt idx="49">
                  <c:v>95</c:v>
                </c:pt>
                <c:pt idx="50">
                  <c:v>94.333333333333329</c:v>
                </c:pt>
                <c:pt idx="51">
                  <c:v>93.333333333333329</c:v>
                </c:pt>
                <c:pt idx="52">
                  <c:v>93.333333333333329</c:v>
                </c:pt>
                <c:pt idx="53">
                  <c:v>93.333333333333329</c:v>
                </c:pt>
                <c:pt idx="54">
                  <c:v>93.333333333333329</c:v>
                </c:pt>
                <c:pt idx="55">
                  <c:v>96</c:v>
                </c:pt>
                <c:pt idx="56">
                  <c:v>105</c:v>
                </c:pt>
                <c:pt idx="57">
                  <c:v>106.66666666666667</c:v>
                </c:pt>
                <c:pt idx="58">
                  <c:v>107.33333333333333</c:v>
                </c:pt>
                <c:pt idx="59">
                  <c:v>110.33333333333333</c:v>
                </c:pt>
                <c:pt idx="60">
                  <c:v>110</c:v>
                </c:pt>
                <c:pt idx="61">
                  <c:v>111.39999999999999</c:v>
                </c:pt>
                <c:pt idx="62">
                  <c:v>110.60000000000001</c:v>
                </c:pt>
                <c:pt idx="63">
                  <c:v>110</c:v>
                </c:pt>
                <c:pt idx="64">
                  <c:v>110</c:v>
                </c:pt>
                <c:pt idx="65">
                  <c:v>110</c:v>
                </c:pt>
                <c:pt idx="66">
                  <c:v>110</c:v>
                </c:pt>
                <c:pt idx="67">
                  <c:v>110</c:v>
                </c:pt>
                <c:pt idx="68">
                  <c:v>110.39999999999999</c:v>
                </c:pt>
                <c:pt idx="69">
                  <c:v>111</c:v>
                </c:pt>
                <c:pt idx="70">
                  <c:v>111</c:v>
                </c:pt>
                <c:pt idx="71">
                  <c:v>111.26666666666667</c:v>
                </c:pt>
                <c:pt idx="72">
                  <c:v>110.66666666666667</c:v>
                </c:pt>
                <c:pt idx="73">
                  <c:v>110.26666666666667</c:v>
                </c:pt>
                <c:pt idx="74">
                  <c:v>111.06666666666666</c:v>
                </c:pt>
                <c:pt idx="75">
                  <c:v>115.33333333333333</c:v>
                </c:pt>
                <c:pt idx="76">
                  <c:v>122.39999999999999</c:v>
                </c:pt>
                <c:pt idx="77">
                  <c:v>126.93333333333334</c:v>
                </c:pt>
                <c:pt idx="78">
                  <c:v>126.66666666666667</c:v>
                </c:pt>
                <c:pt idx="79">
                  <c:v>125.39999999999999</c:v>
                </c:pt>
                <c:pt idx="80">
                  <c:v>125.60000000000001</c:v>
                </c:pt>
                <c:pt idx="81">
                  <c:v>125</c:v>
                </c:pt>
                <c:pt idx="82">
                  <c:v>125</c:v>
                </c:pt>
                <c:pt idx="83">
                  <c:v>126</c:v>
                </c:pt>
                <c:pt idx="84">
                  <c:v>125.39999999999999</c:v>
                </c:pt>
                <c:pt idx="85">
                  <c:v>127</c:v>
                </c:pt>
                <c:pt idx="86">
                  <c:v>127</c:v>
                </c:pt>
                <c:pt idx="87">
                  <c:v>128.06666666666666</c:v>
                </c:pt>
                <c:pt idx="88">
                  <c:v>128.33333333333334</c:v>
                </c:pt>
                <c:pt idx="89">
                  <c:v>128.33333333333334</c:v>
                </c:pt>
                <c:pt idx="90">
                  <c:v>128.33333333333334</c:v>
                </c:pt>
                <c:pt idx="91">
                  <c:v>128.33333333333334</c:v>
                </c:pt>
                <c:pt idx="92">
                  <c:v>128.33333333333334</c:v>
                </c:pt>
                <c:pt idx="93">
                  <c:v>128.75</c:v>
                </c:pt>
                <c:pt idx="94">
                  <c:v>128.75</c:v>
                </c:pt>
                <c:pt idx="95">
                  <c:v>128.75</c:v>
                </c:pt>
                <c:pt idx="96">
                  <c:v>128.75</c:v>
                </c:pt>
                <c:pt idx="97">
                  <c:v>128.25</c:v>
                </c:pt>
                <c:pt idx="98">
                  <c:v>125.375</c:v>
                </c:pt>
                <c:pt idx="99">
                  <c:v>118.75</c:v>
                </c:pt>
                <c:pt idx="100">
                  <c:v>118.75</c:v>
                </c:pt>
                <c:pt idx="101">
                  <c:v>113.1</c:v>
                </c:pt>
                <c:pt idx="102">
                  <c:v>110.95</c:v>
                </c:pt>
                <c:pt idx="103">
                  <c:v>110.5</c:v>
                </c:pt>
                <c:pt idx="104">
                  <c:v>107.06666666666666</c:v>
                </c:pt>
                <c:pt idx="105">
                  <c:v>104</c:v>
                </c:pt>
                <c:pt idx="106">
                  <c:v>103.33333333333333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F-4DDC-8883-2E89BFB783FE}"/>
            </c:ext>
          </c:extLst>
        </c:ser>
        <c:ser>
          <c:idx val="1"/>
          <c:order val="1"/>
          <c:tx>
            <c:strRef>
              <c:f>'[2]all origins'!$E$3</c:f>
              <c:strCache>
                <c:ptCount val="1"/>
                <c:pt idx="0">
                  <c:v>ACP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'[2]all origins'!$A$4:$B$111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'[2]all origins'!$E$4:$E$111</c:f>
              <c:numCache>
                <c:formatCode>General</c:formatCode>
                <c:ptCount val="108"/>
                <c:pt idx="1">
                  <c:v>88.48</c:v>
                </c:pt>
                <c:pt idx="2">
                  <c:v>86.333333333333329</c:v>
                </c:pt>
                <c:pt idx="3">
                  <c:v>85.1</c:v>
                </c:pt>
                <c:pt idx="4">
                  <c:v>86.7</c:v>
                </c:pt>
                <c:pt idx="5">
                  <c:v>89.666666666666671</c:v>
                </c:pt>
                <c:pt idx="6">
                  <c:v>92.333333333333329</c:v>
                </c:pt>
                <c:pt idx="7">
                  <c:v>93</c:v>
                </c:pt>
                <c:pt idx="8">
                  <c:v>93.666666666666671</c:v>
                </c:pt>
                <c:pt idx="9">
                  <c:v>93.4</c:v>
                </c:pt>
                <c:pt idx="10">
                  <c:v>93.5</c:v>
                </c:pt>
                <c:pt idx="11">
                  <c:v>94.133333333333326</c:v>
                </c:pt>
                <c:pt idx="12">
                  <c:v>93.44</c:v>
                </c:pt>
                <c:pt idx="13">
                  <c:v>93.333333333333329</c:v>
                </c:pt>
                <c:pt idx="14">
                  <c:v>91.8</c:v>
                </c:pt>
                <c:pt idx="15">
                  <c:v>94.586666666666659</c:v>
                </c:pt>
                <c:pt idx="16">
                  <c:v>92.866666666666674</c:v>
                </c:pt>
                <c:pt idx="17">
                  <c:v>92.666666666666671</c:v>
                </c:pt>
                <c:pt idx="18">
                  <c:v>92.666666666666671</c:v>
                </c:pt>
                <c:pt idx="19">
                  <c:v>92.666666666666671</c:v>
                </c:pt>
                <c:pt idx="20">
                  <c:v>92.666666666666671</c:v>
                </c:pt>
                <c:pt idx="21">
                  <c:v>92.8</c:v>
                </c:pt>
                <c:pt idx="22">
                  <c:v>92.946666666666673</c:v>
                </c:pt>
                <c:pt idx="23">
                  <c:v>93.240000000000009</c:v>
                </c:pt>
                <c:pt idx="24">
                  <c:v>96.333333333333329</c:v>
                </c:pt>
                <c:pt idx="25">
                  <c:v>96.413333333333341</c:v>
                </c:pt>
                <c:pt idx="26">
                  <c:v>96.613333333333344</c:v>
                </c:pt>
                <c:pt idx="27">
                  <c:v>101.66666666666667</c:v>
                </c:pt>
                <c:pt idx="28">
                  <c:v>105.12</c:v>
                </c:pt>
                <c:pt idx="29">
                  <c:v>105.60000000000001</c:v>
                </c:pt>
                <c:pt idx="30">
                  <c:v>109</c:v>
                </c:pt>
                <c:pt idx="31">
                  <c:v>109</c:v>
                </c:pt>
                <c:pt idx="32">
                  <c:v>112.93333333333334</c:v>
                </c:pt>
                <c:pt idx="33">
                  <c:v>111.92</c:v>
                </c:pt>
                <c:pt idx="34">
                  <c:v>110.41333333333334</c:v>
                </c:pt>
                <c:pt idx="35">
                  <c:v>109.8</c:v>
                </c:pt>
                <c:pt idx="36">
                  <c:v>110.33333333333333</c:v>
                </c:pt>
                <c:pt idx="37">
                  <c:v>110.33333333333333</c:v>
                </c:pt>
                <c:pt idx="38">
                  <c:v>110.58666666666666</c:v>
                </c:pt>
                <c:pt idx="39">
                  <c:v>110.33333333333333</c:v>
                </c:pt>
                <c:pt idx="40">
                  <c:v>110.94666666666667</c:v>
                </c:pt>
                <c:pt idx="41">
                  <c:v>110.65333333333332</c:v>
                </c:pt>
                <c:pt idx="42">
                  <c:v>110.33333333333333</c:v>
                </c:pt>
                <c:pt idx="43">
                  <c:v>108</c:v>
                </c:pt>
                <c:pt idx="44">
                  <c:v>106.33333333333333</c:v>
                </c:pt>
                <c:pt idx="45">
                  <c:v>102.41333333333334</c:v>
                </c:pt>
                <c:pt idx="46">
                  <c:v>103.5</c:v>
                </c:pt>
                <c:pt idx="47">
                  <c:v>101.9</c:v>
                </c:pt>
                <c:pt idx="48">
                  <c:v>96.8</c:v>
                </c:pt>
                <c:pt idx="49">
                  <c:v>95.5</c:v>
                </c:pt>
                <c:pt idx="50">
                  <c:v>94.7</c:v>
                </c:pt>
                <c:pt idx="51">
                  <c:v>93.5</c:v>
                </c:pt>
                <c:pt idx="52">
                  <c:v>93.7</c:v>
                </c:pt>
                <c:pt idx="53">
                  <c:v>94.5</c:v>
                </c:pt>
                <c:pt idx="54">
                  <c:v>94.5</c:v>
                </c:pt>
                <c:pt idx="55">
                  <c:v>96.3</c:v>
                </c:pt>
                <c:pt idx="56">
                  <c:v>104.3</c:v>
                </c:pt>
                <c:pt idx="57">
                  <c:v>106</c:v>
                </c:pt>
                <c:pt idx="58">
                  <c:v>107.4</c:v>
                </c:pt>
                <c:pt idx="59">
                  <c:v>110.3</c:v>
                </c:pt>
                <c:pt idx="60">
                  <c:v>108.8</c:v>
                </c:pt>
                <c:pt idx="61">
                  <c:v>110.38</c:v>
                </c:pt>
                <c:pt idx="62">
                  <c:v>110.52000000000001</c:v>
                </c:pt>
                <c:pt idx="63">
                  <c:v>108.5</c:v>
                </c:pt>
                <c:pt idx="64">
                  <c:v>108.8</c:v>
                </c:pt>
                <c:pt idx="65">
                  <c:v>108.8</c:v>
                </c:pt>
                <c:pt idx="66">
                  <c:v>108.8</c:v>
                </c:pt>
                <c:pt idx="67">
                  <c:v>108.8</c:v>
                </c:pt>
                <c:pt idx="68">
                  <c:v>109.18</c:v>
                </c:pt>
                <c:pt idx="69">
                  <c:v>110.2</c:v>
                </c:pt>
                <c:pt idx="70">
                  <c:v>110.08</c:v>
                </c:pt>
                <c:pt idx="71">
                  <c:v>110.8</c:v>
                </c:pt>
                <c:pt idx="72">
                  <c:v>111</c:v>
                </c:pt>
                <c:pt idx="73">
                  <c:v>110.4</c:v>
                </c:pt>
                <c:pt idx="74">
                  <c:v>111.08</c:v>
                </c:pt>
                <c:pt idx="75">
                  <c:v>115.3</c:v>
                </c:pt>
                <c:pt idx="76">
                  <c:v>121.68</c:v>
                </c:pt>
                <c:pt idx="77">
                  <c:v>123.62</c:v>
                </c:pt>
                <c:pt idx="78">
                  <c:v>124.28</c:v>
                </c:pt>
                <c:pt idx="79">
                  <c:v>123.86</c:v>
                </c:pt>
                <c:pt idx="80">
                  <c:v>124.22</c:v>
                </c:pt>
                <c:pt idx="81">
                  <c:v>123.5</c:v>
                </c:pt>
                <c:pt idx="82">
                  <c:v>123.5</c:v>
                </c:pt>
                <c:pt idx="83">
                  <c:v>124.7</c:v>
                </c:pt>
                <c:pt idx="84">
                  <c:v>124.4</c:v>
                </c:pt>
                <c:pt idx="85">
                  <c:v>125</c:v>
                </c:pt>
                <c:pt idx="86">
                  <c:v>125</c:v>
                </c:pt>
                <c:pt idx="87">
                  <c:v>125.80000000000001</c:v>
                </c:pt>
                <c:pt idx="88">
                  <c:v>126</c:v>
                </c:pt>
                <c:pt idx="89">
                  <c:v>126.08</c:v>
                </c:pt>
                <c:pt idx="90">
                  <c:v>126.5</c:v>
                </c:pt>
                <c:pt idx="91">
                  <c:v>126.25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125.2</c:v>
                </c:pt>
                <c:pt idx="98">
                  <c:v>122.5</c:v>
                </c:pt>
                <c:pt idx="99">
                  <c:v>116.5</c:v>
                </c:pt>
                <c:pt idx="100">
                  <c:v>117</c:v>
                </c:pt>
                <c:pt idx="101">
                  <c:v>110.85</c:v>
                </c:pt>
                <c:pt idx="102">
                  <c:v>108.68</c:v>
                </c:pt>
                <c:pt idx="103">
                  <c:v>109</c:v>
                </c:pt>
                <c:pt idx="104">
                  <c:v>109</c:v>
                </c:pt>
                <c:pt idx="105">
                  <c:v>106.68</c:v>
                </c:pt>
                <c:pt idx="106">
                  <c:v>104.9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F-4DDC-8883-2E89BFB783FE}"/>
            </c:ext>
          </c:extLst>
        </c:ser>
        <c:ser>
          <c:idx val="2"/>
          <c:order val="2"/>
          <c:tx>
            <c:strRef>
              <c:f>'[2]all origins'!$F$3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'[2]all origins'!$A$4:$B$111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'[2]all origins'!$F$4:$F$111</c:f>
              <c:numCache>
                <c:formatCode>General</c:formatCode>
                <c:ptCount val="108"/>
                <c:pt idx="1">
                  <c:v>108.66666666666667</c:v>
                </c:pt>
                <c:pt idx="2">
                  <c:v>108.33333333333333</c:v>
                </c:pt>
                <c:pt idx="3">
                  <c:v>108.33333333333333</c:v>
                </c:pt>
                <c:pt idx="4">
                  <c:v>108.33333333333333</c:v>
                </c:pt>
                <c:pt idx="5">
                  <c:v>108.33333333333333</c:v>
                </c:pt>
                <c:pt idx="6">
                  <c:v>109.66666666666667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110.39999999999999</c:v>
                </c:pt>
                <c:pt idx="11">
                  <c:v>111.66666666666667</c:v>
                </c:pt>
                <c:pt idx="12">
                  <c:v>113.33333333333333</c:v>
                </c:pt>
                <c:pt idx="13">
                  <c:v>113.33333333333333</c:v>
                </c:pt>
                <c:pt idx="14">
                  <c:v>113.33333333333333</c:v>
                </c:pt>
                <c:pt idx="15">
                  <c:v>111.66666666666667</c:v>
                </c:pt>
                <c:pt idx="16">
                  <c:v>111.66666666666667</c:v>
                </c:pt>
                <c:pt idx="17">
                  <c:v>111.66666666666667</c:v>
                </c:pt>
                <c:pt idx="18">
                  <c:v>113.33333333333333</c:v>
                </c:pt>
                <c:pt idx="19">
                  <c:v>113.33333333333333</c:v>
                </c:pt>
                <c:pt idx="20">
                  <c:v>111.66666666666667</c:v>
                </c:pt>
                <c:pt idx="21">
                  <c:v>111.66666666666667</c:v>
                </c:pt>
                <c:pt idx="22">
                  <c:v>110.66666666666667</c:v>
                </c:pt>
                <c:pt idx="23">
                  <c:v>111.66666666666667</c:v>
                </c:pt>
                <c:pt idx="24">
                  <c:v>115</c:v>
                </c:pt>
                <c:pt idx="25">
                  <c:v>117.26666666666667</c:v>
                </c:pt>
                <c:pt idx="26">
                  <c:v>120</c:v>
                </c:pt>
                <c:pt idx="27">
                  <c:v>121.33333333333333</c:v>
                </c:pt>
                <c:pt idx="28">
                  <c:v>121.66666666666667</c:v>
                </c:pt>
                <c:pt idx="29">
                  <c:v>121.06666666666666</c:v>
                </c:pt>
                <c:pt idx="30">
                  <c:v>121.66666666666667</c:v>
                </c:pt>
                <c:pt idx="31">
                  <c:v>120</c:v>
                </c:pt>
                <c:pt idx="32">
                  <c:v>121.33333333333333</c:v>
                </c:pt>
                <c:pt idx="33">
                  <c:v>123.33333333333333</c:v>
                </c:pt>
                <c:pt idx="34">
                  <c:v>125</c:v>
                </c:pt>
                <c:pt idx="35">
                  <c:v>123.33333333333333</c:v>
                </c:pt>
                <c:pt idx="36">
                  <c:v>123.33333333333333</c:v>
                </c:pt>
                <c:pt idx="37">
                  <c:v>125</c:v>
                </c:pt>
                <c:pt idx="38">
                  <c:v>125</c:v>
                </c:pt>
                <c:pt idx="39">
                  <c:v>125</c:v>
                </c:pt>
                <c:pt idx="40">
                  <c:v>124.33333333333333</c:v>
                </c:pt>
                <c:pt idx="41">
                  <c:v>126</c:v>
                </c:pt>
                <c:pt idx="42">
                  <c:v>122.66666666666667</c:v>
                </c:pt>
                <c:pt idx="43">
                  <c:v>119.33333333333333</c:v>
                </c:pt>
                <c:pt idx="44">
                  <c:v>117.16666666666667</c:v>
                </c:pt>
                <c:pt idx="45">
                  <c:v>116.66666666666667</c:v>
                </c:pt>
                <c:pt idx="46">
                  <c:v>115.33333333333333</c:v>
                </c:pt>
                <c:pt idx="47">
                  <c:v>116.93333333333334</c:v>
                </c:pt>
                <c:pt idx="48">
                  <c:v>115.66666666666667</c:v>
                </c:pt>
                <c:pt idx="49">
                  <c:v>115.83333333333333</c:v>
                </c:pt>
                <c:pt idx="50">
                  <c:v>115.39999999999999</c:v>
                </c:pt>
                <c:pt idx="51">
                  <c:v>115</c:v>
                </c:pt>
                <c:pt idx="52">
                  <c:v>115</c:v>
                </c:pt>
                <c:pt idx="53">
                  <c:v>113.33333333333333</c:v>
                </c:pt>
                <c:pt idx="54">
                  <c:v>113.33333333333333</c:v>
                </c:pt>
                <c:pt idx="55">
                  <c:v>114</c:v>
                </c:pt>
                <c:pt idx="56">
                  <c:v>117</c:v>
                </c:pt>
                <c:pt idx="57">
                  <c:v>120</c:v>
                </c:pt>
                <c:pt idx="58">
                  <c:v>120.66666666666667</c:v>
                </c:pt>
                <c:pt idx="59">
                  <c:v>123</c:v>
                </c:pt>
                <c:pt idx="60">
                  <c:v>123.33333333333333</c:v>
                </c:pt>
                <c:pt idx="61">
                  <c:v>123.33333333333333</c:v>
                </c:pt>
                <c:pt idx="62">
                  <c:v>125</c:v>
                </c:pt>
                <c:pt idx="63">
                  <c:v>125</c:v>
                </c:pt>
                <c:pt idx="64">
                  <c:v>125</c:v>
                </c:pt>
                <c:pt idx="65">
                  <c:v>125</c:v>
                </c:pt>
                <c:pt idx="66">
                  <c:v>126.66666666666667</c:v>
                </c:pt>
                <c:pt idx="67">
                  <c:v>126.66666666666667</c:v>
                </c:pt>
                <c:pt idx="68">
                  <c:v>123.33333333333333</c:v>
                </c:pt>
                <c:pt idx="69">
                  <c:v>125.73333333333333</c:v>
                </c:pt>
                <c:pt idx="70">
                  <c:v>125.66666666666667</c:v>
                </c:pt>
                <c:pt idx="71">
                  <c:v>123.33333333333333</c:v>
                </c:pt>
                <c:pt idx="72">
                  <c:v>123.33333333333333</c:v>
                </c:pt>
                <c:pt idx="73">
                  <c:v>120</c:v>
                </c:pt>
                <c:pt idx="74">
                  <c:v>124</c:v>
                </c:pt>
                <c:pt idx="75">
                  <c:v>128.6</c:v>
                </c:pt>
                <c:pt idx="76">
                  <c:v>135</c:v>
                </c:pt>
                <c:pt idx="77">
                  <c:v>137.66666666666666</c:v>
                </c:pt>
                <c:pt idx="78">
                  <c:v>139.26666666666668</c:v>
                </c:pt>
                <c:pt idx="79">
                  <c:v>138.33333333333334</c:v>
                </c:pt>
                <c:pt idx="80">
                  <c:v>138.33333333333334</c:v>
                </c:pt>
                <c:pt idx="81">
                  <c:v>138.33333333333334</c:v>
                </c:pt>
                <c:pt idx="82">
                  <c:v>138.33333333333334</c:v>
                </c:pt>
                <c:pt idx="83">
                  <c:v>139.16666666666666</c:v>
                </c:pt>
                <c:pt idx="84">
                  <c:v>139.16666666666666</c:v>
                </c:pt>
                <c:pt idx="85">
                  <c:v>136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136.66666666666666</c:v>
                </c:pt>
                <c:pt idx="93">
                  <c:v>137.5</c:v>
                </c:pt>
                <c:pt idx="94">
                  <c:v>137.5</c:v>
                </c:pt>
                <c:pt idx="95">
                  <c:v>136.66666666666666</c:v>
                </c:pt>
                <c:pt idx="96">
                  <c:v>136.66666666666666</c:v>
                </c:pt>
                <c:pt idx="97">
                  <c:v>133.93333333333334</c:v>
                </c:pt>
                <c:pt idx="98">
                  <c:v>132</c:v>
                </c:pt>
                <c:pt idx="99">
                  <c:v>128.33333333333334</c:v>
                </c:pt>
                <c:pt idx="100">
                  <c:v>126.66666666666667</c:v>
                </c:pt>
                <c:pt idx="101">
                  <c:v>121.66666666666667</c:v>
                </c:pt>
                <c:pt idx="102">
                  <c:v>118.33333333333333</c:v>
                </c:pt>
                <c:pt idx="103">
                  <c:v>115</c:v>
                </c:pt>
                <c:pt idx="104">
                  <c:v>116.26666666666667</c:v>
                </c:pt>
                <c:pt idx="105">
                  <c:v>115</c:v>
                </c:pt>
                <c:pt idx="106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DF-4DDC-8883-2E89BFB78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95247"/>
        <c:axId val="219199823"/>
      </c:lineChart>
      <c:catAx>
        <c:axId val="21919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Week number</a:t>
                </a:r>
              </a:p>
            </c:rich>
          </c:tx>
          <c:layout>
            <c:manualLayout>
              <c:xMode val="edge"/>
              <c:yMode val="edge"/>
              <c:x val="2.3639891774044131E-2"/>
              <c:y val="0.9112310420486705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99823"/>
        <c:crosses val="autoZero"/>
        <c:auto val="1"/>
        <c:lblAlgn val="ctr"/>
        <c:lblOffset val="100"/>
        <c:noMultiLvlLbl val="0"/>
      </c:catAx>
      <c:valAx>
        <c:axId val="219199823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€/100kg</a:t>
                </a:r>
              </a:p>
            </c:rich>
          </c:tx>
          <c:layout>
            <c:manualLayout>
              <c:xMode val="edge"/>
              <c:yMode val="edge"/>
              <c:x val="2.1862090661401403E-2"/>
              <c:y val="3.68171978240421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9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37904365862749"/>
          <c:y val="0.61910071460045601"/>
          <c:w val="0.17079245575713903"/>
          <c:h val="0.16248864877291799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Wholesale buying prices for bananas of all origins in the Netherlands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43528885717637E-2"/>
          <c:y val="0.10630737472565331"/>
          <c:w val="0.89947612750074546"/>
          <c:h val="0.74679816964358536"/>
        </c:manualLayout>
      </c:layout>
      <c:lineChart>
        <c:grouping val="standard"/>
        <c:varyColors val="0"/>
        <c:ser>
          <c:idx val="0"/>
          <c:order val="0"/>
          <c:tx>
            <c:strRef>
              <c:f>'[2]all origins'!$G$3</c:f>
              <c:strCache>
                <c:ptCount val="1"/>
                <c:pt idx="0">
                  <c:v>Latin America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'[2]all origins'!$A$4:$B$111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'[2]all origins'!$G$4:$G$111</c:f>
              <c:numCache>
                <c:formatCode>General</c:formatCode>
                <c:ptCount val="108"/>
                <c:pt idx="1">
                  <c:v>85</c:v>
                </c:pt>
                <c:pt idx="2">
                  <c:v>85.5</c:v>
                </c:pt>
                <c:pt idx="3">
                  <c:v>87.75</c:v>
                </c:pt>
                <c:pt idx="4">
                  <c:v>87</c:v>
                </c:pt>
                <c:pt idx="5">
                  <c:v>88.5</c:v>
                </c:pt>
                <c:pt idx="6">
                  <c:v>90.5</c:v>
                </c:pt>
                <c:pt idx="7">
                  <c:v>90.5</c:v>
                </c:pt>
                <c:pt idx="8">
                  <c:v>87.25</c:v>
                </c:pt>
                <c:pt idx="9">
                  <c:v>89.75</c:v>
                </c:pt>
                <c:pt idx="10">
                  <c:v>89.75</c:v>
                </c:pt>
                <c:pt idx="11">
                  <c:v>89.25</c:v>
                </c:pt>
                <c:pt idx="12">
                  <c:v>89.25</c:v>
                </c:pt>
                <c:pt idx="13">
                  <c:v>88.5</c:v>
                </c:pt>
                <c:pt idx="14">
                  <c:v>88.25</c:v>
                </c:pt>
                <c:pt idx="15">
                  <c:v>87.5</c:v>
                </c:pt>
                <c:pt idx="16">
                  <c:v>87.5</c:v>
                </c:pt>
                <c:pt idx="17">
                  <c:v>88.25</c:v>
                </c:pt>
                <c:pt idx="18">
                  <c:v>90.5</c:v>
                </c:pt>
                <c:pt idx="19">
                  <c:v>90.5</c:v>
                </c:pt>
                <c:pt idx="20">
                  <c:v>89.75</c:v>
                </c:pt>
                <c:pt idx="21">
                  <c:v>89.75</c:v>
                </c:pt>
                <c:pt idx="22">
                  <c:v>90.5</c:v>
                </c:pt>
                <c:pt idx="23">
                  <c:v>96</c:v>
                </c:pt>
                <c:pt idx="24">
                  <c:v>93</c:v>
                </c:pt>
                <c:pt idx="25">
                  <c:v>98.75</c:v>
                </c:pt>
                <c:pt idx="26">
                  <c:v>102.25</c:v>
                </c:pt>
                <c:pt idx="27">
                  <c:v>102.5</c:v>
                </c:pt>
                <c:pt idx="28">
                  <c:v>105.75</c:v>
                </c:pt>
                <c:pt idx="29">
                  <c:v>106</c:v>
                </c:pt>
                <c:pt idx="30">
                  <c:v>105.75</c:v>
                </c:pt>
                <c:pt idx="31">
                  <c:v>106.25</c:v>
                </c:pt>
                <c:pt idx="32">
                  <c:v>105.75</c:v>
                </c:pt>
                <c:pt idx="33">
                  <c:v>102.25</c:v>
                </c:pt>
                <c:pt idx="34">
                  <c:v>102.75</c:v>
                </c:pt>
                <c:pt idx="35">
                  <c:v>100.5</c:v>
                </c:pt>
                <c:pt idx="36">
                  <c:v>102.75</c:v>
                </c:pt>
                <c:pt idx="37">
                  <c:v>102.75</c:v>
                </c:pt>
                <c:pt idx="38">
                  <c:v>101.25</c:v>
                </c:pt>
                <c:pt idx="39">
                  <c:v>101.25</c:v>
                </c:pt>
                <c:pt idx="40">
                  <c:v>100.25</c:v>
                </c:pt>
                <c:pt idx="41">
                  <c:v>100.25</c:v>
                </c:pt>
                <c:pt idx="42">
                  <c:v>99.75</c:v>
                </c:pt>
                <c:pt idx="43">
                  <c:v>97</c:v>
                </c:pt>
                <c:pt idx="44">
                  <c:v>94.75</c:v>
                </c:pt>
                <c:pt idx="45">
                  <c:v>96.75</c:v>
                </c:pt>
                <c:pt idx="46">
                  <c:v>94.25</c:v>
                </c:pt>
                <c:pt idx="47">
                  <c:v>94</c:v>
                </c:pt>
                <c:pt idx="48">
                  <c:v>93.5</c:v>
                </c:pt>
                <c:pt idx="49">
                  <c:v>94.5</c:v>
                </c:pt>
                <c:pt idx="50">
                  <c:v>94.5</c:v>
                </c:pt>
                <c:pt idx="51">
                  <c:v>94.75</c:v>
                </c:pt>
                <c:pt idx="52">
                  <c:v>101.75</c:v>
                </c:pt>
                <c:pt idx="53">
                  <c:v>102</c:v>
                </c:pt>
                <c:pt idx="54">
                  <c:v>104.75</c:v>
                </c:pt>
                <c:pt idx="55">
                  <c:v>104.75</c:v>
                </c:pt>
                <c:pt idx="56">
                  <c:v>105</c:v>
                </c:pt>
                <c:pt idx="57">
                  <c:v>108.25</c:v>
                </c:pt>
                <c:pt idx="58">
                  <c:v>111.5</c:v>
                </c:pt>
                <c:pt idx="59">
                  <c:v>108.75</c:v>
                </c:pt>
                <c:pt idx="60">
                  <c:v>109</c:v>
                </c:pt>
                <c:pt idx="61">
                  <c:v>109.5</c:v>
                </c:pt>
                <c:pt idx="62">
                  <c:v>108.75</c:v>
                </c:pt>
                <c:pt idx="63">
                  <c:v>108.25</c:v>
                </c:pt>
                <c:pt idx="64">
                  <c:v>104.5</c:v>
                </c:pt>
                <c:pt idx="65">
                  <c:v>102.5</c:v>
                </c:pt>
                <c:pt idx="66">
                  <c:v>103.5</c:v>
                </c:pt>
                <c:pt idx="67">
                  <c:v>103.5</c:v>
                </c:pt>
                <c:pt idx="68">
                  <c:v>108.75</c:v>
                </c:pt>
                <c:pt idx="69">
                  <c:v>112.25</c:v>
                </c:pt>
                <c:pt idx="70">
                  <c:v>113</c:v>
                </c:pt>
                <c:pt idx="71">
                  <c:v>110.75</c:v>
                </c:pt>
                <c:pt idx="72">
                  <c:v>110.5</c:v>
                </c:pt>
                <c:pt idx="73">
                  <c:v>106.25</c:v>
                </c:pt>
                <c:pt idx="74">
                  <c:v>115.75</c:v>
                </c:pt>
                <c:pt idx="75">
                  <c:v>118.75</c:v>
                </c:pt>
                <c:pt idx="76">
                  <c:v>120.25</c:v>
                </c:pt>
                <c:pt idx="77">
                  <c:v>120.75</c:v>
                </c:pt>
                <c:pt idx="78">
                  <c:v>124.75</c:v>
                </c:pt>
                <c:pt idx="79">
                  <c:v>125.75</c:v>
                </c:pt>
                <c:pt idx="80">
                  <c:v>123.25</c:v>
                </c:pt>
                <c:pt idx="81">
                  <c:v>125.5</c:v>
                </c:pt>
                <c:pt idx="82">
                  <c:v>118.25</c:v>
                </c:pt>
                <c:pt idx="83">
                  <c:v>115.4</c:v>
                </c:pt>
                <c:pt idx="84">
                  <c:v>118.75</c:v>
                </c:pt>
                <c:pt idx="85">
                  <c:v>118.75</c:v>
                </c:pt>
                <c:pt idx="86">
                  <c:v>118.75</c:v>
                </c:pt>
                <c:pt idx="87">
                  <c:v>115.25</c:v>
                </c:pt>
                <c:pt idx="88">
                  <c:v>115.25</c:v>
                </c:pt>
                <c:pt idx="89">
                  <c:v>113.75</c:v>
                </c:pt>
                <c:pt idx="90">
                  <c:v>112.75</c:v>
                </c:pt>
                <c:pt idx="91">
                  <c:v>107.75</c:v>
                </c:pt>
                <c:pt idx="92">
                  <c:v>107.5</c:v>
                </c:pt>
                <c:pt idx="93">
                  <c:v>105.25</c:v>
                </c:pt>
                <c:pt idx="94">
                  <c:v>105.75</c:v>
                </c:pt>
                <c:pt idx="95">
                  <c:v>105.75</c:v>
                </c:pt>
                <c:pt idx="96">
                  <c:v>104.25</c:v>
                </c:pt>
                <c:pt idx="97">
                  <c:v>99.75</c:v>
                </c:pt>
                <c:pt idx="98">
                  <c:v>101</c:v>
                </c:pt>
                <c:pt idx="99">
                  <c:v>101</c:v>
                </c:pt>
                <c:pt idx="100">
                  <c:v>100</c:v>
                </c:pt>
                <c:pt idx="101">
                  <c:v>96.5</c:v>
                </c:pt>
                <c:pt idx="102">
                  <c:v>96.25</c:v>
                </c:pt>
                <c:pt idx="103">
                  <c:v>95.5</c:v>
                </c:pt>
                <c:pt idx="104">
                  <c:v>95.5</c:v>
                </c:pt>
                <c:pt idx="105">
                  <c:v>89</c:v>
                </c:pt>
                <c:pt idx="106">
                  <c:v>97.75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B-4F82-B3BC-3840E60F14A2}"/>
            </c:ext>
          </c:extLst>
        </c:ser>
        <c:ser>
          <c:idx val="1"/>
          <c:order val="1"/>
          <c:tx>
            <c:strRef>
              <c:f>'[2]all origins'!$H$3</c:f>
              <c:strCache>
                <c:ptCount val="1"/>
                <c:pt idx="0">
                  <c:v>ACP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'[2]all origins'!$A$4:$B$111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'[2]all origins'!$H$4:$H$111</c:f>
              <c:numCache>
                <c:formatCode>General</c:formatCode>
                <c:ptCount val="108"/>
                <c:pt idx="1">
                  <c:v>57</c:v>
                </c:pt>
                <c:pt idx="2">
                  <c:v>58</c:v>
                </c:pt>
                <c:pt idx="3">
                  <c:v>67</c:v>
                </c:pt>
                <c:pt idx="4">
                  <c:v>66</c:v>
                </c:pt>
                <c:pt idx="5">
                  <c:v>69</c:v>
                </c:pt>
                <c:pt idx="6">
                  <c:v>73</c:v>
                </c:pt>
                <c:pt idx="7">
                  <c:v>73</c:v>
                </c:pt>
                <c:pt idx="8">
                  <c:v>66</c:v>
                </c:pt>
                <c:pt idx="9">
                  <c:v>66</c:v>
                </c:pt>
                <c:pt idx="10">
                  <c:v>66</c:v>
                </c:pt>
                <c:pt idx="11">
                  <c:v>64</c:v>
                </c:pt>
                <c:pt idx="12">
                  <c:v>64</c:v>
                </c:pt>
                <c:pt idx="13">
                  <c:v>62</c:v>
                </c:pt>
                <c:pt idx="14">
                  <c:v>63</c:v>
                </c:pt>
                <c:pt idx="15">
                  <c:v>61</c:v>
                </c:pt>
                <c:pt idx="16">
                  <c:v>61</c:v>
                </c:pt>
                <c:pt idx="17">
                  <c:v>63</c:v>
                </c:pt>
                <c:pt idx="18">
                  <c:v>69</c:v>
                </c:pt>
                <c:pt idx="19">
                  <c:v>69</c:v>
                </c:pt>
                <c:pt idx="20">
                  <c:v>66</c:v>
                </c:pt>
                <c:pt idx="21">
                  <c:v>66</c:v>
                </c:pt>
                <c:pt idx="22">
                  <c:v>69</c:v>
                </c:pt>
                <c:pt idx="23">
                  <c:v>81</c:v>
                </c:pt>
                <c:pt idx="24">
                  <c:v>73</c:v>
                </c:pt>
                <c:pt idx="25">
                  <c:v>81</c:v>
                </c:pt>
                <c:pt idx="26">
                  <c:v>89</c:v>
                </c:pt>
                <c:pt idx="27">
                  <c:v>89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88</c:v>
                </c:pt>
                <c:pt idx="34">
                  <c:v>90</c:v>
                </c:pt>
                <c:pt idx="35">
                  <c:v>83</c:v>
                </c:pt>
                <c:pt idx="36">
                  <c:v>89</c:v>
                </c:pt>
                <c:pt idx="37">
                  <c:v>89</c:v>
                </c:pt>
                <c:pt idx="38">
                  <c:v>86</c:v>
                </c:pt>
                <c:pt idx="39">
                  <c:v>86</c:v>
                </c:pt>
                <c:pt idx="40">
                  <c:v>84</c:v>
                </c:pt>
                <c:pt idx="41">
                  <c:v>83</c:v>
                </c:pt>
                <c:pt idx="42">
                  <c:v>83</c:v>
                </c:pt>
                <c:pt idx="43">
                  <c:v>76</c:v>
                </c:pt>
                <c:pt idx="44">
                  <c:v>72</c:v>
                </c:pt>
                <c:pt idx="45">
                  <c:v>76</c:v>
                </c:pt>
                <c:pt idx="46">
                  <c:v>72</c:v>
                </c:pt>
                <c:pt idx="47">
                  <c:v>71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89</c:v>
                </c:pt>
                <c:pt idx="53">
                  <c:v>89</c:v>
                </c:pt>
                <c:pt idx="54">
                  <c:v>97</c:v>
                </c:pt>
                <c:pt idx="55">
                  <c:v>100</c:v>
                </c:pt>
                <c:pt idx="56">
                  <c:v>100</c:v>
                </c:pt>
                <c:pt idx="57">
                  <c:v>105</c:v>
                </c:pt>
                <c:pt idx="58">
                  <c:v>111</c:v>
                </c:pt>
                <c:pt idx="59">
                  <c:v>102</c:v>
                </c:pt>
                <c:pt idx="60">
                  <c:v>102</c:v>
                </c:pt>
                <c:pt idx="61">
                  <c:v>102</c:v>
                </c:pt>
                <c:pt idx="62">
                  <c:v>100</c:v>
                </c:pt>
                <c:pt idx="63">
                  <c:v>100</c:v>
                </c:pt>
                <c:pt idx="64">
                  <c:v>90</c:v>
                </c:pt>
                <c:pt idx="65">
                  <c:v>83</c:v>
                </c:pt>
                <c:pt idx="66">
                  <c:v>86</c:v>
                </c:pt>
                <c:pt idx="67">
                  <c:v>86</c:v>
                </c:pt>
                <c:pt idx="68">
                  <c:v>100</c:v>
                </c:pt>
                <c:pt idx="69">
                  <c:v>109</c:v>
                </c:pt>
                <c:pt idx="70">
                  <c:v>111</c:v>
                </c:pt>
                <c:pt idx="71">
                  <c:v>105</c:v>
                </c:pt>
                <c:pt idx="72">
                  <c:v>105</c:v>
                </c:pt>
                <c:pt idx="73">
                  <c:v>95</c:v>
                </c:pt>
                <c:pt idx="74">
                  <c:v>100</c:v>
                </c:pt>
                <c:pt idx="75">
                  <c:v>108</c:v>
                </c:pt>
                <c:pt idx="76">
                  <c:v>111</c:v>
                </c:pt>
                <c:pt idx="77">
                  <c:v>112</c:v>
                </c:pt>
                <c:pt idx="78">
                  <c:v>113</c:v>
                </c:pt>
                <c:pt idx="79">
                  <c:v>116</c:v>
                </c:pt>
                <c:pt idx="81">
                  <c:v>115</c:v>
                </c:pt>
                <c:pt idx="85">
                  <c:v>96</c:v>
                </c:pt>
                <c:pt idx="86">
                  <c:v>85</c:v>
                </c:pt>
                <c:pt idx="87">
                  <c:v>80</c:v>
                </c:pt>
                <c:pt idx="88">
                  <c:v>78</c:v>
                </c:pt>
                <c:pt idx="89">
                  <c:v>78</c:v>
                </c:pt>
                <c:pt idx="90">
                  <c:v>72</c:v>
                </c:pt>
                <c:pt idx="91">
                  <c:v>61</c:v>
                </c:pt>
                <c:pt idx="92">
                  <c:v>66</c:v>
                </c:pt>
                <c:pt idx="93">
                  <c:v>64</c:v>
                </c:pt>
                <c:pt idx="94">
                  <c:v>66</c:v>
                </c:pt>
                <c:pt idx="99">
                  <c:v>61</c:v>
                </c:pt>
                <c:pt idx="100">
                  <c:v>60</c:v>
                </c:pt>
                <c:pt idx="10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B-4F82-B3BC-3840E60F14A2}"/>
            </c:ext>
          </c:extLst>
        </c:ser>
        <c:ser>
          <c:idx val="2"/>
          <c:order val="2"/>
          <c:tx>
            <c:strRef>
              <c:f>'[2]all origins'!$I$3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'[2]all origins'!$A$4:$B$111</c:f>
              <c:multiLvlStrCache>
                <c:ptCount val="108"/>
                <c:lvl>
                  <c:pt idx="1">
                    <c:v>32</c:v>
                  </c:pt>
                  <c:pt idx="2">
                    <c:v>33</c:v>
                  </c:pt>
                  <c:pt idx="3">
                    <c:v>34</c:v>
                  </c:pt>
                  <c:pt idx="4">
                    <c:v>35</c:v>
                  </c:pt>
                  <c:pt idx="5">
                    <c:v>36</c:v>
                  </c:pt>
                  <c:pt idx="6">
                    <c:v>37</c:v>
                  </c:pt>
                  <c:pt idx="7">
                    <c:v>38</c:v>
                  </c:pt>
                  <c:pt idx="8">
                    <c:v>39</c:v>
                  </c:pt>
                  <c:pt idx="9">
                    <c:v>40</c:v>
                  </c:pt>
                  <c:pt idx="10">
                    <c:v>41</c:v>
                  </c:pt>
                  <c:pt idx="11">
                    <c:v>42</c:v>
                  </c:pt>
                  <c:pt idx="12">
                    <c:v>43</c:v>
                  </c:pt>
                  <c:pt idx="13">
                    <c:v>44</c:v>
                  </c:pt>
                  <c:pt idx="14">
                    <c:v>45</c:v>
                  </c:pt>
                  <c:pt idx="15">
                    <c:v>46</c:v>
                  </c:pt>
                  <c:pt idx="16">
                    <c:v>47</c:v>
                  </c:pt>
                  <c:pt idx="17">
                    <c:v>48</c:v>
                  </c:pt>
                  <c:pt idx="18">
                    <c:v>49</c:v>
                  </c:pt>
                  <c:pt idx="19">
                    <c:v>50</c:v>
                  </c:pt>
                  <c:pt idx="20">
                    <c:v>51</c:v>
                  </c:pt>
                  <c:pt idx="21">
                    <c:v>52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13</c:v>
                  </c:pt>
                  <c:pt idx="35">
                    <c:v>14</c:v>
                  </c:pt>
                  <c:pt idx="36">
                    <c:v>15</c:v>
                  </c:pt>
                  <c:pt idx="37">
                    <c:v>16</c:v>
                  </c:pt>
                  <c:pt idx="38">
                    <c:v>17</c:v>
                  </c:pt>
                  <c:pt idx="39">
                    <c:v>18</c:v>
                  </c:pt>
                  <c:pt idx="40">
                    <c:v>19</c:v>
                  </c:pt>
                  <c:pt idx="41">
                    <c:v>20</c:v>
                  </c:pt>
                  <c:pt idx="42">
                    <c:v>21</c:v>
                  </c:pt>
                  <c:pt idx="43">
                    <c:v>22</c:v>
                  </c:pt>
                  <c:pt idx="44">
                    <c:v>23</c:v>
                  </c:pt>
                  <c:pt idx="45">
                    <c:v>24</c:v>
                  </c:pt>
                  <c:pt idx="46">
                    <c:v>25</c:v>
                  </c:pt>
                  <c:pt idx="47">
                    <c:v>26</c:v>
                  </c:pt>
                  <c:pt idx="48">
                    <c:v>27</c:v>
                  </c:pt>
                  <c:pt idx="49">
                    <c:v>28</c:v>
                  </c:pt>
                  <c:pt idx="50">
                    <c:v>29</c:v>
                  </c:pt>
                  <c:pt idx="51">
                    <c:v>30</c:v>
                  </c:pt>
                  <c:pt idx="52">
                    <c:v>31</c:v>
                  </c:pt>
                  <c:pt idx="53">
                    <c:v>32</c:v>
                  </c:pt>
                  <c:pt idx="54">
                    <c:v>33</c:v>
                  </c:pt>
                  <c:pt idx="55">
                    <c:v>34</c:v>
                  </c:pt>
                  <c:pt idx="56">
                    <c:v>35</c:v>
                  </c:pt>
                  <c:pt idx="57">
                    <c:v>36</c:v>
                  </c:pt>
                  <c:pt idx="58">
                    <c:v>37</c:v>
                  </c:pt>
                  <c:pt idx="59">
                    <c:v>38</c:v>
                  </c:pt>
                  <c:pt idx="60">
                    <c:v>39</c:v>
                  </c:pt>
                  <c:pt idx="61">
                    <c:v>40</c:v>
                  </c:pt>
                  <c:pt idx="62">
                    <c:v>41</c:v>
                  </c:pt>
                  <c:pt idx="63">
                    <c:v>42</c:v>
                  </c:pt>
                  <c:pt idx="64">
                    <c:v>43</c:v>
                  </c:pt>
                  <c:pt idx="65">
                    <c:v>44</c:v>
                  </c:pt>
                  <c:pt idx="66">
                    <c:v>45</c:v>
                  </c:pt>
                  <c:pt idx="67">
                    <c:v>46</c:v>
                  </c:pt>
                  <c:pt idx="68">
                    <c:v>47</c:v>
                  </c:pt>
                  <c:pt idx="69">
                    <c:v>48</c:v>
                  </c:pt>
                  <c:pt idx="70">
                    <c:v>49</c:v>
                  </c:pt>
                  <c:pt idx="71">
                    <c:v>50</c:v>
                  </c:pt>
                  <c:pt idx="72">
                    <c:v>51</c:v>
                  </c:pt>
                  <c:pt idx="73">
                    <c:v>52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4</c:v>
                  </c:pt>
                  <c:pt idx="78">
                    <c:v>5</c:v>
                  </c:pt>
                  <c:pt idx="79">
                    <c:v>6</c:v>
                  </c:pt>
                  <c:pt idx="80">
                    <c:v>7</c:v>
                  </c:pt>
                  <c:pt idx="81">
                    <c:v>8</c:v>
                  </c:pt>
                  <c:pt idx="82">
                    <c:v>9</c:v>
                  </c:pt>
                  <c:pt idx="83">
                    <c:v>10</c:v>
                  </c:pt>
                  <c:pt idx="84">
                    <c:v>11</c:v>
                  </c:pt>
                  <c:pt idx="85">
                    <c:v>12</c:v>
                  </c:pt>
                  <c:pt idx="86">
                    <c:v>13</c:v>
                  </c:pt>
                  <c:pt idx="87">
                    <c:v>14</c:v>
                  </c:pt>
                  <c:pt idx="88">
                    <c:v>15</c:v>
                  </c:pt>
                  <c:pt idx="89">
                    <c:v>16</c:v>
                  </c:pt>
                  <c:pt idx="90">
                    <c:v>17</c:v>
                  </c:pt>
                  <c:pt idx="91">
                    <c:v>18</c:v>
                  </c:pt>
                  <c:pt idx="92">
                    <c:v>19</c:v>
                  </c:pt>
                  <c:pt idx="93">
                    <c:v>20</c:v>
                  </c:pt>
                  <c:pt idx="94">
                    <c:v>21</c:v>
                  </c:pt>
                  <c:pt idx="95">
                    <c:v>22</c:v>
                  </c:pt>
                  <c:pt idx="96">
                    <c:v>23</c:v>
                  </c:pt>
                  <c:pt idx="97">
                    <c:v>24</c:v>
                  </c:pt>
                  <c:pt idx="98">
                    <c:v>25</c:v>
                  </c:pt>
                  <c:pt idx="99">
                    <c:v>26</c:v>
                  </c:pt>
                  <c:pt idx="100">
                    <c:v>27</c:v>
                  </c:pt>
                  <c:pt idx="101">
                    <c:v>28</c:v>
                  </c:pt>
                  <c:pt idx="102">
                    <c:v>29</c:v>
                  </c:pt>
                  <c:pt idx="103">
                    <c:v>30</c:v>
                  </c:pt>
                  <c:pt idx="104">
                    <c:v>31</c:v>
                  </c:pt>
                  <c:pt idx="105">
                    <c:v>32</c:v>
                  </c:pt>
                  <c:pt idx="106">
                    <c:v>33</c:v>
                  </c:pt>
                </c:lvl>
                <c:lvl>
                  <c:pt idx="22">
                    <c:v>2022</c:v>
                  </c:pt>
                  <c:pt idx="74">
                    <c:v>2023</c:v>
                  </c:pt>
                </c:lvl>
              </c:multiLvlStrCache>
            </c:multiLvlStrRef>
          </c:cat>
          <c:val>
            <c:numRef>
              <c:f>'[2]all origins'!$I$4:$I$111</c:f>
              <c:numCache>
                <c:formatCode>General</c:formatCode>
                <c:ptCount val="108"/>
                <c:pt idx="1">
                  <c:v>56</c:v>
                </c:pt>
                <c:pt idx="2">
                  <c:v>57</c:v>
                </c:pt>
                <c:pt idx="3">
                  <c:v>66</c:v>
                </c:pt>
                <c:pt idx="4">
                  <c:v>65</c:v>
                </c:pt>
                <c:pt idx="5">
                  <c:v>68</c:v>
                </c:pt>
                <c:pt idx="6">
                  <c:v>72</c:v>
                </c:pt>
                <c:pt idx="7">
                  <c:v>72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63</c:v>
                </c:pt>
                <c:pt idx="12">
                  <c:v>63</c:v>
                </c:pt>
                <c:pt idx="13">
                  <c:v>61</c:v>
                </c:pt>
                <c:pt idx="14">
                  <c:v>62</c:v>
                </c:pt>
                <c:pt idx="15">
                  <c:v>60</c:v>
                </c:pt>
                <c:pt idx="16">
                  <c:v>60</c:v>
                </c:pt>
                <c:pt idx="17">
                  <c:v>62</c:v>
                </c:pt>
                <c:pt idx="18">
                  <c:v>68</c:v>
                </c:pt>
                <c:pt idx="19">
                  <c:v>68</c:v>
                </c:pt>
                <c:pt idx="20">
                  <c:v>64</c:v>
                </c:pt>
                <c:pt idx="21">
                  <c:v>65</c:v>
                </c:pt>
                <c:pt idx="22">
                  <c:v>68</c:v>
                </c:pt>
                <c:pt idx="23">
                  <c:v>79</c:v>
                </c:pt>
                <c:pt idx="24">
                  <c:v>72</c:v>
                </c:pt>
                <c:pt idx="25">
                  <c:v>79</c:v>
                </c:pt>
                <c:pt idx="26">
                  <c:v>88</c:v>
                </c:pt>
                <c:pt idx="27">
                  <c:v>88</c:v>
                </c:pt>
                <c:pt idx="28">
                  <c:v>96</c:v>
                </c:pt>
                <c:pt idx="29">
                  <c:v>96</c:v>
                </c:pt>
                <c:pt idx="30">
                  <c:v>96</c:v>
                </c:pt>
                <c:pt idx="31">
                  <c:v>96</c:v>
                </c:pt>
                <c:pt idx="32">
                  <c:v>96</c:v>
                </c:pt>
                <c:pt idx="33">
                  <c:v>87</c:v>
                </c:pt>
                <c:pt idx="34">
                  <c:v>89</c:v>
                </c:pt>
                <c:pt idx="35">
                  <c:v>82</c:v>
                </c:pt>
                <c:pt idx="36">
                  <c:v>88</c:v>
                </c:pt>
                <c:pt idx="37">
                  <c:v>88</c:v>
                </c:pt>
                <c:pt idx="38">
                  <c:v>85</c:v>
                </c:pt>
                <c:pt idx="39">
                  <c:v>85</c:v>
                </c:pt>
                <c:pt idx="40">
                  <c:v>83</c:v>
                </c:pt>
                <c:pt idx="41">
                  <c:v>82</c:v>
                </c:pt>
                <c:pt idx="42">
                  <c:v>82</c:v>
                </c:pt>
                <c:pt idx="43">
                  <c:v>75</c:v>
                </c:pt>
                <c:pt idx="44">
                  <c:v>71</c:v>
                </c:pt>
                <c:pt idx="45">
                  <c:v>75</c:v>
                </c:pt>
                <c:pt idx="46">
                  <c:v>71</c:v>
                </c:pt>
                <c:pt idx="47">
                  <c:v>70</c:v>
                </c:pt>
                <c:pt idx="48">
                  <c:v>69</c:v>
                </c:pt>
                <c:pt idx="49">
                  <c:v>69</c:v>
                </c:pt>
                <c:pt idx="50">
                  <c:v>69</c:v>
                </c:pt>
                <c:pt idx="51">
                  <c:v>69</c:v>
                </c:pt>
                <c:pt idx="52">
                  <c:v>88</c:v>
                </c:pt>
                <c:pt idx="53">
                  <c:v>88</c:v>
                </c:pt>
                <c:pt idx="54">
                  <c:v>96</c:v>
                </c:pt>
                <c:pt idx="55">
                  <c:v>98</c:v>
                </c:pt>
                <c:pt idx="56">
                  <c:v>99</c:v>
                </c:pt>
                <c:pt idx="57">
                  <c:v>104</c:v>
                </c:pt>
                <c:pt idx="58">
                  <c:v>111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89</c:v>
                </c:pt>
                <c:pt idx="65">
                  <c:v>82</c:v>
                </c:pt>
                <c:pt idx="66">
                  <c:v>85</c:v>
                </c:pt>
                <c:pt idx="67">
                  <c:v>85</c:v>
                </c:pt>
                <c:pt idx="68">
                  <c:v>99</c:v>
                </c:pt>
                <c:pt idx="69">
                  <c:v>108</c:v>
                </c:pt>
                <c:pt idx="70">
                  <c:v>110</c:v>
                </c:pt>
                <c:pt idx="71">
                  <c:v>104</c:v>
                </c:pt>
                <c:pt idx="72">
                  <c:v>104</c:v>
                </c:pt>
                <c:pt idx="73">
                  <c:v>94</c:v>
                </c:pt>
                <c:pt idx="74">
                  <c:v>99</c:v>
                </c:pt>
                <c:pt idx="75">
                  <c:v>107</c:v>
                </c:pt>
                <c:pt idx="76">
                  <c:v>110</c:v>
                </c:pt>
                <c:pt idx="77">
                  <c:v>111</c:v>
                </c:pt>
                <c:pt idx="78">
                  <c:v>112</c:v>
                </c:pt>
                <c:pt idx="79">
                  <c:v>115</c:v>
                </c:pt>
                <c:pt idx="81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B-4F82-B3BC-3840E60F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785711"/>
        <c:axId val="473760335"/>
      </c:lineChart>
      <c:catAx>
        <c:axId val="473785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Week number</a:t>
                </a:r>
              </a:p>
            </c:rich>
          </c:tx>
          <c:layout>
            <c:manualLayout>
              <c:xMode val="edge"/>
              <c:yMode val="edge"/>
              <c:x val="2.7668993315278473E-2"/>
              <c:y val="0.91865547591952379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760335"/>
        <c:crosses val="autoZero"/>
        <c:auto val="1"/>
        <c:lblAlgn val="ctr"/>
        <c:lblOffset val="100"/>
        <c:noMultiLvlLbl val="0"/>
      </c:catAx>
      <c:valAx>
        <c:axId val="473760335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€/100kg</a:t>
                </a:r>
              </a:p>
            </c:rich>
          </c:tx>
          <c:layout>
            <c:manualLayout>
              <c:xMode val="edge"/>
              <c:yMode val="edge"/>
              <c:x val="3.4159516658439693E-2"/>
              <c:y val="3.1706000195405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785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76347369684941"/>
          <c:y val="0.67174551633360624"/>
          <c:w val="0.15216606839994024"/>
          <c:h val="0.13156349891151028"/>
        </c:manualLayout>
      </c:layout>
      <c:overlay val="0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6F6F7A-207F-44DF-8A01-CD61C4081CDE}">
  <sheetPr>
    <tabColor rgb="FFFFFF00"/>
  </sheetPr>
  <sheetViews>
    <sheetView zoomScale="86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430891-745C-4B2B-A037-A6F5A0DED6A8}">
  <sheetPr>
    <tabColor rgb="FFFFFF00"/>
  </sheetPr>
  <sheetViews>
    <sheetView zoomScale="86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68A36D-18F5-4030-BF11-618795BCAA0B}">
  <sheetPr>
    <tabColor rgb="FFFFFF00"/>
  </sheetPr>
  <sheetViews>
    <sheetView zoomScale="86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4F03F0-543F-4088-B718-564AE6A17C66}">
  <sheetPr>
    <tabColor rgb="FFFFC000"/>
  </sheetPr>
  <sheetViews>
    <sheetView zoomScale="86" workbookViewId="0" zoomToFit="1"/>
  </sheetViews>
  <pageMargins left="0.7" right="0.7" top="0.75" bottom="0.75" header="0.3" footer="0.3"/>
  <pageSetup paperSize="9" orientation="landscape" verticalDpi="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B318502-07E5-45D2-86DF-D93E16670997}">
  <sheetPr>
    <tabColor rgb="FFFFC000"/>
  </sheetPr>
  <sheetViews>
    <sheetView tabSelected="1"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628" cy="6069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A7DC3D-3099-AF45-860B-385CD7ADEF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628" cy="6069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D0894C-9FBE-FAD4-95DE-95AE7CD310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628" cy="6069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6123D4-DE4B-15B9-9396-0A3778169B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4628" cy="6069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A8C75E-0AA0-84B0-C428-FAE17B1715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DB4463-5F17-F8AC-0490-667051A65BC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23%20weighted%20wholesale%20prices%20with%20formul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AGRI\E\2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/>
      <sheetData sheetId="1">
        <row r="1388">
          <cell r="C1388">
            <v>99.637500000000003</v>
          </cell>
          <cell r="D1388">
            <v>104.81644339912056</v>
          </cell>
          <cell r="E1388"/>
          <cell r="F1388"/>
          <cell r="G1388">
            <v>106.7645</v>
          </cell>
          <cell r="H1388"/>
          <cell r="I1388"/>
          <cell r="J1388"/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Q1388"/>
          <cell r="R1388">
            <v>96.986134607982663</v>
          </cell>
          <cell r="S1388">
            <v>95.866537873299535</v>
          </cell>
          <cell r="T1388"/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</row>
        <row r="1389">
          <cell r="C1389">
            <v>99.637500000000003</v>
          </cell>
          <cell r="D1389">
            <v>104.81644339912056</v>
          </cell>
          <cell r="E1389"/>
          <cell r="F1389"/>
          <cell r="G1389">
            <v>106.7645</v>
          </cell>
          <cell r="H1389"/>
          <cell r="I1389"/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Q1389"/>
          <cell r="R1389">
            <v>96.986134607982663</v>
          </cell>
          <cell r="S1389">
            <v>95.866537873299535</v>
          </cell>
          <cell r="T1389"/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</row>
        <row r="1390">
          <cell r="C1390">
            <v>101.3875</v>
          </cell>
          <cell r="D1390">
            <v>104.81644339912056</v>
          </cell>
          <cell r="E1390"/>
          <cell r="F1390"/>
          <cell r="G1390">
            <v>108.42954545454545</v>
          </cell>
          <cell r="H1390"/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N1390"/>
          <cell r="O1390">
            <v>79.666666666666671</v>
          </cell>
          <cell r="P1390">
            <v>86.12</v>
          </cell>
          <cell r="Q1390"/>
          <cell r="R1390">
            <v>97.340611471133926</v>
          </cell>
          <cell r="S1390">
            <v>100.73502388827637</v>
          </cell>
          <cell r="T1390"/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</row>
        <row r="1391">
          <cell r="C1391">
            <v>101.3875</v>
          </cell>
          <cell r="D1391">
            <v>104.81644339912056</v>
          </cell>
          <cell r="E1391"/>
          <cell r="F1391"/>
          <cell r="G1391">
            <v>108.13047619047617</v>
          </cell>
          <cell r="H1391"/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N1391"/>
          <cell r="O1391">
            <v>78</v>
          </cell>
          <cell r="P1391">
            <v>84.314999999999998</v>
          </cell>
          <cell r="Q1391"/>
          <cell r="R1391">
            <v>98.994378373535824</v>
          </cell>
          <cell r="S1391">
            <v>100.23808815213833</v>
          </cell>
          <cell r="T1391"/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</row>
      </sheetData>
      <sheetData sheetId="2">
        <row r="1388">
          <cell r="C1388"/>
          <cell r="D1388"/>
          <cell r="E1388"/>
          <cell r="F1388"/>
          <cell r="G1388"/>
          <cell r="H1388"/>
          <cell r="I1388"/>
          <cell r="J1388"/>
          <cell r="K1388">
            <v>93.2</v>
          </cell>
          <cell r="L1388">
            <v>106.15</v>
          </cell>
          <cell r="M1388">
            <v>88</v>
          </cell>
          <cell r="N1388"/>
          <cell r="O1388">
            <v>84</v>
          </cell>
          <cell r="P1388"/>
          <cell r="Q1388"/>
          <cell r="R1388"/>
          <cell r="S1388"/>
          <cell r="T1388"/>
          <cell r="U1388">
            <v>82</v>
          </cell>
          <cell r="V1388"/>
          <cell r="W1388"/>
          <cell r="X1388"/>
          <cell r="Y1388"/>
          <cell r="Z1388"/>
          <cell r="AA1388">
            <v>99.289999999999992</v>
          </cell>
          <cell r="AB1388">
            <v>129.07</v>
          </cell>
          <cell r="AC1388">
            <v>132.32406590592186</v>
          </cell>
        </row>
        <row r="1389">
          <cell r="C1389"/>
          <cell r="D1389"/>
          <cell r="E1389"/>
          <cell r="F1389"/>
          <cell r="G1389"/>
          <cell r="H1389"/>
          <cell r="I1389"/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N1389"/>
          <cell r="O1389">
            <v>84</v>
          </cell>
          <cell r="P1389"/>
          <cell r="Q1389"/>
          <cell r="R1389"/>
          <cell r="S1389"/>
          <cell r="T1389"/>
          <cell r="U1389">
            <v>82</v>
          </cell>
          <cell r="V1389"/>
          <cell r="W1389"/>
          <cell r="X1389"/>
          <cell r="Y1389"/>
          <cell r="Z1389"/>
          <cell r="AA1389">
            <v>99.289999999999992</v>
          </cell>
          <cell r="AB1389">
            <v>129.07</v>
          </cell>
          <cell r="AC1389">
            <v>132.32406590592186</v>
          </cell>
        </row>
        <row r="1390">
          <cell r="C1390"/>
          <cell r="D1390"/>
          <cell r="E1390"/>
          <cell r="F1390"/>
          <cell r="G1390">
            <v>97.2</v>
          </cell>
          <cell r="H1390"/>
          <cell r="I1390"/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N1390"/>
          <cell r="O1390">
            <v>70</v>
          </cell>
          <cell r="P1390"/>
          <cell r="Q1390"/>
          <cell r="R1390"/>
          <cell r="S1390"/>
          <cell r="T1390"/>
          <cell r="U1390">
            <v>84</v>
          </cell>
          <cell r="V1390"/>
          <cell r="W1390"/>
          <cell r="X1390"/>
          <cell r="Y1390"/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</row>
        <row r="1391">
          <cell r="C1391"/>
          <cell r="D1391"/>
          <cell r="E1391"/>
          <cell r="F1391"/>
          <cell r="G1391">
            <v>91.300000000000011</v>
          </cell>
          <cell r="H1391"/>
          <cell r="I1391"/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N1391"/>
          <cell r="O1391">
            <v>69</v>
          </cell>
          <cell r="P1391"/>
          <cell r="Q1391"/>
          <cell r="R1391"/>
          <cell r="S1391"/>
          <cell r="T1391"/>
          <cell r="U1391">
            <v>89</v>
          </cell>
          <cell r="V1391"/>
          <cell r="W1391">
            <v>99.142487959591222</v>
          </cell>
          <cell r="X1391"/>
          <cell r="Y1391"/>
          <cell r="Z1391"/>
          <cell r="AA1391">
            <v>99.69</v>
          </cell>
          <cell r="AB1391">
            <v>131.78</v>
          </cell>
          <cell r="AC1391">
            <v>132.39941915093533</v>
          </cell>
        </row>
      </sheetData>
      <sheetData sheetId="3">
        <row r="1388">
          <cell r="C1388"/>
          <cell r="D1388"/>
          <cell r="E1388"/>
          <cell r="F1388"/>
          <cell r="G1388"/>
          <cell r="H1388"/>
          <cell r="I1388"/>
          <cell r="J1388">
            <v>184</v>
          </cell>
          <cell r="K1388">
            <v>110</v>
          </cell>
          <cell r="L1388"/>
          <cell r="M1388"/>
          <cell r="N1388"/>
          <cell r="O1388"/>
          <cell r="P1388"/>
          <cell r="Q1388"/>
          <cell r="R1388"/>
          <cell r="S1388"/>
          <cell r="T1388"/>
          <cell r="U1388">
            <v>81</v>
          </cell>
          <cell r="V1388"/>
          <cell r="W1388"/>
          <cell r="X1388">
            <v>163</v>
          </cell>
          <cell r="Y1388"/>
          <cell r="Z1388"/>
          <cell r="AA1388"/>
          <cell r="AB1388"/>
          <cell r="AC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120</v>
          </cell>
          <cell r="K1389">
            <v>110</v>
          </cell>
          <cell r="L1389"/>
          <cell r="M1389"/>
          <cell r="N1389"/>
          <cell r="O1389"/>
          <cell r="P1389"/>
          <cell r="Q1389"/>
          <cell r="R1389"/>
          <cell r="S1389"/>
          <cell r="T1389"/>
          <cell r="U1389">
            <v>81</v>
          </cell>
          <cell r="V1389"/>
          <cell r="W1389"/>
          <cell r="X1389">
            <v>163</v>
          </cell>
          <cell r="Y1389"/>
          <cell r="Z1389"/>
          <cell r="AA1389"/>
          <cell r="AB1389"/>
          <cell r="AC1389"/>
        </row>
        <row r="1390">
          <cell r="C1390"/>
          <cell r="D1390"/>
          <cell r="E1390"/>
          <cell r="F1390"/>
          <cell r="G1390"/>
          <cell r="H1390"/>
          <cell r="I1390"/>
          <cell r="J1390">
            <v>112.5</v>
          </cell>
          <cell r="K1390">
            <v>112.66666666666667</v>
          </cell>
          <cell r="L1390"/>
          <cell r="M1390"/>
          <cell r="N1390"/>
          <cell r="O1390"/>
          <cell r="P1390"/>
          <cell r="Q1390"/>
          <cell r="R1390"/>
          <cell r="S1390"/>
          <cell r="T1390"/>
          <cell r="U1390">
            <v>83</v>
          </cell>
          <cell r="V1390"/>
          <cell r="W1390"/>
          <cell r="X1390">
            <v>173</v>
          </cell>
          <cell r="Y1390"/>
          <cell r="Z1390"/>
          <cell r="AA1390"/>
          <cell r="AB1390"/>
          <cell r="AC1390"/>
        </row>
        <row r="1391">
          <cell r="C1391"/>
          <cell r="D1391"/>
          <cell r="E1391"/>
          <cell r="F1391"/>
          <cell r="G1391"/>
          <cell r="H1391"/>
          <cell r="I1391"/>
          <cell r="J1391">
            <v>115</v>
          </cell>
          <cell r="K1391">
            <v>116.5</v>
          </cell>
          <cell r="L1391"/>
          <cell r="M1391"/>
          <cell r="N1391"/>
          <cell r="O1391"/>
          <cell r="P1391"/>
          <cell r="Q1391"/>
          <cell r="R1391"/>
          <cell r="S1391"/>
          <cell r="T1391"/>
          <cell r="U1391">
            <v>88</v>
          </cell>
          <cell r="V1391"/>
          <cell r="W1391"/>
          <cell r="X1391">
            <v>184</v>
          </cell>
          <cell r="Y1391"/>
          <cell r="Z1391"/>
          <cell r="AA1391"/>
          <cell r="AB1391"/>
          <cell r="AC13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-green table"/>
      <sheetName val="data for red-green"/>
      <sheetName val="data $"/>
      <sheetName val="Graph Latin America"/>
      <sheetName val="graph ACP"/>
      <sheetName val="graph EU"/>
      <sheetName val="France all origins"/>
      <sheetName val="Netherlands all origins"/>
      <sheetName val="Spain all origins"/>
      <sheetName val="Portugal all origins"/>
      <sheetName val="all origins"/>
      <sheetName val="data $ operational"/>
      <sheetName val="data ACP operational"/>
      <sheetName val="data EU operational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Coeff.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D3" t="str">
            <v>Latin America</v>
          </cell>
          <cell r="E3" t="str">
            <v>ACP</v>
          </cell>
          <cell r="F3" t="str">
            <v>EU</v>
          </cell>
          <cell r="G3" t="str">
            <v>Latin America</v>
          </cell>
          <cell r="H3" t="str">
            <v>ACP</v>
          </cell>
          <cell r="I3" t="str">
            <v>EU</v>
          </cell>
        </row>
        <row r="5">
          <cell r="B5">
            <v>32</v>
          </cell>
          <cell r="D5">
            <v>82.266666666666666</v>
          </cell>
          <cell r="E5">
            <v>88.48</v>
          </cell>
          <cell r="F5">
            <v>108.66666666666667</v>
          </cell>
          <cell r="G5">
            <v>85</v>
          </cell>
          <cell r="H5">
            <v>57</v>
          </cell>
          <cell r="I5">
            <v>56</v>
          </cell>
        </row>
        <row r="6">
          <cell r="B6">
            <v>33</v>
          </cell>
          <cell r="D6">
            <v>81.666666666666671</v>
          </cell>
          <cell r="E6">
            <v>86.333333333333329</v>
          </cell>
          <cell r="F6">
            <v>108.33333333333333</v>
          </cell>
          <cell r="G6">
            <v>85.5</v>
          </cell>
          <cell r="H6">
            <v>58</v>
          </cell>
          <cell r="I6">
            <v>57</v>
          </cell>
        </row>
        <row r="7">
          <cell r="B7">
            <v>34</v>
          </cell>
          <cell r="D7">
            <v>81.666666666666671</v>
          </cell>
          <cell r="E7">
            <v>85.1</v>
          </cell>
          <cell r="F7">
            <v>108.33333333333333</v>
          </cell>
          <cell r="G7">
            <v>87.75</v>
          </cell>
          <cell r="H7">
            <v>67</v>
          </cell>
          <cell r="I7">
            <v>66</v>
          </cell>
        </row>
        <row r="8">
          <cell r="B8">
            <v>35</v>
          </cell>
          <cell r="D8">
            <v>81.666666666666671</v>
          </cell>
          <cell r="E8">
            <v>86.7</v>
          </cell>
          <cell r="F8">
            <v>108.33333333333333</v>
          </cell>
          <cell r="G8">
            <v>87</v>
          </cell>
          <cell r="H8">
            <v>66</v>
          </cell>
          <cell r="I8">
            <v>65</v>
          </cell>
        </row>
        <row r="9">
          <cell r="B9">
            <v>36</v>
          </cell>
          <cell r="D9">
            <v>81.666666666666671</v>
          </cell>
          <cell r="E9">
            <v>89.666666666666671</v>
          </cell>
          <cell r="F9">
            <v>108.33333333333333</v>
          </cell>
          <cell r="G9">
            <v>88.5</v>
          </cell>
          <cell r="H9">
            <v>69</v>
          </cell>
          <cell r="I9">
            <v>68</v>
          </cell>
        </row>
        <row r="10">
          <cell r="B10">
            <v>37</v>
          </cell>
          <cell r="D10">
            <v>88.266666666666666</v>
          </cell>
          <cell r="E10">
            <v>92.333333333333329</v>
          </cell>
          <cell r="F10">
            <v>109.66666666666667</v>
          </cell>
          <cell r="G10">
            <v>90.5</v>
          </cell>
          <cell r="H10">
            <v>73</v>
          </cell>
          <cell r="I10">
            <v>72</v>
          </cell>
        </row>
        <row r="11">
          <cell r="B11">
            <v>38</v>
          </cell>
          <cell r="D11">
            <v>90.266666666666666</v>
          </cell>
          <cell r="E11">
            <v>93</v>
          </cell>
          <cell r="F11">
            <v>110</v>
          </cell>
          <cell r="G11">
            <v>90.5</v>
          </cell>
          <cell r="H11">
            <v>73</v>
          </cell>
          <cell r="I11">
            <v>72</v>
          </cell>
        </row>
        <row r="12">
          <cell r="B12">
            <v>39</v>
          </cell>
          <cell r="D12">
            <v>91.666666666666671</v>
          </cell>
          <cell r="E12">
            <v>93.666666666666671</v>
          </cell>
          <cell r="F12">
            <v>110</v>
          </cell>
          <cell r="G12">
            <v>87.25</v>
          </cell>
          <cell r="H12">
            <v>66</v>
          </cell>
          <cell r="I12">
            <v>65</v>
          </cell>
        </row>
        <row r="13">
          <cell r="B13">
            <v>40</v>
          </cell>
          <cell r="D13">
            <v>91.666666666666671</v>
          </cell>
          <cell r="E13">
            <v>93.4</v>
          </cell>
          <cell r="F13">
            <v>110</v>
          </cell>
          <cell r="G13">
            <v>89.75</v>
          </cell>
          <cell r="H13">
            <v>66</v>
          </cell>
          <cell r="I13">
            <v>65</v>
          </cell>
        </row>
        <row r="14">
          <cell r="B14">
            <v>41</v>
          </cell>
          <cell r="D14">
            <v>91.666666666666671</v>
          </cell>
          <cell r="E14">
            <v>93.5</v>
          </cell>
          <cell r="F14">
            <v>110.39999999999999</v>
          </cell>
          <cell r="G14">
            <v>89.75</v>
          </cell>
          <cell r="H14">
            <v>66</v>
          </cell>
          <cell r="I14">
            <v>65</v>
          </cell>
        </row>
        <row r="15">
          <cell r="B15">
            <v>42</v>
          </cell>
          <cell r="D15">
            <v>91.666666666666671</v>
          </cell>
          <cell r="E15">
            <v>94.133333333333326</v>
          </cell>
          <cell r="F15">
            <v>111.66666666666667</v>
          </cell>
          <cell r="G15">
            <v>89.25</v>
          </cell>
          <cell r="H15">
            <v>64</v>
          </cell>
          <cell r="I15">
            <v>63</v>
          </cell>
        </row>
        <row r="16">
          <cell r="B16">
            <v>43</v>
          </cell>
          <cell r="D16">
            <v>91</v>
          </cell>
          <cell r="E16">
            <v>93.44</v>
          </cell>
          <cell r="F16">
            <v>113.33333333333333</v>
          </cell>
          <cell r="G16">
            <v>89.25</v>
          </cell>
          <cell r="H16">
            <v>64</v>
          </cell>
          <cell r="I16">
            <v>63</v>
          </cell>
        </row>
        <row r="17">
          <cell r="B17">
            <v>44</v>
          </cell>
          <cell r="D17">
            <v>90.5</v>
          </cell>
          <cell r="E17">
            <v>93.333333333333329</v>
          </cell>
          <cell r="F17">
            <v>113.33333333333333</v>
          </cell>
          <cell r="G17">
            <v>88.5</v>
          </cell>
          <cell r="H17">
            <v>62</v>
          </cell>
          <cell r="I17">
            <v>61</v>
          </cell>
        </row>
        <row r="18">
          <cell r="B18">
            <v>45</v>
          </cell>
          <cell r="D18">
            <v>90</v>
          </cell>
          <cell r="E18">
            <v>91.8</v>
          </cell>
          <cell r="F18">
            <v>113.33333333333333</v>
          </cell>
          <cell r="G18">
            <v>88.25</v>
          </cell>
          <cell r="H18">
            <v>63</v>
          </cell>
          <cell r="I18">
            <v>62</v>
          </cell>
        </row>
        <row r="19">
          <cell r="B19">
            <v>46</v>
          </cell>
          <cell r="D19">
            <v>90</v>
          </cell>
          <cell r="E19">
            <v>94.586666666666659</v>
          </cell>
          <cell r="F19">
            <v>111.66666666666667</v>
          </cell>
          <cell r="G19">
            <v>87.5</v>
          </cell>
          <cell r="H19">
            <v>61</v>
          </cell>
          <cell r="I19">
            <v>60</v>
          </cell>
        </row>
        <row r="20">
          <cell r="B20">
            <v>47</v>
          </cell>
          <cell r="D20">
            <v>90</v>
          </cell>
          <cell r="E20">
            <v>92.866666666666674</v>
          </cell>
          <cell r="F20">
            <v>111.66666666666667</v>
          </cell>
          <cell r="G20">
            <v>87.5</v>
          </cell>
          <cell r="H20">
            <v>61</v>
          </cell>
          <cell r="I20">
            <v>60</v>
          </cell>
        </row>
        <row r="21">
          <cell r="B21">
            <v>48</v>
          </cell>
          <cell r="D21">
            <v>90</v>
          </cell>
          <cell r="E21">
            <v>92.666666666666671</v>
          </cell>
          <cell r="F21">
            <v>111.66666666666667</v>
          </cell>
          <cell r="G21">
            <v>88.25</v>
          </cell>
          <cell r="H21">
            <v>63</v>
          </cell>
          <cell r="I21">
            <v>62</v>
          </cell>
        </row>
        <row r="22">
          <cell r="B22">
            <v>49</v>
          </cell>
          <cell r="D22">
            <v>90</v>
          </cell>
          <cell r="E22">
            <v>92.666666666666671</v>
          </cell>
          <cell r="F22">
            <v>113.33333333333333</v>
          </cell>
          <cell r="G22">
            <v>90.5</v>
          </cell>
          <cell r="H22">
            <v>69</v>
          </cell>
          <cell r="I22">
            <v>68</v>
          </cell>
        </row>
        <row r="23">
          <cell r="B23">
            <v>50</v>
          </cell>
          <cell r="D23">
            <v>90</v>
          </cell>
          <cell r="E23">
            <v>92.666666666666671</v>
          </cell>
          <cell r="F23">
            <v>113.33333333333333</v>
          </cell>
          <cell r="G23">
            <v>90.5</v>
          </cell>
          <cell r="H23">
            <v>69</v>
          </cell>
          <cell r="I23">
            <v>68</v>
          </cell>
        </row>
        <row r="24">
          <cell r="B24">
            <v>51</v>
          </cell>
          <cell r="D24">
            <v>90</v>
          </cell>
          <cell r="E24">
            <v>92.666666666666671</v>
          </cell>
          <cell r="F24">
            <v>111.66666666666667</v>
          </cell>
          <cell r="G24">
            <v>89.75</v>
          </cell>
          <cell r="H24">
            <v>66</v>
          </cell>
          <cell r="I24">
            <v>64</v>
          </cell>
        </row>
        <row r="25">
          <cell r="B25">
            <v>52</v>
          </cell>
          <cell r="D25">
            <v>91.666666666666671</v>
          </cell>
          <cell r="E25">
            <v>92.8</v>
          </cell>
          <cell r="F25">
            <v>111.66666666666667</v>
          </cell>
          <cell r="G25">
            <v>89.75</v>
          </cell>
          <cell r="H25">
            <v>66</v>
          </cell>
          <cell r="I25">
            <v>65</v>
          </cell>
        </row>
        <row r="26">
          <cell r="A26">
            <v>2022</v>
          </cell>
          <cell r="B26">
            <v>1</v>
          </cell>
          <cell r="D26">
            <v>91.666666666666671</v>
          </cell>
          <cell r="E26">
            <v>92.946666666666673</v>
          </cell>
          <cell r="F26">
            <v>110.66666666666667</v>
          </cell>
          <cell r="G26">
            <v>90.5</v>
          </cell>
          <cell r="H26">
            <v>69</v>
          </cell>
          <cell r="I26">
            <v>68</v>
          </cell>
        </row>
        <row r="27">
          <cell r="B27">
            <v>2</v>
          </cell>
          <cell r="D27">
            <v>91.933333333333337</v>
          </cell>
          <cell r="E27">
            <v>93.240000000000009</v>
          </cell>
          <cell r="F27">
            <v>111.66666666666667</v>
          </cell>
          <cell r="G27">
            <v>96</v>
          </cell>
          <cell r="H27">
            <v>81</v>
          </cell>
          <cell r="I27">
            <v>79</v>
          </cell>
        </row>
        <row r="28">
          <cell r="B28">
            <v>3</v>
          </cell>
          <cell r="D28">
            <v>92.933333333333337</v>
          </cell>
          <cell r="E28">
            <v>96.333333333333329</v>
          </cell>
          <cell r="F28">
            <v>115</v>
          </cell>
          <cell r="G28">
            <v>93</v>
          </cell>
          <cell r="H28">
            <v>73</v>
          </cell>
          <cell r="I28">
            <v>72</v>
          </cell>
        </row>
        <row r="29">
          <cell r="B29">
            <v>4</v>
          </cell>
          <cell r="D29">
            <v>93.333333333333329</v>
          </cell>
          <cell r="E29">
            <v>96.413333333333341</v>
          </cell>
          <cell r="F29">
            <v>117.26666666666667</v>
          </cell>
          <cell r="G29">
            <v>98.75</v>
          </cell>
          <cell r="H29">
            <v>81</v>
          </cell>
          <cell r="I29">
            <v>79</v>
          </cell>
        </row>
        <row r="30">
          <cell r="B30">
            <v>5</v>
          </cell>
          <cell r="D30">
            <v>94.333333333333329</v>
          </cell>
          <cell r="E30">
            <v>96.613333333333344</v>
          </cell>
          <cell r="F30">
            <v>120</v>
          </cell>
          <cell r="G30">
            <v>102.25</v>
          </cell>
          <cell r="H30">
            <v>89</v>
          </cell>
          <cell r="I30">
            <v>88</v>
          </cell>
        </row>
        <row r="31">
          <cell r="B31">
            <v>6</v>
          </cell>
          <cell r="D31">
            <v>104</v>
          </cell>
          <cell r="E31">
            <v>101.66666666666667</v>
          </cell>
          <cell r="F31">
            <v>121.33333333333333</v>
          </cell>
          <cell r="G31">
            <v>102.5</v>
          </cell>
          <cell r="H31">
            <v>89</v>
          </cell>
          <cell r="I31">
            <v>88</v>
          </cell>
        </row>
        <row r="32">
          <cell r="B32">
            <v>7</v>
          </cell>
          <cell r="D32">
            <v>109</v>
          </cell>
          <cell r="E32">
            <v>105.12</v>
          </cell>
          <cell r="F32">
            <v>121.66666666666667</v>
          </cell>
          <cell r="G32">
            <v>105.75</v>
          </cell>
          <cell r="H32">
            <v>97</v>
          </cell>
          <cell r="I32">
            <v>96</v>
          </cell>
        </row>
        <row r="33">
          <cell r="B33">
            <v>8</v>
          </cell>
          <cell r="D33">
            <v>110</v>
          </cell>
          <cell r="E33">
            <v>105.60000000000001</v>
          </cell>
          <cell r="F33">
            <v>121.06666666666666</v>
          </cell>
          <cell r="G33">
            <v>106</v>
          </cell>
          <cell r="H33">
            <v>97</v>
          </cell>
          <cell r="I33">
            <v>96</v>
          </cell>
        </row>
        <row r="34">
          <cell r="B34">
            <v>9</v>
          </cell>
          <cell r="D34">
            <v>109</v>
          </cell>
          <cell r="E34">
            <v>109</v>
          </cell>
          <cell r="F34">
            <v>121.66666666666667</v>
          </cell>
          <cell r="G34">
            <v>105.75</v>
          </cell>
          <cell r="H34">
            <v>97</v>
          </cell>
          <cell r="I34">
            <v>96</v>
          </cell>
        </row>
        <row r="35">
          <cell r="B35">
            <v>10</v>
          </cell>
          <cell r="D35">
            <v>110</v>
          </cell>
          <cell r="E35">
            <v>109</v>
          </cell>
          <cell r="F35">
            <v>120</v>
          </cell>
          <cell r="G35">
            <v>106.25</v>
          </cell>
          <cell r="H35">
            <v>97</v>
          </cell>
          <cell r="I35">
            <v>96</v>
          </cell>
        </row>
        <row r="36">
          <cell r="B36">
            <v>11</v>
          </cell>
          <cell r="D36">
            <v>112.93333333333334</v>
          </cell>
          <cell r="E36">
            <v>112.93333333333334</v>
          </cell>
          <cell r="F36">
            <v>121.33333333333333</v>
          </cell>
          <cell r="G36">
            <v>105.75</v>
          </cell>
          <cell r="H36">
            <v>97</v>
          </cell>
          <cell r="I36">
            <v>96</v>
          </cell>
        </row>
        <row r="37">
          <cell r="B37">
            <v>12</v>
          </cell>
          <cell r="D37">
            <v>113.33333333333333</v>
          </cell>
          <cell r="E37">
            <v>111.92</v>
          </cell>
          <cell r="F37">
            <v>123.33333333333333</v>
          </cell>
          <cell r="G37">
            <v>102.25</v>
          </cell>
          <cell r="H37">
            <v>88</v>
          </cell>
          <cell r="I37">
            <v>87</v>
          </cell>
        </row>
        <row r="38">
          <cell r="B38">
            <v>13</v>
          </cell>
          <cell r="D38">
            <v>113.33333333333333</v>
          </cell>
          <cell r="E38">
            <v>110.41333333333334</v>
          </cell>
          <cell r="F38">
            <v>125</v>
          </cell>
          <cell r="G38">
            <v>102.75</v>
          </cell>
          <cell r="H38">
            <v>90</v>
          </cell>
          <cell r="I38">
            <v>89</v>
          </cell>
        </row>
        <row r="39">
          <cell r="B39">
            <v>14</v>
          </cell>
          <cell r="D39">
            <v>112.66666666666667</v>
          </cell>
          <cell r="E39">
            <v>109.8</v>
          </cell>
          <cell r="F39">
            <v>123.33333333333333</v>
          </cell>
          <cell r="G39">
            <v>100.5</v>
          </cell>
          <cell r="H39">
            <v>83</v>
          </cell>
          <cell r="I39">
            <v>82</v>
          </cell>
        </row>
        <row r="40">
          <cell r="B40">
            <v>15</v>
          </cell>
          <cell r="D40">
            <v>113.33333333333333</v>
          </cell>
          <cell r="E40">
            <v>110.33333333333333</v>
          </cell>
          <cell r="F40">
            <v>123.33333333333333</v>
          </cell>
          <cell r="G40">
            <v>102.75</v>
          </cell>
          <cell r="H40">
            <v>89</v>
          </cell>
          <cell r="I40">
            <v>88</v>
          </cell>
        </row>
        <row r="41">
          <cell r="B41">
            <v>16</v>
          </cell>
          <cell r="D41">
            <v>113.33333333333333</v>
          </cell>
          <cell r="E41">
            <v>110.33333333333333</v>
          </cell>
          <cell r="F41">
            <v>125</v>
          </cell>
          <cell r="G41">
            <v>102.75</v>
          </cell>
          <cell r="H41">
            <v>89</v>
          </cell>
          <cell r="I41">
            <v>88</v>
          </cell>
        </row>
        <row r="42">
          <cell r="B42">
            <v>17</v>
          </cell>
          <cell r="D42">
            <v>113.33333333333333</v>
          </cell>
          <cell r="E42">
            <v>110.58666666666666</v>
          </cell>
          <cell r="F42">
            <v>125</v>
          </cell>
          <cell r="G42">
            <v>101.25</v>
          </cell>
          <cell r="H42">
            <v>86</v>
          </cell>
          <cell r="I42">
            <v>85</v>
          </cell>
        </row>
        <row r="43">
          <cell r="B43">
            <v>18</v>
          </cell>
          <cell r="D43">
            <v>113.06666666666666</v>
          </cell>
          <cell r="E43">
            <v>110.33333333333333</v>
          </cell>
          <cell r="F43">
            <v>125</v>
          </cell>
          <cell r="G43">
            <v>101.25</v>
          </cell>
          <cell r="H43">
            <v>86</v>
          </cell>
          <cell r="I43">
            <v>85</v>
          </cell>
        </row>
        <row r="44">
          <cell r="B44">
            <v>19</v>
          </cell>
          <cell r="D44">
            <v>113.33333333333333</v>
          </cell>
          <cell r="E44">
            <v>110.94666666666667</v>
          </cell>
          <cell r="F44">
            <v>124.33333333333333</v>
          </cell>
          <cell r="G44">
            <v>100.25</v>
          </cell>
          <cell r="H44">
            <v>84</v>
          </cell>
          <cell r="I44">
            <v>83</v>
          </cell>
        </row>
        <row r="45">
          <cell r="B45">
            <v>20</v>
          </cell>
          <cell r="D45">
            <v>113.33333333333333</v>
          </cell>
          <cell r="E45">
            <v>110.65333333333332</v>
          </cell>
          <cell r="F45">
            <v>126</v>
          </cell>
          <cell r="G45">
            <v>100.25</v>
          </cell>
          <cell r="H45">
            <v>83</v>
          </cell>
          <cell r="I45">
            <v>82</v>
          </cell>
        </row>
        <row r="46">
          <cell r="B46">
            <v>21</v>
          </cell>
          <cell r="D46">
            <v>113.33333333333333</v>
          </cell>
          <cell r="E46">
            <v>110.33333333333333</v>
          </cell>
          <cell r="F46">
            <v>122.66666666666667</v>
          </cell>
          <cell r="G46">
            <v>99.75</v>
          </cell>
          <cell r="H46">
            <v>83</v>
          </cell>
          <cell r="I46">
            <v>82</v>
          </cell>
        </row>
        <row r="47">
          <cell r="B47">
            <v>22</v>
          </cell>
          <cell r="D47">
            <v>108.66666666666667</v>
          </cell>
          <cell r="E47">
            <v>108</v>
          </cell>
          <cell r="F47">
            <v>119.33333333333333</v>
          </cell>
          <cell r="G47">
            <v>97</v>
          </cell>
          <cell r="H47">
            <v>76</v>
          </cell>
          <cell r="I47">
            <v>75</v>
          </cell>
        </row>
        <row r="48">
          <cell r="B48">
            <v>23</v>
          </cell>
          <cell r="D48">
            <v>105.83333333333333</v>
          </cell>
          <cell r="E48">
            <v>106.33333333333333</v>
          </cell>
          <cell r="F48">
            <v>117.16666666666667</v>
          </cell>
          <cell r="G48">
            <v>94.75</v>
          </cell>
          <cell r="H48">
            <v>72</v>
          </cell>
          <cell r="I48">
            <v>71</v>
          </cell>
        </row>
        <row r="49">
          <cell r="B49">
            <v>24</v>
          </cell>
          <cell r="D49">
            <v>105</v>
          </cell>
          <cell r="E49">
            <v>102.41333333333334</v>
          </cell>
          <cell r="F49">
            <v>116.66666666666667</v>
          </cell>
          <cell r="G49">
            <v>96.75</v>
          </cell>
          <cell r="H49">
            <v>76</v>
          </cell>
          <cell r="I49">
            <v>75</v>
          </cell>
        </row>
        <row r="50">
          <cell r="B50">
            <v>25</v>
          </cell>
          <cell r="D50">
            <v>105</v>
          </cell>
          <cell r="E50">
            <v>103.5</v>
          </cell>
          <cell r="F50">
            <v>115.33333333333333</v>
          </cell>
          <cell r="G50">
            <v>94.25</v>
          </cell>
          <cell r="H50">
            <v>72</v>
          </cell>
          <cell r="I50">
            <v>71</v>
          </cell>
        </row>
        <row r="51">
          <cell r="B51">
            <v>26</v>
          </cell>
          <cell r="D51">
            <v>102.60000000000001</v>
          </cell>
          <cell r="E51">
            <v>101.9</v>
          </cell>
          <cell r="F51">
            <v>116.93333333333334</v>
          </cell>
          <cell r="G51">
            <v>94</v>
          </cell>
          <cell r="H51">
            <v>71</v>
          </cell>
          <cell r="I51">
            <v>70</v>
          </cell>
        </row>
        <row r="52">
          <cell r="B52">
            <v>27</v>
          </cell>
          <cell r="D52">
            <v>96.333333333333329</v>
          </cell>
          <cell r="E52">
            <v>96.8</v>
          </cell>
          <cell r="F52">
            <v>115.66666666666667</v>
          </cell>
          <cell r="G52">
            <v>93.5</v>
          </cell>
          <cell r="H52">
            <v>70</v>
          </cell>
          <cell r="I52">
            <v>69</v>
          </cell>
        </row>
        <row r="53">
          <cell r="B53">
            <v>28</v>
          </cell>
          <cell r="D53">
            <v>95</v>
          </cell>
          <cell r="E53">
            <v>95.5</v>
          </cell>
          <cell r="F53">
            <v>115.83333333333333</v>
          </cell>
          <cell r="G53">
            <v>94.5</v>
          </cell>
          <cell r="H53">
            <v>70</v>
          </cell>
          <cell r="I53">
            <v>69</v>
          </cell>
        </row>
        <row r="54">
          <cell r="B54">
            <v>29</v>
          </cell>
          <cell r="D54">
            <v>94.333333333333329</v>
          </cell>
          <cell r="E54">
            <v>94.7</v>
          </cell>
          <cell r="F54">
            <v>115.39999999999999</v>
          </cell>
          <cell r="G54">
            <v>94.5</v>
          </cell>
          <cell r="H54">
            <v>70</v>
          </cell>
          <cell r="I54">
            <v>69</v>
          </cell>
        </row>
        <row r="55">
          <cell r="B55">
            <v>30</v>
          </cell>
          <cell r="D55">
            <v>93.333333333333329</v>
          </cell>
          <cell r="E55">
            <v>93.5</v>
          </cell>
          <cell r="F55">
            <v>115</v>
          </cell>
          <cell r="G55">
            <v>94.75</v>
          </cell>
          <cell r="H55">
            <v>70</v>
          </cell>
          <cell r="I55">
            <v>69</v>
          </cell>
        </row>
        <row r="56">
          <cell r="B56">
            <v>31</v>
          </cell>
          <cell r="D56">
            <v>93.333333333333329</v>
          </cell>
          <cell r="E56">
            <v>93.7</v>
          </cell>
          <cell r="F56">
            <v>115</v>
          </cell>
          <cell r="G56">
            <v>101.75</v>
          </cell>
          <cell r="H56">
            <v>89</v>
          </cell>
          <cell r="I56">
            <v>88</v>
          </cell>
        </row>
        <row r="57">
          <cell r="B57">
            <v>32</v>
          </cell>
          <cell r="D57">
            <v>93.333333333333329</v>
          </cell>
          <cell r="E57">
            <v>94.5</v>
          </cell>
          <cell r="F57">
            <v>113.33333333333333</v>
          </cell>
          <cell r="G57">
            <v>102</v>
          </cell>
          <cell r="H57">
            <v>89</v>
          </cell>
          <cell r="I57">
            <v>88</v>
          </cell>
        </row>
        <row r="58">
          <cell r="B58">
            <v>33</v>
          </cell>
          <cell r="D58">
            <v>93.333333333333329</v>
          </cell>
          <cell r="E58">
            <v>94.5</v>
          </cell>
          <cell r="F58">
            <v>113.33333333333333</v>
          </cell>
          <cell r="G58">
            <v>104.75</v>
          </cell>
          <cell r="H58">
            <v>97</v>
          </cell>
          <cell r="I58">
            <v>96</v>
          </cell>
        </row>
        <row r="59">
          <cell r="B59">
            <v>34</v>
          </cell>
          <cell r="D59">
            <v>96</v>
          </cell>
          <cell r="E59">
            <v>96.3</v>
          </cell>
          <cell r="F59">
            <v>114</v>
          </cell>
          <cell r="G59">
            <v>104.75</v>
          </cell>
          <cell r="H59">
            <v>100</v>
          </cell>
          <cell r="I59">
            <v>98</v>
          </cell>
        </row>
        <row r="60">
          <cell r="B60">
            <v>35</v>
          </cell>
          <cell r="D60">
            <v>105</v>
          </cell>
          <cell r="E60">
            <v>104.3</v>
          </cell>
          <cell r="F60">
            <v>117</v>
          </cell>
          <cell r="G60">
            <v>105</v>
          </cell>
          <cell r="H60">
            <v>100</v>
          </cell>
          <cell r="I60">
            <v>99</v>
          </cell>
        </row>
        <row r="61">
          <cell r="B61">
            <v>36</v>
          </cell>
          <cell r="D61">
            <v>106.66666666666667</v>
          </cell>
          <cell r="E61">
            <v>106</v>
          </cell>
          <cell r="F61">
            <v>120</v>
          </cell>
          <cell r="G61">
            <v>108.25</v>
          </cell>
          <cell r="H61">
            <v>105</v>
          </cell>
          <cell r="I61">
            <v>104</v>
          </cell>
        </row>
        <row r="62">
          <cell r="B62">
            <v>37</v>
          </cell>
          <cell r="D62">
            <v>107.33333333333333</v>
          </cell>
          <cell r="E62">
            <v>107.4</v>
          </cell>
          <cell r="F62">
            <v>120.66666666666667</v>
          </cell>
          <cell r="G62">
            <v>111.5</v>
          </cell>
          <cell r="H62">
            <v>111</v>
          </cell>
          <cell r="I62">
            <v>111</v>
          </cell>
        </row>
        <row r="63">
          <cell r="B63">
            <v>38</v>
          </cell>
          <cell r="D63">
            <v>110.33333333333333</v>
          </cell>
          <cell r="E63">
            <v>110.3</v>
          </cell>
          <cell r="F63">
            <v>123</v>
          </cell>
          <cell r="G63">
            <v>108.75</v>
          </cell>
          <cell r="H63">
            <v>102</v>
          </cell>
          <cell r="I63">
            <v>100</v>
          </cell>
        </row>
        <row r="64">
          <cell r="B64">
            <v>39</v>
          </cell>
          <cell r="D64">
            <v>110</v>
          </cell>
          <cell r="E64">
            <v>108.8</v>
          </cell>
          <cell r="F64">
            <v>123.33333333333333</v>
          </cell>
          <cell r="G64">
            <v>109</v>
          </cell>
          <cell r="H64">
            <v>102</v>
          </cell>
          <cell r="I64">
            <v>100</v>
          </cell>
        </row>
        <row r="65">
          <cell r="B65">
            <v>40</v>
          </cell>
          <cell r="D65">
            <v>111.39999999999999</v>
          </cell>
          <cell r="E65">
            <v>110.38</v>
          </cell>
          <cell r="F65">
            <v>123.33333333333333</v>
          </cell>
          <cell r="G65">
            <v>109.5</v>
          </cell>
          <cell r="H65">
            <v>102</v>
          </cell>
          <cell r="I65">
            <v>100</v>
          </cell>
        </row>
        <row r="66">
          <cell r="B66">
            <v>41</v>
          </cell>
          <cell r="D66">
            <v>110.60000000000001</v>
          </cell>
          <cell r="E66">
            <v>110.52000000000001</v>
          </cell>
          <cell r="F66">
            <v>125</v>
          </cell>
          <cell r="G66">
            <v>108.75</v>
          </cell>
          <cell r="H66">
            <v>100</v>
          </cell>
          <cell r="I66">
            <v>100</v>
          </cell>
        </row>
        <row r="67">
          <cell r="B67">
            <v>42</v>
          </cell>
          <cell r="D67">
            <v>110</v>
          </cell>
          <cell r="E67">
            <v>108.5</v>
          </cell>
          <cell r="F67">
            <v>125</v>
          </cell>
          <cell r="G67">
            <v>108.25</v>
          </cell>
          <cell r="H67">
            <v>100</v>
          </cell>
          <cell r="I67">
            <v>100</v>
          </cell>
        </row>
        <row r="68">
          <cell r="B68">
            <v>43</v>
          </cell>
          <cell r="D68">
            <v>110</v>
          </cell>
          <cell r="E68">
            <v>108.8</v>
          </cell>
          <cell r="F68">
            <v>125</v>
          </cell>
          <cell r="G68">
            <v>104.5</v>
          </cell>
          <cell r="H68">
            <v>90</v>
          </cell>
          <cell r="I68">
            <v>89</v>
          </cell>
        </row>
        <row r="69">
          <cell r="B69">
            <v>44</v>
          </cell>
          <cell r="D69">
            <v>110</v>
          </cell>
          <cell r="E69">
            <v>108.8</v>
          </cell>
          <cell r="F69">
            <v>125</v>
          </cell>
          <cell r="G69">
            <v>102.5</v>
          </cell>
          <cell r="H69">
            <v>83</v>
          </cell>
          <cell r="I69">
            <v>82</v>
          </cell>
        </row>
        <row r="70">
          <cell r="B70">
            <v>45</v>
          </cell>
          <cell r="D70">
            <v>110</v>
          </cell>
          <cell r="E70">
            <v>108.8</v>
          </cell>
          <cell r="F70">
            <v>126.66666666666667</v>
          </cell>
          <cell r="G70">
            <v>103.5</v>
          </cell>
          <cell r="H70">
            <v>86</v>
          </cell>
          <cell r="I70">
            <v>85</v>
          </cell>
        </row>
        <row r="71">
          <cell r="B71">
            <v>46</v>
          </cell>
          <cell r="D71">
            <v>110</v>
          </cell>
          <cell r="E71">
            <v>108.8</v>
          </cell>
          <cell r="F71">
            <v>126.66666666666667</v>
          </cell>
          <cell r="G71">
            <v>103.5</v>
          </cell>
          <cell r="H71">
            <v>86</v>
          </cell>
          <cell r="I71">
            <v>85</v>
          </cell>
        </row>
        <row r="72">
          <cell r="B72">
            <v>47</v>
          </cell>
          <cell r="D72">
            <v>110.39999999999999</v>
          </cell>
          <cell r="E72">
            <v>109.18</v>
          </cell>
          <cell r="F72">
            <v>123.33333333333333</v>
          </cell>
          <cell r="G72">
            <v>108.75</v>
          </cell>
          <cell r="H72">
            <v>100</v>
          </cell>
          <cell r="I72">
            <v>99</v>
          </cell>
        </row>
        <row r="73">
          <cell r="B73">
            <v>48</v>
          </cell>
          <cell r="D73">
            <v>111</v>
          </cell>
          <cell r="E73">
            <v>110.2</v>
          </cell>
          <cell r="F73">
            <v>125.73333333333333</v>
          </cell>
          <cell r="G73">
            <v>112.25</v>
          </cell>
          <cell r="H73">
            <v>109</v>
          </cell>
          <cell r="I73">
            <v>108</v>
          </cell>
        </row>
        <row r="74">
          <cell r="B74">
            <v>49</v>
          </cell>
          <cell r="D74">
            <v>111</v>
          </cell>
          <cell r="E74">
            <v>110.08</v>
          </cell>
          <cell r="F74">
            <v>125.66666666666667</v>
          </cell>
          <cell r="G74">
            <v>113</v>
          </cell>
          <cell r="H74">
            <v>111</v>
          </cell>
          <cell r="I74">
            <v>110</v>
          </cell>
        </row>
        <row r="75">
          <cell r="B75">
            <v>50</v>
          </cell>
          <cell r="D75">
            <v>111.26666666666667</v>
          </cell>
          <cell r="E75">
            <v>110.8</v>
          </cell>
          <cell r="F75">
            <v>123.33333333333333</v>
          </cell>
          <cell r="G75">
            <v>110.75</v>
          </cell>
          <cell r="H75">
            <v>105</v>
          </cell>
          <cell r="I75">
            <v>104</v>
          </cell>
        </row>
        <row r="76">
          <cell r="B76">
            <v>51</v>
          </cell>
          <cell r="D76">
            <v>110.66666666666667</v>
          </cell>
          <cell r="E76">
            <v>111</v>
          </cell>
          <cell r="F76">
            <v>123.33333333333333</v>
          </cell>
          <cell r="G76">
            <v>110.5</v>
          </cell>
          <cell r="H76">
            <v>105</v>
          </cell>
          <cell r="I76">
            <v>104</v>
          </cell>
        </row>
        <row r="77">
          <cell r="B77">
            <v>52</v>
          </cell>
          <cell r="D77">
            <v>110.26666666666667</v>
          </cell>
          <cell r="E77">
            <v>110.4</v>
          </cell>
          <cell r="F77">
            <v>120</v>
          </cell>
          <cell r="G77">
            <v>106.25</v>
          </cell>
          <cell r="H77">
            <v>95</v>
          </cell>
          <cell r="I77">
            <v>94</v>
          </cell>
        </row>
        <row r="78">
          <cell r="A78">
            <v>2023</v>
          </cell>
          <cell r="B78">
            <v>1</v>
          </cell>
          <cell r="D78">
            <v>111.06666666666666</v>
          </cell>
          <cell r="E78">
            <v>111.08</v>
          </cell>
          <cell r="F78">
            <v>124</v>
          </cell>
          <cell r="G78">
            <v>115.75</v>
          </cell>
          <cell r="H78">
            <v>100</v>
          </cell>
          <cell r="I78">
            <v>99</v>
          </cell>
        </row>
        <row r="79">
          <cell r="B79">
            <v>2</v>
          </cell>
          <cell r="D79">
            <v>115.33333333333333</v>
          </cell>
          <cell r="E79">
            <v>115.3</v>
          </cell>
          <cell r="F79">
            <v>128.6</v>
          </cell>
          <cell r="G79">
            <v>118.75</v>
          </cell>
          <cell r="H79">
            <v>108</v>
          </cell>
          <cell r="I79">
            <v>107</v>
          </cell>
        </row>
        <row r="80">
          <cell r="B80">
            <v>3</v>
          </cell>
          <cell r="D80">
            <v>122.39999999999999</v>
          </cell>
          <cell r="E80">
            <v>121.68</v>
          </cell>
          <cell r="F80">
            <v>135</v>
          </cell>
          <cell r="G80">
            <v>120.25</v>
          </cell>
          <cell r="H80">
            <v>111</v>
          </cell>
          <cell r="I80">
            <v>110</v>
          </cell>
        </row>
        <row r="81">
          <cell r="B81">
            <v>4</v>
          </cell>
          <cell r="D81">
            <v>126.93333333333334</v>
          </cell>
          <cell r="E81">
            <v>123.62</v>
          </cell>
          <cell r="F81">
            <v>137.66666666666666</v>
          </cell>
          <cell r="G81">
            <v>120.75</v>
          </cell>
          <cell r="H81">
            <v>112</v>
          </cell>
          <cell r="I81">
            <v>111</v>
          </cell>
        </row>
        <row r="82">
          <cell r="B82">
            <v>5</v>
          </cell>
          <cell r="D82">
            <v>126.66666666666667</v>
          </cell>
          <cell r="E82">
            <v>124.28</v>
          </cell>
          <cell r="F82">
            <v>139.26666666666668</v>
          </cell>
          <cell r="G82">
            <v>124.75</v>
          </cell>
          <cell r="H82">
            <v>113</v>
          </cell>
          <cell r="I82">
            <v>112</v>
          </cell>
        </row>
        <row r="83">
          <cell r="B83">
            <v>6</v>
          </cell>
          <cell r="D83">
            <v>125.39999999999999</v>
          </cell>
          <cell r="E83">
            <v>123.86</v>
          </cell>
          <cell r="F83">
            <v>138.33333333333334</v>
          </cell>
          <cell r="G83">
            <v>125.75</v>
          </cell>
          <cell r="H83">
            <v>116</v>
          </cell>
          <cell r="I83">
            <v>115</v>
          </cell>
        </row>
        <row r="84">
          <cell r="B84">
            <v>7</v>
          </cell>
          <cell r="D84">
            <v>125.60000000000001</v>
          </cell>
          <cell r="E84">
            <v>124.22</v>
          </cell>
          <cell r="F84">
            <v>138.33333333333334</v>
          </cell>
          <cell r="G84">
            <v>123.25</v>
          </cell>
        </row>
        <row r="85">
          <cell r="B85">
            <v>8</v>
          </cell>
          <cell r="D85">
            <v>125</v>
          </cell>
          <cell r="E85">
            <v>123.5</v>
          </cell>
          <cell r="F85">
            <v>138.33333333333334</v>
          </cell>
          <cell r="G85">
            <v>125.5</v>
          </cell>
          <cell r="H85">
            <v>115</v>
          </cell>
          <cell r="I85">
            <v>114</v>
          </cell>
        </row>
        <row r="86">
          <cell r="B86">
            <v>9</v>
          </cell>
          <cell r="D86">
            <v>125</v>
          </cell>
          <cell r="E86">
            <v>123.5</v>
          </cell>
          <cell r="F86">
            <v>138.33333333333334</v>
          </cell>
          <cell r="G86">
            <v>118.25</v>
          </cell>
        </row>
        <row r="87">
          <cell r="B87">
            <v>10</v>
          </cell>
          <cell r="D87">
            <v>126</v>
          </cell>
          <cell r="E87">
            <v>124.7</v>
          </cell>
          <cell r="F87">
            <v>139.16666666666666</v>
          </cell>
          <cell r="G87">
            <v>115.4</v>
          </cell>
        </row>
        <row r="88">
          <cell r="B88">
            <v>11</v>
          </cell>
          <cell r="D88">
            <v>125.39999999999999</v>
          </cell>
          <cell r="E88">
            <v>124.4</v>
          </cell>
          <cell r="F88">
            <v>139.16666666666666</v>
          </cell>
          <cell r="G88">
            <v>118.75</v>
          </cell>
        </row>
        <row r="89">
          <cell r="B89">
            <v>12</v>
          </cell>
          <cell r="D89">
            <v>127</v>
          </cell>
          <cell r="E89">
            <v>125</v>
          </cell>
          <cell r="F89">
            <v>136</v>
          </cell>
          <cell r="G89">
            <v>118.75</v>
          </cell>
          <cell r="H89">
            <v>96</v>
          </cell>
        </row>
        <row r="90">
          <cell r="B90">
            <v>13</v>
          </cell>
          <cell r="D90">
            <v>127</v>
          </cell>
          <cell r="E90">
            <v>125</v>
          </cell>
          <cell r="F90">
            <v>135</v>
          </cell>
          <cell r="G90">
            <v>118.75</v>
          </cell>
          <cell r="H90">
            <v>85</v>
          </cell>
        </row>
        <row r="91">
          <cell r="B91">
            <v>14</v>
          </cell>
          <cell r="D91">
            <v>128.06666666666666</v>
          </cell>
          <cell r="E91">
            <v>125.80000000000001</v>
          </cell>
          <cell r="F91">
            <v>135</v>
          </cell>
          <cell r="G91">
            <v>115.25</v>
          </cell>
          <cell r="H91">
            <v>80</v>
          </cell>
        </row>
        <row r="92">
          <cell r="B92">
            <v>15</v>
          </cell>
          <cell r="D92">
            <v>128.33333333333334</v>
          </cell>
          <cell r="E92">
            <v>126</v>
          </cell>
          <cell r="F92">
            <v>135</v>
          </cell>
          <cell r="G92">
            <v>115.25</v>
          </cell>
          <cell r="H92">
            <v>78</v>
          </cell>
        </row>
        <row r="93">
          <cell r="B93">
            <v>16</v>
          </cell>
          <cell r="D93">
            <v>128.33333333333334</v>
          </cell>
          <cell r="E93">
            <v>126.08</v>
          </cell>
          <cell r="F93">
            <v>135</v>
          </cell>
          <cell r="G93">
            <v>113.75</v>
          </cell>
          <cell r="H93">
            <v>78</v>
          </cell>
        </row>
        <row r="94">
          <cell r="B94">
            <v>17</v>
          </cell>
          <cell r="D94">
            <v>128.33333333333334</v>
          </cell>
          <cell r="E94">
            <v>126.5</v>
          </cell>
          <cell r="F94">
            <v>135</v>
          </cell>
          <cell r="G94">
            <v>112.75</v>
          </cell>
          <cell r="H94">
            <v>72</v>
          </cell>
        </row>
        <row r="95">
          <cell r="B95">
            <v>18</v>
          </cell>
          <cell r="D95">
            <v>128.33333333333334</v>
          </cell>
          <cell r="E95">
            <v>126.25</v>
          </cell>
          <cell r="F95">
            <v>135</v>
          </cell>
          <cell r="G95">
            <v>107.75</v>
          </cell>
          <cell r="H95">
            <v>61</v>
          </cell>
        </row>
        <row r="96">
          <cell r="B96">
            <v>19</v>
          </cell>
          <cell r="D96">
            <v>128.33333333333334</v>
          </cell>
          <cell r="E96">
            <v>126</v>
          </cell>
          <cell r="F96">
            <v>136.66666666666666</v>
          </cell>
          <cell r="G96">
            <v>107.5</v>
          </cell>
          <cell r="H96">
            <v>66</v>
          </cell>
        </row>
        <row r="97">
          <cell r="B97">
            <v>20</v>
          </cell>
          <cell r="D97">
            <v>128.75</v>
          </cell>
          <cell r="E97">
            <v>126</v>
          </cell>
          <cell r="F97">
            <v>137.5</v>
          </cell>
          <cell r="G97">
            <v>105.25</v>
          </cell>
          <cell r="H97">
            <v>64</v>
          </cell>
        </row>
        <row r="98">
          <cell r="B98">
            <v>21</v>
          </cell>
          <cell r="D98">
            <v>128.75</v>
          </cell>
          <cell r="E98">
            <v>126</v>
          </cell>
          <cell r="F98">
            <v>137.5</v>
          </cell>
          <cell r="G98">
            <v>105.75</v>
          </cell>
          <cell r="H98">
            <v>66</v>
          </cell>
        </row>
        <row r="99">
          <cell r="B99">
            <v>22</v>
          </cell>
          <cell r="D99">
            <v>128.75</v>
          </cell>
          <cell r="E99">
            <v>126</v>
          </cell>
          <cell r="F99">
            <v>136.66666666666666</v>
          </cell>
          <cell r="G99">
            <v>105.75</v>
          </cell>
        </row>
        <row r="100">
          <cell r="B100">
            <v>23</v>
          </cell>
          <cell r="D100">
            <v>128.75</v>
          </cell>
          <cell r="E100">
            <v>126</v>
          </cell>
          <cell r="F100">
            <v>136.66666666666666</v>
          </cell>
          <cell r="G100">
            <v>104.25</v>
          </cell>
        </row>
        <row r="101">
          <cell r="B101">
            <v>24</v>
          </cell>
          <cell r="D101">
            <v>128.25</v>
          </cell>
          <cell r="E101">
            <v>125.2</v>
          </cell>
          <cell r="F101">
            <v>133.93333333333334</v>
          </cell>
          <cell r="G101">
            <v>99.75</v>
          </cell>
        </row>
        <row r="102">
          <cell r="B102">
            <v>25</v>
          </cell>
          <cell r="D102">
            <v>125.375</v>
          </cell>
          <cell r="E102">
            <v>122.5</v>
          </cell>
          <cell r="F102">
            <v>132</v>
          </cell>
          <cell r="G102">
            <v>101</v>
          </cell>
        </row>
        <row r="103">
          <cell r="B103">
            <v>26</v>
          </cell>
          <cell r="D103">
            <v>118.75</v>
          </cell>
          <cell r="E103">
            <v>116.5</v>
          </cell>
          <cell r="F103">
            <v>128.33333333333334</v>
          </cell>
          <cell r="G103">
            <v>101</v>
          </cell>
          <cell r="H103">
            <v>61</v>
          </cell>
        </row>
        <row r="104">
          <cell r="B104">
            <v>27</v>
          </cell>
          <cell r="D104">
            <v>118.75</v>
          </cell>
          <cell r="E104">
            <v>117</v>
          </cell>
          <cell r="F104">
            <v>126.66666666666667</v>
          </cell>
          <cell r="G104">
            <v>100</v>
          </cell>
          <cell r="H104">
            <v>60</v>
          </cell>
        </row>
        <row r="105">
          <cell r="B105">
            <v>28</v>
          </cell>
          <cell r="D105">
            <v>113.1</v>
          </cell>
          <cell r="E105">
            <v>110.85</v>
          </cell>
          <cell r="F105">
            <v>121.66666666666667</v>
          </cell>
          <cell r="G105">
            <v>96.5</v>
          </cell>
          <cell r="H105">
            <v>52</v>
          </cell>
        </row>
        <row r="106">
          <cell r="B106">
            <v>29</v>
          </cell>
          <cell r="D106">
            <v>110.95</v>
          </cell>
          <cell r="E106">
            <v>108.68</v>
          </cell>
          <cell r="F106">
            <v>118.33333333333333</v>
          </cell>
          <cell r="G106">
            <v>96.25</v>
          </cell>
        </row>
        <row r="107">
          <cell r="B107">
            <v>30</v>
          </cell>
          <cell r="D107">
            <v>110.5</v>
          </cell>
          <cell r="E107">
            <v>109</v>
          </cell>
          <cell r="F107">
            <v>115</v>
          </cell>
          <cell r="G107">
            <v>95.5</v>
          </cell>
        </row>
        <row r="108">
          <cell r="B108">
            <v>31</v>
          </cell>
          <cell r="D108">
            <v>107.06666666666666</v>
          </cell>
          <cell r="E108">
            <v>109</v>
          </cell>
          <cell r="F108">
            <v>116.26666666666667</v>
          </cell>
          <cell r="G108">
            <v>95.5</v>
          </cell>
        </row>
        <row r="109">
          <cell r="B109">
            <v>32</v>
          </cell>
          <cell r="D109">
            <v>104</v>
          </cell>
          <cell r="E109">
            <v>106.68</v>
          </cell>
          <cell r="F109">
            <v>115</v>
          </cell>
          <cell r="G109">
            <v>89</v>
          </cell>
        </row>
        <row r="110">
          <cell r="B110">
            <v>33</v>
          </cell>
          <cell r="D110">
            <v>103.33333333333333</v>
          </cell>
          <cell r="E110">
            <v>104.9</v>
          </cell>
          <cell r="F110">
            <v>114.1</v>
          </cell>
          <cell r="G110">
            <v>97.75</v>
          </cell>
        </row>
      </sheetData>
      <sheetData sheetId="11">
        <row r="5">
          <cell r="B5">
            <v>32</v>
          </cell>
          <cell r="D5">
            <v>51.125</v>
          </cell>
          <cell r="E5">
            <v>56.24499999999999</v>
          </cell>
          <cell r="F5">
            <v>97.9</v>
          </cell>
          <cell r="J5">
            <v>107.36999999999999</v>
          </cell>
          <cell r="N5">
            <v>82.266666666666666</v>
          </cell>
          <cell r="X5">
            <v>85</v>
          </cell>
          <cell r="Z5">
            <v>77.600488272735205</v>
          </cell>
        </row>
        <row r="6">
          <cell r="B6">
            <v>33</v>
          </cell>
          <cell r="D6">
            <v>48.375</v>
          </cell>
          <cell r="E6">
            <v>57.213802109747434</v>
          </cell>
          <cell r="F6">
            <v>97.899999999999991</v>
          </cell>
          <cell r="J6">
            <v>105.45913043478258</v>
          </cell>
          <cell r="N6">
            <v>81.666666666666671</v>
          </cell>
          <cell r="X6">
            <v>85.5</v>
          </cell>
          <cell r="Z6">
            <v>69.820212951649509</v>
          </cell>
        </row>
        <row r="7">
          <cell r="B7">
            <v>34</v>
          </cell>
          <cell r="D7">
            <v>51.75</v>
          </cell>
          <cell r="E7">
            <v>55.359565217391278</v>
          </cell>
          <cell r="F7">
            <v>97.899999999999991</v>
          </cell>
          <cell r="J7">
            <v>107.10956521739128</v>
          </cell>
          <cell r="N7">
            <v>81.666666666666671</v>
          </cell>
          <cell r="X7">
            <v>87.75</v>
          </cell>
          <cell r="Z7">
            <v>75.362065575919104</v>
          </cell>
        </row>
        <row r="8">
          <cell r="B8">
            <v>35</v>
          </cell>
          <cell r="D8">
            <v>58.333333333333336</v>
          </cell>
          <cell r="E8">
            <v>51.185362318840554</v>
          </cell>
          <cell r="F8">
            <v>97.899999999999991</v>
          </cell>
          <cell r="J8">
            <v>109.51869565217389</v>
          </cell>
          <cell r="N8">
            <v>81.666666666666671</v>
          </cell>
          <cell r="X8">
            <v>87</v>
          </cell>
          <cell r="Z8">
            <v>73.442943042889794</v>
          </cell>
        </row>
        <row r="9">
          <cell r="B9">
            <v>36</v>
          </cell>
          <cell r="D9">
            <v>61.129999999999995</v>
          </cell>
          <cell r="E9">
            <v>45.885833333333323</v>
          </cell>
          <cell r="F9">
            <v>97.899999999999991</v>
          </cell>
          <cell r="J9">
            <v>107.01583333333332</v>
          </cell>
          <cell r="N9">
            <v>81.666666666666671</v>
          </cell>
          <cell r="X9">
            <v>88.5</v>
          </cell>
          <cell r="Z9">
            <v>86.246829160692613</v>
          </cell>
        </row>
        <row r="10">
          <cell r="B10">
            <v>37</v>
          </cell>
          <cell r="D10">
            <v>68.75</v>
          </cell>
          <cell r="E10">
            <v>40.738</v>
          </cell>
          <cell r="F10">
            <v>97.899999999999991</v>
          </cell>
          <cell r="J10">
            <v>109.488</v>
          </cell>
          <cell r="N10">
            <v>88.266666666666666</v>
          </cell>
          <cell r="X10">
            <v>90.5</v>
          </cell>
          <cell r="Z10">
            <v>80.778503740285103</v>
          </cell>
        </row>
        <row r="11">
          <cell r="B11">
            <v>38</v>
          </cell>
          <cell r="D11">
            <v>67.5</v>
          </cell>
          <cell r="E11">
            <v>42.680416666666687</v>
          </cell>
          <cell r="F11">
            <v>97.899999999999991</v>
          </cell>
          <cell r="J11">
            <v>110.18041666666669</v>
          </cell>
          <cell r="N11">
            <v>90.266666666666666</v>
          </cell>
          <cell r="X11">
            <v>90.5</v>
          </cell>
          <cell r="Z11">
            <v>79.649282722399462</v>
          </cell>
        </row>
        <row r="12">
          <cell r="B12">
            <v>39</v>
          </cell>
          <cell r="D12">
            <v>67.5</v>
          </cell>
          <cell r="E12">
            <v>45.183173319858525</v>
          </cell>
          <cell r="F12">
            <v>97.899999999999991</v>
          </cell>
          <cell r="J12">
            <v>109.50708333333334</v>
          </cell>
          <cell r="N12">
            <v>91.666666666666671</v>
          </cell>
          <cell r="X12">
            <v>87.25</v>
          </cell>
          <cell r="Z12">
            <v>86.152780483581182</v>
          </cell>
        </row>
        <row r="13">
          <cell r="B13">
            <v>40</v>
          </cell>
          <cell r="D13">
            <v>69</v>
          </cell>
          <cell r="E13">
            <v>46.310763011622029</v>
          </cell>
          <cell r="F13">
            <v>97.899999999999991</v>
          </cell>
          <cell r="J13">
            <v>109.19130434782609</v>
          </cell>
          <cell r="N13">
            <v>91.666666666666671</v>
          </cell>
          <cell r="X13">
            <v>89.75</v>
          </cell>
          <cell r="Z13">
            <v>88.653262352061233</v>
          </cell>
        </row>
        <row r="14">
          <cell r="B14">
            <v>41</v>
          </cell>
          <cell r="D14">
            <v>69</v>
          </cell>
          <cell r="E14">
            <v>47.060606060606048</v>
          </cell>
          <cell r="F14">
            <v>97.899999999999991</v>
          </cell>
          <cell r="J14">
            <v>110.59521739130435</v>
          </cell>
          <cell r="N14">
            <v>91.666666666666671</v>
          </cell>
          <cell r="X14">
            <v>89.75</v>
          </cell>
          <cell r="Z14">
            <v>83.38257501148972</v>
          </cell>
        </row>
        <row r="15">
          <cell r="B15">
            <v>42</v>
          </cell>
          <cell r="D15">
            <v>70.8</v>
          </cell>
          <cell r="E15">
            <v>46.045573816888023</v>
          </cell>
          <cell r="F15">
            <v>97.899999999999991</v>
          </cell>
          <cell r="J15">
            <v>110.81304347826088</v>
          </cell>
          <cell r="N15">
            <v>91.666666666666671</v>
          </cell>
          <cell r="X15">
            <v>89.25</v>
          </cell>
          <cell r="Z15">
            <v>80.056484901151435</v>
          </cell>
        </row>
        <row r="16">
          <cell r="B16">
            <v>43</v>
          </cell>
          <cell r="D16">
            <v>66.75</v>
          </cell>
          <cell r="E16">
            <v>49.423350843519557</v>
          </cell>
          <cell r="F16">
            <v>97.899999999999991</v>
          </cell>
          <cell r="J16">
            <v>109.94434782608695</v>
          </cell>
          <cell r="N16">
            <v>91</v>
          </cell>
          <cell r="X16">
            <v>89.25</v>
          </cell>
          <cell r="Z16">
            <v>87.461032213370274</v>
          </cell>
        </row>
        <row r="17">
          <cell r="B17">
            <v>44</v>
          </cell>
          <cell r="D17">
            <v>61.5</v>
          </cell>
          <cell r="E17">
            <v>59.221703640845362</v>
          </cell>
          <cell r="F17">
            <v>97.899999999999991</v>
          </cell>
          <cell r="J17">
            <v>110.45791666666666</v>
          </cell>
          <cell r="N17">
            <v>90.5</v>
          </cell>
          <cell r="X17">
            <v>88.5</v>
          </cell>
          <cell r="Z17">
            <v>86.070288926997634</v>
          </cell>
        </row>
        <row r="18">
          <cell r="B18">
            <v>45</v>
          </cell>
          <cell r="D18">
            <v>60.76</v>
          </cell>
          <cell r="E18">
            <v>55.361599223834752</v>
          </cell>
          <cell r="F18">
            <v>97.899999999999991</v>
          </cell>
          <cell r="J18">
            <v>109.12416666666668</v>
          </cell>
          <cell r="N18">
            <v>90</v>
          </cell>
          <cell r="X18">
            <v>88.25</v>
          </cell>
          <cell r="Z18">
            <v>74.196474857439085</v>
          </cell>
        </row>
        <row r="19">
          <cell r="B19">
            <v>46</v>
          </cell>
          <cell r="D19">
            <v>67</v>
          </cell>
          <cell r="E19">
            <v>47.653413338182105</v>
          </cell>
          <cell r="F19">
            <v>97.899999999999991</v>
          </cell>
          <cell r="J19">
            <v>110.14739130434783</v>
          </cell>
          <cell r="N19">
            <v>90</v>
          </cell>
          <cell r="X19">
            <v>87.5</v>
          </cell>
          <cell r="Z19">
            <v>76.667024589283784</v>
          </cell>
        </row>
        <row r="20">
          <cell r="B20">
            <v>47</v>
          </cell>
          <cell r="D20">
            <v>62.125</v>
          </cell>
          <cell r="E20">
            <v>48.827040085898361</v>
          </cell>
          <cell r="F20">
            <v>96.2</v>
          </cell>
          <cell r="J20">
            <v>107.22750000000001</v>
          </cell>
          <cell r="N20">
            <v>90</v>
          </cell>
          <cell r="X20">
            <v>87.5</v>
          </cell>
          <cell r="Z20">
            <v>82.724330811598549</v>
          </cell>
        </row>
        <row r="21">
          <cell r="B21">
            <v>48</v>
          </cell>
          <cell r="D21">
            <v>63</v>
          </cell>
          <cell r="E21">
            <v>61.170000000000016</v>
          </cell>
          <cell r="F21">
            <v>96.2</v>
          </cell>
          <cell r="J21">
            <v>108.76640000000003</v>
          </cell>
          <cell r="N21">
            <v>90</v>
          </cell>
          <cell r="X21">
            <v>88.25</v>
          </cell>
          <cell r="Z21">
            <v>79.066292371190855</v>
          </cell>
        </row>
        <row r="22">
          <cell r="B22">
            <v>49</v>
          </cell>
          <cell r="D22">
            <v>65.666666666666671</v>
          </cell>
          <cell r="E22">
            <v>45.796673143129837</v>
          </cell>
          <cell r="F22">
            <v>96.2</v>
          </cell>
          <cell r="J22">
            <v>107.88708333333334</v>
          </cell>
          <cell r="N22">
            <v>90</v>
          </cell>
          <cell r="X22">
            <v>90.5</v>
          </cell>
          <cell r="Z22">
            <v>84.554964346472659</v>
          </cell>
        </row>
        <row r="23">
          <cell r="B23">
            <v>50</v>
          </cell>
          <cell r="D23">
            <v>73.901205756514983</v>
          </cell>
          <cell r="E23">
            <v>46.810742200978254</v>
          </cell>
          <cell r="F23">
            <v>96.2</v>
          </cell>
          <cell r="J23">
            <v>108.51458333333333</v>
          </cell>
          <cell r="N23">
            <v>90</v>
          </cell>
          <cell r="X23">
            <v>90.5</v>
          </cell>
          <cell r="Z23">
            <v>73.901205756514983</v>
          </cell>
        </row>
        <row r="24">
          <cell r="B24">
            <v>51</v>
          </cell>
          <cell r="D24">
            <v>69.625</v>
          </cell>
          <cell r="E24">
            <v>52.092171717171709</v>
          </cell>
          <cell r="F24">
            <v>96.2</v>
          </cell>
          <cell r="J24">
            <v>108.7586956521739</v>
          </cell>
          <cell r="N24">
            <v>90</v>
          </cell>
          <cell r="X24">
            <v>89.75</v>
          </cell>
          <cell r="Z24">
            <v>75.471698113207538</v>
          </cell>
        </row>
        <row r="25">
          <cell r="B25">
            <v>52</v>
          </cell>
          <cell r="D25">
            <v>65.5</v>
          </cell>
          <cell r="E25">
            <v>45.963339809796508</v>
          </cell>
          <cell r="F25">
            <v>96.2</v>
          </cell>
          <cell r="N25">
            <v>91.666666666666671</v>
          </cell>
          <cell r="X25">
            <v>89.75</v>
          </cell>
          <cell r="Z25">
            <v>84.062819036861654</v>
          </cell>
        </row>
        <row r="26">
          <cell r="A26">
            <v>2022</v>
          </cell>
          <cell r="B26">
            <v>1</v>
          </cell>
          <cell r="D26">
            <v>65</v>
          </cell>
          <cell r="E26">
            <v>52.932638818650759</v>
          </cell>
          <cell r="F26">
            <v>96.2</v>
          </cell>
          <cell r="J26">
            <v>110.28857142857143</v>
          </cell>
          <cell r="N26">
            <v>91.666666666666671</v>
          </cell>
          <cell r="X26">
            <v>90.5</v>
          </cell>
          <cell r="Z26">
            <v>83.746218266321748</v>
          </cell>
        </row>
        <row r="27">
          <cell r="B27">
            <v>2</v>
          </cell>
          <cell r="D27">
            <v>63.63</v>
          </cell>
          <cell r="E27">
            <v>54.796375404530743</v>
          </cell>
          <cell r="F27">
            <v>96.2</v>
          </cell>
          <cell r="J27">
            <v>113.47000000000001</v>
          </cell>
          <cell r="N27">
            <v>91.933333333333337</v>
          </cell>
          <cell r="X27">
            <v>96</v>
          </cell>
          <cell r="Z27">
            <v>90.459498982238756</v>
          </cell>
        </row>
        <row r="28">
          <cell r="B28">
            <v>3</v>
          </cell>
          <cell r="D28">
            <v>75</v>
          </cell>
          <cell r="E28">
            <v>42.598936496574296</v>
          </cell>
          <cell r="F28">
            <v>96.2</v>
          </cell>
          <cell r="J28">
            <v>112.9586956521739</v>
          </cell>
          <cell r="N28">
            <v>92.933333333333337</v>
          </cell>
          <cell r="X28">
            <v>93</v>
          </cell>
          <cell r="Z28">
            <v>85.861265882491679</v>
          </cell>
        </row>
        <row r="29">
          <cell r="B29">
            <v>4</v>
          </cell>
          <cell r="D29">
            <v>75</v>
          </cell>
          <cell r="E29">
            <v>44.644135392166888</v>
          </cell>
          <cell r="F29">
            <v>96.2</v>
          </cell>
          <cell r="J29">
            <v>115.50347826086956</v>
          </cell>
          <cell r="N29">
            <v>93.333333333333329</v>
          </cell>
          <cell r="X29">
            <v>98.75</v>
          </cell>
          <cell r="Z29">
            <v>84.663976136164251</v>
          </cell>
        </row>
        <row r="30">
          <cell r="B30">
            <v>5</v>
          </cell>
          <cell r="D30">
            <v>80.8</v>
          </cell>
          <cell r="E30">
            <v>47.024930974537284</v>
          </cell>
          <cell r="F30">
            <v>96.2</v>
          </cell>
          <cell r="J30">
            <v>115.10173913043479</v>
          </cell>
          <cell r="N30">
            <v>94.333333333333329</v>
          </cell>
          <cell r="X30">
            <v>102.25</v>
          </cell>
        </row>
        <row r="31">
          <cell r="B31">
            <v>6</v>
          </cell>
          <cell r="D31">
            <v>73.41</v>
          </cell>
          <cell r="E31">
            <v>54.414930974537285</v>
          </cell>
          <cell r="F31">
            <v>96.2</v>
          </cell>
          <cell r="J31">
            <v>119.65</v>
          </cell>
          <cell r="N31">
            <v>104</v>
          </cell>
          <cell r="X31">
            <v>102.5</v>
          </cell>
          <cell r="Z31">
            <v>104.51681841454999</v>
          </cell>
        </row>
        <row r="32">
          <cell r="B32">
            <v>7</v>
          </cell>
          <cell r="D32">
            <v>85</v>
          </cell>
          <cell r="E32">
            <v>41.787050330616964</v>
          </cell>
          <cell r="F32">
            <v>96.2</v>
          </cell>
          <cell r="J32">
            <v>118.11136363636363</v>
          </cell>
          <cell r="N32">
            <v>109</v>
          </cell>
          <cell r="X32">
            <v>105.75</v>
          </cell>
          <cell r="Z32">
            <v>108.40468131236034</v>
          </cell>
        </row>
        <row r="33">
          <cell r="B33">
            <v>8</v>
          </cell>
          <cell r="D33">
            <v>83.66</v>
          </cell>
          <cell r="E33">
            <v>43.142331526740975</v>
          </cell>
          <cell r="F33">
            <v>96.2</v>
          </cell>
          <cell r="J33">
            <v>117.64999999999999</v>
          </cell>
          <cell r="N33">
            <v>110</v>
          </cell>
          <cell r="X33">
            <v>106</v>
          </cell>
          <cell r="Z33">
            <v>104.9551783878597</v>
          </cell>
        </row>
        <row r="34">
          <cell r="B34">
            <v>9</v>
          </cell>
          <cell r="D34">
            <v>90</v>
          </cell>
          <cell r="E34">
            <v>37.588645317708867</v>
          </cell>
          <cell r="F34">
            <v>96.2</v>
          </cell>
          <cell r="J34">
            <v>118.46227272727273</v>
          </cell>
          <cell r="N34">
            <v>109</v>
          </cell>
          <cell r="X34">
            <v>105.75</v>
          </cell>
          <cell r="Z34">
            <v>95.817020399752735</v>
          </cell>
        </row>
        <row r="35">
          <cell r="B35">
            <v>10</v>
          </cell>
          <cell r="D35">
            <v>85.16</v>
          </cell>
          <cell r="E35">
            <v>41.642331526740975</v>
          </cell>
          <cell r="F35">
            <v>96.2</v>
          </cell>
          <cell r="J35">
            <v>120.69476190476192</v>
          </cell>
          <cell r="N35">
            <v>110</v>
          </cell>
          <cell r="X35">
            <v>106.25</v>
          </cell>
          <cell r="Z35">
            <v>105.39523212045169</v>
          </cell>
        </row>
        <row r="36">
          <cell r="B36">
            <v>11</v>
          </cell>
          <cell r="D36">
            <v>90</v>
          </cell>
          <cell r="E36">
            <v>36.291031802842824</v>
          </cell>
          <cell r="F36">
            <v>96.2</v>
          </cell>
          <cell r="J36">
            <v>120.88500000000003</v>
          </cell>
          <cell r="N36">
            <v>112.93333333333334</v>
          </cell>
          <cell r="X36">
            <v>105.75</v>
          </cell>
          <cell r="Z36">
            <v>107.5945317665124</v>
          </cell>
        </row>
        <row r="37">
          <cell r="B37">
            <v>12</v>
          </cell>
          <cell r="D37">
            <v>87.830286160140034</v>
          </cell>
          <cell r="E37">
            <v>37.438146194906494</v>
          </cell>
          <cell r="F37">
            <v>96.2</v>
          </cell>
          <cell r="J37">
            <v>121.25545454545454</v>
          </cell>
          <cell r="N37">
            <v>113.33333333333333</v>
          </cell>
          <cell r="X37">
            <v>102.25</v>
          </cell>
          <cell r="Z37">
            <v>87.830286160140034</v>
          </cell>
        </row>
        <row r="38">
          <cell r="B38">
            <v>13</v>
          </cell>
          <cell r="D38">
            <v>90</v>
          </cell>
          <cell r="E38">
            <v>37.873359885166693</v>
          </cell>
          <cell r="F38">
            <v>96.2</v>
          </cell>
          <cell r="J38">
            <v>119.54565217391301</v>
          </cell>
          <cell r="N38">
            <v>113.33333333333333</v>
          </cell>
          <cell r="X38">
            <v>102.75</v>
          </cell>
          <cell r="Z38">
            <v>90.692226687584608</v>
          </cell>
        </row>
        <row r="39">
          <cell r="B39">
            <v>14</v>
          </cell>
          <cell r="D39">
            <v>83.85</v>
          </cell>
          <cell r="E39">
            <v>42.113698172767556</v>
          </cell>
          <cell r="F39">
            <v>96.2</v>
          </cell>
          <cell r="J39">
            <v>119.30272727272727</v>
          </cell>
          <cell r="N39">
            <v>112.66666666666667</v>
          </cell>
          <cell r="X39">
            <v>100.5</v>
          </cell>
          <cell r="Z39">
            <v>103.08389044640933</v>
          </cell>
        </row>
        <row r="40">
          <cell r="B40">
            <v>15</v>
          </cell>
          <cell r="D40">
            <v>85.5</v>
          </cell>
          <cell r="E40">
            <v>35.5</v>
          </cell>
          <cell r="F40">
            <v>96.2</v>
          </cell>
          <cell r="J40">
            <v>120.93454545454543</v>
          </cell>
          <cell r="N40">
            <v>113.33333333333333</v>
          </cell>
          <cell r="X40">
            <v>102.75</v>
          </cell>
          <cell r="Z40">
            <v>104.54259036489661</v>
          </cell>
        </row>
        <row r="41">
          <cell r="B41">
            <v>16</v>
          </cell>
          <cell r="D41">
            <v>81.960000000000008</v>
          </cell>
          <cell r="E41">
            <v>52.031111111111102</v>
          </cell>
          <cell r="F41">
            <v>96.2</v>
          </cell>
          <cell r="J41">
            <v>120.21136363636361</v>
          </cell>
          <cell r="N41">
            <v>113.33333333333333</v>
          </cell>
          <cell r="X41">
            <v>102.75</v>
          </cell>
          <cell r="Z41">
            <v>109.1792656587473</v>
          </cell>
        </row>
        <row r="42">
          <cell r="B42">
            <v>17</v>
          </cell>
          <cell r="D42">
            <v>82.43</v>
          </cell>
          <cell r="E42">
            <v>44.372331526740965</v>
          </cell>
          <cell r="F42">
            <v>96.2</v>
          </cell>
          <cell r="J42">
            <v>122.30478260869566</v>
          </cell>
          <cell r="N42">
            <v>113.33333333333333</v>
          </cell>
          <cell r="X42">
            <v>101.25</v>
          </cell>
          <cell r="Z42">
            <v>104.14223056307891</v>
          </cell>
        </row>
        <row r="43">
          <cell r="B43">
            <v>18</v>
          </cell>
          <cell r="D43">
            <v>83.039999999999992</v>
          </cell>
          <cell r="E43">
            <v>42.452573507123375</v>
          </cell>
          <cell r="F43">
            <v>96.2</v>
          </cell>
          <cell r="J43">
            <v>123.30826086956522</v>
          </cell>
          <cell r="N43">
            <v>113.06666666666666</v>
          </cell>
          <cell r="X43">
            <v>101.25</v>
          </cell>
          <cell r="Z43">
            <v>104.05730650840245</v>
          </cell>
        </row>
        <row r="44">
          <cell r="B44">
            <v>19</v>
          </cell>
          <cell r="D44">
            <v>85.77</v>
          </cell>
          <cell r="E44">
            <v>36.532608695652186</v>
          </cell>
          <cell r="F44">
            <v>96.2</v>
          </cell>
          <cell r="J44">
            <v>122.30260869565218</v>
          </cell>
          <cell r="N44">
            <v>113.33333333333333</v>
          </cell>
          <cell r="X44">
            <v>100.25</v>
          </cell>
          <cell r="Z44">
            <v>103.32762067980576</v>
          </cell>
        </row>
        <row r="45">
          <cell r="B45">
            <v>20</v>
          </cell>
          <cell r="D45">
            <v>83.52000000000001</v>
          </cell>
          <cell r="E45">
            <v>53.313333333333333</v>
          </cell>
          <cell r="F45">
            <v>96.2</v>
          </cell>
          <cell r="J45">
            <v>120.7273913043478</v>
          </cell>
          <cell r="N45">
            <v>113.33333333333333</v>
          </cell>
          <cell r="X45">
            <v>100.25</v>
          </cell>
          <cell r="Z45">
            <v>101.35062361329514</v>
          </cell>
        </row>
        <row r="46">
          <cell r="B46">
            <v>21</v>
          </cell>
          <cell r="D46">
            <v>81.819999999999993</v>
          </cell>
          <cell r="E46">
            <v>44.47103180284283</v>
          </cell>
          <cell r="F46">
            <v>96.2</v>
          </cell>
          <cell r="J46">
            <v>120.44181818181819</v>
          </cell>
          <cell r="N46">
            <v>113.33333333333333</v>
          </cell>
          <cell r="X46">
            <v>99.75</v>
          </cell>
          <cell r="Z46">
            <v>104.16893042123945</v>
          </cell>
        </row>
        <row r="47">
          <cell r="B47">
            <v>22</v>
          </cell>
          <cell r="D47">
            <v>78.8</v>
          </cell>
          <cell r="E47">
            <v>59.869581764443907</v>
          </cell>
          <cell r="F47">
            <v>96.2</v>
          </cell>
          <cell r="J47">
            <v>120.62857142857145</v>
          </cell>
          <cell r="N47">
            <v>108.66666666666667</v>
          </cell>
          <cell r="X47">
            <v>97</v>
          </cell>
          <cell r="Z47">
            <v>95.805942006828715</v>
          </cell>
        </row>
        <row r="48">
          <cell r="B48">
            <v>23</v>
          </cell>
          <cell r="D48">
            <v>71.5</v>
          </cell>
          <cell r="E48">
            <v>59.533506561785941</v>
          </cell>
          <cell r="F48">
            <v>96.2</v>
          </cell>
          <cell r="J48">
            <v>120.77772727272726</v>
          </cell>
          <cell r="N48">
            <v>105.83333333333333</v>
          </cell>
          <cell r="X48">
            <v>94.75</v>
          </cell>
          <cell r="Z48">
            <v>90.364725095264021</v>
          </cell>
        </row>
        <row r="49">
          <cell r="B49">
            <v>24</v>
          </cell>
          <cell r="D49">
            <v>67.099999999999994</v>
          </cell>
          <cell r="E49">
            <v>72.353512125073308</v>
          </cell>
          <cell r="F49">
            <v>96.2</v>
          </cell>
          <cell r="J49">
            <v>120.65454545454546</v>
          </cell>
          <cell r="N49">
            <v>105</v>
          </cell>
          <cell r="X49">
            <v>96.75</v>
          </cell>
          <cell r="Z49">
            <v>82.523653952225374</v>
          </cell>
        </row>
        <row r="50">
          <cell r="B50">
            <v>25</v>
          </cell>
          <cell r="D50">
            <v>68</v>
          </cell>
          <cell r="E50">
            <v>73.707770680035594</v>
          </cell>
          <cell r="F50">
            <v>96.2</v>
          </cell>
          <cell r="J50">
            <v>119.30608695652174</v>
          </cell>
          <cell r="N50">
            <v>105</v>
          </cell>
          <cell r="X50">
            <v>94.25</v>
          </cell>
          <cell r="Z50">
            <v>85.306714806555519</v>
          </cell>
        </row>
        <row r="51">
          <cell r="B51">
            <v>26</v>
          </cell>
          <cell r="D51">
            <v>73.3</v>
          </cell>
          <cell r="E51">
            <v>60.029289988678627</v>
          </cell>
          <cell r="F51">
            <v>96.2</v>
          </cell>
          <cell r="J51">
            <v>119.2595652173913</v>
          </cell>
          <cell r="N51">
            <v>102.60000000000001</v>
          </cell>
          <cell r="X51">
            <v>94</v>
          </cell>
        </row>
        <row r="52">
          <cell r="B52">
            <v>27</v>
          </cell>
          <cell r="D52">
            <v>67.964488031125356</v>
          </cell>
          <cell r="E52">
            <v>58.430917243102115</v>
          </cell>
          <cell r="F52">
            <v>96.2</v>
          </cell>
          <cell r="J52">
            <v>120.27999999999999</v>
          </cell>
          <cell r="N52">
            <v>96.333333333333329</v>
          </cell>
          <cell r="X52">
            <v>93.5</v>
          </cell>
          <cell r="Z52">
            <v>67.964488031125356</v>
          </cell>
        </row>
        <row r="53">
          <cell r="B53">
            <v>28</v>
          </cell>
          <cell r="D53">
            <v>67.364543956576512</v>
          </cell>
          <cell r="E53">
            <v>55.347389778979277</v>
          </cell>
          <cell r="F53">
            <v>96.2</v>
          </cell>
          <cell r="J53">
            <v>119.49187500000001</v>
          </cell>
          <cell r="N53">
            <v>95</v>
          </cell>
          <cell r="X53">
            <v>94.5</v>
          </cell>
          <cell r="Z53">
            <v>67.364543956576512</v>
          </cell>
        </row>
        <row r="54">
          <cell r="B54">
            <v>29</v>
          </cell>
          <cell r="D54">
            <v>72</v>
          </cell>
          <cell r="E54">
            <v>48.324545454545444</v>
          </cell>
          <cell r="F54">
            <v>96.2</v>
          </cell>
          <cell r="J54">
            <v>120.32454545454544</v>
          </cell>
          <cell r="N54">
            <v>94.333333333333329</v>
          </cell>
          <cell r="X54">
            <v>94.5</v>
          </cell>
          <cell r="Z54">
            <v>73.443954351326752</v>
          </cell>
        </row>
        <row r="55">
          <cell r="B55">
            <v>30</v>
          </cell>
          <cell r="D55">
            <v>74.900000000000006</v>
          </cell>
          <cell r="E55">
            <v>48.66</v>
          </cell>
          <cell r="F55">
            <v>96.2</v>
          </cell>
          <cell r="J55">
            <v>119.44380952380955</v>
          </cell>
          <cell r="N55">
            <v>93.333333333333329</v>
          </cell>
          <cell r="X55">
            <v>94.75</v>
          </cell>
          <cell r="Z55">
            <v>88.085497202972363</v>
          </cell>
        </row>
        <row r="56">
          <cell r="B56">
            <v>31</v>
          </cell>
          <cell r="D56">
            <v>78.599999999999994</v>
          </cell>
          <cell r="E56">
            <v>42.990000000000009</v>
          </cell>
          <cell r="F56">
            <v>96.2</v>
          </cell>
          <cell r="J56">
            <v>118.99045454545457</v>
          </cell>
          <cell r="N56">
            <v>93.333333333333329</v>
          </cell>
          <cell r="X56">
            <v>101.75</v>
          </cell>
          <cell r="Z56">
            <v>98.765693477018175</v>
          </cell>
        </row>
        <row r="57">
          <cell r="B57">
            <v>32</v>
          </cell>
          <cell r="D57">
            <v>82</v>
          </cell>
          <cell r="E57">
            <v>41.835000000000008</v>
          </cell>
          <cell r="F57">
            <v>96.2</v>
          </cell>
          <cell r="J57">
            <v>119.29857142857145</v>
          </cell>
          <cell r="N57">
            <v>93.333333333333329</v>
          </cell>
          <cell r="X57">
            <v>102</v>
          </cell>
          <cell r="Z57">
            <v>97.591184761253942</v>
          </cell>
        </row>
        <row r="58">
          <cell r="B58">
            <v>33</v>
          </cell>
          <cell r="D58">
            <v>83.8</v>
          </cell>
          <cell r="E58">
            <v>40.38000000000001</v>
          </cell>
          <cell r="F58">
            <v>96.2</v>
          </cell>
          <cell r="J58">
            <v>121.05772727272729</v>
          </cell>
          <cell r="N58">
            <v>93.333333333333329</v>
          </cell>
          <cell r="X58">
            <v>104.75</v>
          </cell>
        </row>
        <row r="59">
          <cell r="B59">
            <v>34</v>
          </cell>
          <cell r="D59">
            <v>87.333333333333329</v>
          </cell>
          <cell r="E59">
            <v>37.935099021713199</v>
          </cell>
          <cell r="F59">
            <v>96.2</v>
          </cell>
          <cell r="J59">
            <v>120.78857142857143</v>
          </cell>
          <cell r="N59">
            <v>96</v>
          </cell>
          <cell r="X59">
            <v>104.75</v>
          </cell>
        </row>
        <row r="60">
          <cell r="B60">
            <v>35</v>
          </cell>
          <cell r="D60">
            <v>87.857142857142861</v>
          </cell>
          <cell r="E60">
            <v>43.035586460783321</v>
          </cell>
          <cell r="F60">
            <v>96.2</v>
          </cell>
          <cell r="J60">
            <v>120.59125</v>
          </cell>
          <cell r="N60">
            <v>105</v>
          </cell>
          <cell r="X60">
            <v>105</v>
          </cell>
        </row>
        <row r="61">
          <cell r="B61">
            <v>36</v>
          </cell>
          <cell r="D61">
            <v>93</v>
          </cell>
          <cell r="E61">
            <v>42.494426833009499</v>
          </cell>
          <cell r="F61">
            <v>96.2</v>
          </cell>
          <cell r="J61">
            <v>122.69818181818181</v>
          </cell>
          <cell r="N61">
            <v>106.66666666666667</v>
          </cell>
          <cell r="X61">
            <v>108.25</v>
          </cell>
          <cell r="Z61">
            <v>114.09182483299757</v>
          </cell>
        </row>
        <row r="62">
          <cell r="B62">
            <v>37</v>
          </cell>
          <cell r="D62">
            <v>95.666666666666671</v>
          </cell>
          <cell r="E62">
            <v>49.928333333333327</v>
          </cell>
          <cell r="F62">
            <v>96.2</v>
          </cell>
          <cell r="J62">
            <v>126.02045454545458</v>
          </cell>
          <cell r="N62">
            <v>107.33333333333333</v>
          </cell>
          <cell r="X62">
            <v>111.5</v>
          </cell>
          <cell r="Z62">
            <v>120.4175745139932</v>
          </cell>
        </row>
        <row r="63">
          <cell r="B63">
            <v>38</v>
          </cell>
          <cell r="D63">
            <v>96.2</v>
          </cell>
          <cell r="E63">
            <v>41.970000000000013</v>
          </cell>
          <cell r="F63">
            <v>96.2</v>
          </cell>
          <cell r="J63">
            <v>125.83130434782611</v>
          </cell>
          <cell r="N63">
            <v>110.33333333333333</v>
          </cell>
          <cell r="X63">
            <v>108.75</v>
          </cell>
          <cell r="Z63">
            <v>117.14153639267104</v>
          </cell>
        </row>
        <row r="64">
          <cell r="B64">
            <v>39</v>
          </cell>
          <cell r="D64">
            <v>96.2</v>
          </cell>
          <cell r="E64">
            <v>43.026666666666657</v>
          </cell>
          <cell r="F64">
            <v>96.2</v>
          </cell>
          <cell r="J64">
            <v>126.72947368421053</v>
          </cell>
          <cell r="N64">
            <v>110</v>
          </cell>
          <cell r="X64">
            <v>109</v>
          </cell>
          <cell r="Z64">
            <v>103.49323999725482</v>
          </cell>
        </row>
        <row r="65">
          <cell r="B65">
            <v>40</v>
          </cell>
          <cell r="D65">
            <v>96.2</v>
          </cell>
          <cell r="E65">
            <v>44.407424071991002</v>
          </cell>
          <cell r="F65">
            <v>96.2</v>
          </cell>
          <cell r="J65">
            <v>130.06619047619046</v>
          </cell>
          <cell r="N65">
            <v>111.39999999999999</v>
          </cell>
          <cell r="X65">
            <v>109.5</v>
          </cell>
          <cell r="Z65">
            <v>115.5894581314641</v>
          </cell>
        </row>
        <row r="66">
          <cell r="B66">
            <v>41</v>
          </cell>
          <cell r="D66">
            <v>93.734999999999999</v>
          </cell>
          <cell r="E66">
            <v>46.872424071991006</v>
          </cell>
          <cell r="F66">
            <v>96.2</v>
          </cell>
          <cell r="J66">
            <v>129.63749999999999</v>
          </cell>
          <cell r="N66">
            <v>110.60000000000001</v>
          </cell>
          <cell r="X66">
            <v>108.75</v>
          </cell>
          <cell r="Z66">
            <v>124.62994016934765</v>
          </cell>
        </row>
        <row r="67">
          <cell r="B67">
            <v>42</v>
          </cell>
          <cell r="D67">
            <v>96.2</v>
          </cell>
          <cell r="E67">
            <v>44.407424071991002</v>
          </cell>
          <cell r="F67">
            <v>96.2</v>
          </cell>
          <cell r="J67">
            <v>131.23666666666662</v>
          </cell>
          <cell r="N67">
            <v>110</v>
          </cell>
          <cell r="X67">
            <v>108.25</v>
          </cell>
          <cell r="Z67">
            <v>113.5601743211532</v>
          </cell>
        </row>
        <row r="68">
          <cell r="B68">
            <v>43</v>
          </cell>
          <cell r="D68">
            <v>93.8</v>
          </cell>
          <cell r="E68">
            <v>46.296124348092846</v>
          </cell>
          <cell r="F68">
            <v>96.2</v>
          </cell>
          <cell r="J68">
            <v>130.31590909090909</v>
          </cell>
          <cell r="N68">
            <v>110</v>
          </cell>
          <cell r="X68">
            <v>104.5</v>
          </cell>
          <cell r="Z68">
            <v>114.53189030156562</v>
          </cell>
        </row>
        <row r="69">
          <cell r="B69">
            <v>44</v>
          </cell>
          <cell r="D69">
            <v>86.2</v>
          </cell>
          <cell r="E69">
            <v>53.89612434809284</v>
          </cell>
          <cell r="F69">
            <v>96.2</v>
          </cell>
          <cell r="J69">
            <v>130.55608695652171</v>
          </cell>
          <cell r="N69">
            <v>110</v>
          </cell>
          <cell r="X69">
            <v>102.5</v>
          </cell>
          <cell r="Z69">
            <v>102.90209418518126</v>
          </cell>
        </row>
        <row r="70">
          <cell r="B70">
            <v>45</v>
          </cell>
          <cell r="D70">
            <v>88.3</v>
          </cell>
          <cell r="E70">
            <v>52.307424071991008</v>
          </cell>
          <cell r="F70">
            <v>96.2</v>
          </cell>
          <cell r="J70">
            <v>131.7313043478261</v>
          </cell>
          <cell r="N70">
            <v>110</v>
          </cell>
          <cell r="X70">
            <v>103.5</v>
          </cell>
          <cell r="Z70">
            <v>102.95367615809604</v>
          </cell>
        </row>
        <row r="71">
          <cell r="B71">
            <v>46</v>
          </cell>
          <cell r="D71">
            <v>88.8</v>
          </cell>
          <cell r="E71">
            <v>50.784824624194712</v>
          </cell>
          <cell r="F71">
            <v>96.2</v>
          </cell>
          <cell r="J71">
            <v>130.53772727272724</v>
          </cell>
          <cell r="N71">
            <v>110</v>
          </cell>
          <cell r="X71">
            <v>103.5</v>
          </cell>
          <cell r="Z71">
            <v>117.91402455835259</v>
          </cell>
        </row>
        <row r="72">
          <cell r="B72">
            <v>47</v>
          </cell>
          <cell r="D72">
            <v>88.6</v>
          </cell>
          <cell r="E72">
            <v>46.383127109111371</v>
          </cell>
          <cell r="F72">
            <v>96.2</v>
          </cell>
          <cell r="J72">
            <v>130.36608695652174</v>
          </cell>
          <cell r="N72">
            <v>110.39999999999999</v>
          </cell>
          <cell r="X72">
            <v>108.75</v>
          </cell>
          <cell r="Z72">
            <v>125.96362707099962</v>
          </cell>
        </row>
        <row r="73">
          <cell r="B73">
            <v>48</v>
          </cell>
          <cell r="D73">
            <v>88.75</v>
          </cell>
          <cell r="E73">
            <v>46.233127109111365</v>
          </cell>
          <cell r="F73">
            <v>96.2</v>
          </cell>
          <cell r="J73">
            <v>128.81666666666666</v>
          </cell>
          <cell r="N73">
            <v>111</v>
          </cell>
          <cell r="X73">
            <v>112.25</v>
          </cell>
          <cell r="Z73">
            <v>114.9868036236536</v>
          </cell>
        </row>
        <row r="74">
          <cell r="B74">
            <v>49</v>
          </cell>
          <cell r="D74">
            <v>96.2</v>
          </cell>
          <cell r="E74">
            <v>39.294426833009496</v>
          </cell>
          <cell r="F74">
            <v>96.2</v>
          </cell>
          <cell r="J74">
            <v>131.07095238095241</v>
          </cell>
          <cell r="N74">
            <v>111</v>
          </cell>
          <cell r="X74">
            <v>113</v>
          </cell>
          <cell r="Z74">
            <v>113.60652829519249</v>
          </cell>
        </row>
        <row r="75">
          <cell r="B75">
            <v>50</v>
          </cell>
          <cell r="D75">
            <v>96.2</v>
          </cell>
          <cell r="E75">
            <v>38.783127109111362</v>
          </cell>
          <cell r="F75">
            <v>96.2</v>
          </cell>
          <cell r="J75">
            <v>131.10238095238097</v>
          </cell>
          <cell r="N75">
            <v>111.26666666666667</v>
          </cell>
          <cell r="X75">
            <v>110.75</v>
          </cell>
          <cell r="Z75">
            <v>125.48468192083173</v>
          </cell>
        </row>
        <row r="76">
          <cell r="B76">
            <v>51</v>
          </cell>
          <cell r="D76">
            <v>75.84</v>
          </cell>
          <cell r="E76">
            <v>61.605528374764788</v>
          </cell>
          <cell r="F76">
            <v>96.2</v>
          </cell>
          <cell r="J76">
            <v>129.57850000000002</v>
          </cell>
          <cell r="N76">
            <v>110.66666666666667</v>
          </cell>
          <cell r="X76">
            <v>110.5</v>
          </cell>
          <cell r="Z76">
            <v>126.50512222768783</v>
          </cell>
        </row>
        <row r="77">
          <cell r="B77">
            <v>52</v>
          </cell>
          <cell r="D77">
            <v>96.2</v>
          </cell>
          <cell r="E77">
            <v>48.105000000000004</v>
          </cell>
          <cell r="F77">
            <v>96.2</v>
          </cell>
          <cell r="N77">
            <v>110.26666666666667</v>
          </cell>
          <cell r="X77">
            <v>106.25</v>
          </cell>
          <cell r="Z77">
            <v>127.8838120943384</v>
          </cell>
        </row>
        <row r="78">
          <cell r="A78">
            <v>2023</v>
          </cell>
          <cell r="B78">
            <v>1</v>
          </cell>
          <cell r="D78">
            <v>92.687142857142845</v>
          </cell>
          <cell r="E78">
            <v>60.702774312301898</v>
          </cell>
          <cell r="F78">
            <v>96.2</v>
          </cell>
          <cell r="J78">
            <v>131.34521739130437</v>
          </cell>
          <cell r="N78">
            <v>111.06666666666666</v>
          </cell>
          <cell r="X78">
            <v>115.75</v>
          </cell>
          <cell r="Z78">
            <v>131.16275748812967</v>
          </cell>
        </row>
        <row r="79">
          <cell r="B79">
            <v>2</v>
          </cell>
          <cell r="D79">
            <v>96.2</v>
          </cell>
          <cell r="E79">
            <v>44.407424071991002</v>
          </cell>
          <cell r="F79">
            <v>96.2</v>
          </cell>
          <cell r="J79">
            <v>133.65619047619049</v>
          </cell>
          <cell r="N79">
            <v>115.33333333333333</v>
          </cell>
          <cell r="X79">
            <v>118.75</v>
          </cell>
          <cell r="Z79">
            <v>132.05537806176784</v>
          </cell>
        </row>
        <row r="80">
          <cell r="B80">
            <v>3</v>
          </cell>
          <cell r="D80">
            <v>96.2</v>
          </cell>
          <cell r="E80">
            <v>51.59268231643226</v>
          </cell>
          <cell r="F80">
            <v>96.2</v>
          </cell>
          <cell r="J80">
            <v>134.08869565217395</v>
          </cell>
          <cell r="N80">
            <v>122.39999999999999</v>
          </cell>
          <cell r="X80">
            <v>120.25</v>
          </cell>
          <cell r="Z80">
            <v>133.09766174027854</v>
          </cell>
        </row>
        <row r="81">
          <cell r="B81">
            <v>4</v>
          </cell>
          <cell r="D81">
            <v>96.2</v>
          </cell>
          <cell r="E81">
            <v>45.990370724586612</v>
          </cell>
          <cell r="F81">
            <v>96.2</v>
          </cell>
          <cell r="J81">
            <v>134.30000000000001</v>
          </cell>
          <cell r="N81">
            <v>126.93333333333334</v>
          </cell>
          <cell r="X81">
            <v>120.75</v>
          </cell>
          <cell r="Z81">
            <v>136.43114788881815</v>
          </cell>
        </row>
        <row r="82">
          <cell r="B82">
            <v>5</v>
          </cell>
          <cell r="D82">
            <v>96.2</v>
          </cell>
          <cell r="E82">
            <v>53.17</v>
          </cell>
          <cell r="F82">
            <v>96.2</v>
          </cell>
          <cell r="J82">
            <v>135.56869565217391</v>
          </cell>
          <cell r="N82">
            <v>126.66666666666667</v>
          </cell>
          <cell r="X82">
            <v>124.75</v>
          </cell>
          <cell r="Z82">
            <v>135.90995965173073</v>
          </cell>
        </row>
        <row r="83">
          <cell r="B83">
            <v>6</v>
          </cell>
          <cell r="D83">
            <v>96.2</v>
          </cell>
          <cell r="E83">
            <v>47.475222415379889</v>
          </cell>
          <cell r="F83">
            <v>96.2</v>
          </cell>
          <cell r="J83">
            <v>139.01043478260868</v>
          </cell>
          <cell r="N83">
            <v>125.39999999999999</v>
          </cell>
          <cell r="X83">
            <v>125.75</v>
          </cell>
          <cell r="Z83">
            <v>135.60391043834753</v>
          </cell>
        </row>
        <row r="84">
          <cell r="B84">
            <v>7</v>
          </cell>
          <cell r="D84">
            <v>96.2</v>
          </cell>
          <cell r="E84">
            <v>53.8</v>
          </cell>
          <cell r="F84">
            <v>96.2</v>
          </cell>
          <cell r="J84">
            <v>139.40086956521739</v>
          </cell>
          <cell r="N84">
            <v>125.60000000000001</v>
          </cell>
          <cell r="X84">
            <v>123.25</v>
          </cell>
          <cell r="Z84">
            <v>132.28902001133906</v>
          </cell>
        </row>
        <row r="85">
          <cell r="B85">
            <v>8</v>
          </cell>
          <cell r="D85">
            <v>96.2</v>
          </cell>
          <cell r="E85">
            <v>53.8</v>
          </cell>
          <cell r="F85">
            <v>96.2</v>
          </cell>
          <cell r="J85">
            <v>139.94666666666666</v>
          </cell>
          <cell r="N85">
            <v>125</v>
          </cell>
          <cell r="X85">
            <v>125.5</v>
          </cell>
          <cell r="Z85">
            <v>133.4232658137133</v>
          </cell>
        </row>
        <row r="86">
          <cell r="B86">
            <v>9</v>
          </cell>
          <cell r="D86">
            <v>96.2</v>
          </cell>
          <cell r="E86">
            <v>61.882610912799592</v>
          </cell>
          <cell r="F86">
            <v>96.2</v>
          </cell>
          <cell r="J86">
            <v>141.15320000000003</v>
          </cell>
          <cell r="N86">
            <v>125</v>
          </cell>
          <cell r="X86">
            <v>118.25</v>
          </cell>
          <cell r="Z86">
            <v>140.16803147931512</v>
          </cell>
        </row>
        <row r="87">
          <cell r="B87">
            <v>10</v>
          </cell>
          <cell r="D87">
            <v>96.2</v>
          </cell>
          <cell r="E87">
            <v>53.8</v>
          </cell>
          <cell r="F87">
            <v>96.2</v>
          </cell>
          <cell r="J87">
            <v>139.92239999999998</v>
          </cell>
          <cell r="N87">
            <v>126</v>
          </cell>
          <cell r="X87">
            <v>115.4</v>
          </cell>
          <cell r="Z87">
            <v>126.44462450424325</v>
          </cell>
        </row>
        <row r="88">
          <cell r="B88">
            <v>11</v>
          </cell>
          <cell r="D88">
            <v>96.2</v>
          </cell>
          <cell r="E88">
            <v>53.8</v>
          </cell>
          <cell r="F88">
            <v>96.2</v>
          </cell>
          <cell r="J88">
            <v>139.33636363636361</v>
          </cell>
          <cell r="N88">
            <v>125.39999999999999</v>
          </cell>
          <cell r="X88">
            <v>118.75</v>
          </cell>
          <cell r="Z88">
            <v>119.13904176799352</v>
          </cell>
        </row>
        <row r="89">
          <cell r="B89">
            <v>12</v>
          </cell>
          <cell r="D89">
            <v>96.2</v>
          </cell>
          <cell r="E89">
            <v>54.633418549953987</v>
          </cell>
          <cell r="F89">
            <v>96.2</v>
          </cell>
          <cell r="J89">
            <v>138.12136363636364</v>
          </cell>
          <cell r="N89">
            <v>127</v>
          </cell>
          <cell r="X89">
            <v>118.75</v>
          </cell>
          <cell r="Z89">
            <v>111.91965615558109</v>
          </cell>
        </row>
        <row r="90">
          <cell r="B90">
            <v>13</v>
          </cell>
          <cell r="D90">
            <v>96.2</v>
          </cell>
          <cell r="E90">
            <v>56.167317721648416</v>
          </cell>
          <cell r="F90">
            <v>96.2</v>
          </cell>
          <cell r="J90">
            <v>139.0960869565217</v>
          </cell>
          <cell r="N90">
            <v>127</v>
          </cell>
          <cell r="X90">
            <v>118.75</v>
          </cell>
        </row>
        <row r="91">
          <cell r="B91">
            <v>14</v>
          </cell>
          <cell r="D91">
            <v>96.2</v>
          </cell>
          <cell r="E91">
            <v>56.167317721648416</v>
          </cell>
          <cell r="F91">
            <v>96.2</v>
          </cell>
          <cell r="J91">
            <v>139.67541666666668</v>
          </cell>
          <cell r="N91">
            <v>128.06666666666666</v>
          </cell>
          <cell r="X91">
            <v>115.25</v>
          </cell>
          <cell r="Z91">
            <v>132.49711032150347</v>
          </cell>
        </row>
        <row r="92">
          <cell r="B92">
            <v>15</v>
          </cell>
          <cell r="D92">
            <v>96.2</v>
          </cell>
          <cell r="E92">
            <v>55.656017997750283</v>
          </cell>
          <cell r="F92">
            <v>96.2</v>
          </cell>
          <cell r="J92">
            <v>138.11454545454544</v>
          </cell>
          <cell r="N92">
            <v>128.33333333333334</v>
          </cell>
          <cell r="X92">
            <v>115.25</v>
          </cell>
          <cell r="Z92">
            <v>116.78089526665241</v>
          </cell>
        </row>
        <row r="93">
          <cell r="B93">
            <v>16</v>
          </cell>
          <cell r="D93">
            <v>96.2</v>
          </cell>
          <cell r="E93">
            <v>55.656017997750283</v>
          </cell>
          <cell r="F93">
            <v>96.2</v>
          </cell>
          <cell r="J93">
            <v>140.55058823529413</v>
          </cell>
          <cell r="N93">
            <v>128.33333333333334</v>
          </cell>
          <cell r="X93">
            <v>113.75</v>
          </cell>
          <cell r="Z93">
            <v>113.41489822433954</v>
          </cell>
        </row>
        <row r="94">
          <cell r="B94">
            <v>17</v>
          </cell>
          <cell r="D94">
            <v>88.1</v>
          </cell>
          <cell r="E94">
            <v>65.801216893342882</v>
          </cell>
          <cell r="F94">
            <v>96.2</v>
          </cell>
          <cell r="J94">
            <v>139.34590909090909</v>
          </cell>
          <cell r="N94">
            <v>128.33333333333334</v>
          </cell>
          <cell r="X94">
            <v>112.75</v>
          </cell>
        </row>
        <row r="95">
          <cell r="B95">
            <v>18</v>
          </cell>
          <cell r="D95">
            <v>88.166666666666671</v>
          </cell>
          <cell r="E95">
            <v>64.200651054981748</v>
          </cell>
          <cell r="F95">
            <v>96.2</v>
          </cell>
          <cell r="J95">
            <v>138.96047619047616</v>
          </cell>
          <cell r="N95">
            <v>128.33333333333334</v>
          </cell>
          <cell r="X95">
            <v>107.75</v>
          </cell>
          <cell r="Z95">
            <v>109.27051007474103</v>
          </cell>
        </row>
        <row r="96">
          <cell r="B96">
            <v>19</v>
          </cell>
          <cell r="D96">
            <v>88.333333333333329</v>
          </cell>
          <cell r="E96">
            <v>63.522684664416957</v>
          </cell>
          <cell r="F96">
            <v>96.2</v>
          </cell>
          <cell r="J96">
            <v>138.96047619047616</v>
          </cell>
          <cell r="N96">
            <v>128.33333333333334</v>
          </cell>
          <cell r="X96">
            <v>107.5</v>
          </cell>
          <cell r="Z96">
            <v>107.27642543140213</v>
          </cell>
        </row>
        <row r="97">
          <cell r="B97">
            <v>20</v>
          </cell>
          <cell r="D97">
            <v>87</v>
          </cell>
          <cell r="E97">
            <v>64.344718273852124</v>
          </cell>
          <cell r="F97">
            <v>96.2</v>
          </cell>
          <cell r="J97">
            <v>137.67476190476191</v>
          </cell>
          <cell r="N97">
            <v>128.75</v>
          </cell>
          <cell r="X97">
            <v>105.25</v>
          </cell>
        </row>
        <row r="98">
          <cell r="B98">
            <v>21</v>
          </cell>
          <cell r="D98">
            <v>88.5</v>
          </cell>
          <cell r="E98">
            <v>61.5</v>
          </cell>
          <cell r="F98">
            <v>96.2</v>
          </cell>
          <cell r="J98">
            <v>138.59636363636361</v>
          </cell>
          <cell r="N98">
            <v>128.75</v>
          </cell>
          <cell r="X98">
            <v>105.75</v>
          </cell>
          <cell r="Z98">
            <v>109.06748411746412</v>
          </cell>
        </row>
        <row r="99">
          <cell r="B99">
            <v>22</v>
          </cell>
          <cell r="D99">
            <v>85</v>
          </cell>
          <cell r="E99">
            <v>65</v>
          </cell>
          <cell r="F99">
            <v>96.2</v>
          </cell>
          <cell r="J99">
            <v>138.5385</v>
          </cell>
          <cell r="N99">
            <v>128.75</v>
          </cell>
          <cell r="X99">
            <v>105.75</v>
          </cell>
          <cell r="Z99">
            <v>96.606609925942294</v>
          </cell>
        </row>
        <row r="100">
          <cell r="B100">
            <v>23</v>
          </cell>
          <cell r="D100">
            <v>84.75</v>
          </cell>
          <cell r="E100">
            <v>65.25</v>
          </cell>
          <cell r="F100">
            <v>96.2</v>
          </cell>
          <cell r="J100">
            <v>136.79894736842107</v>
          </cell>
          <cell r="N100">
            <v>128.75</v>
          </cell>
          <cell r="X100">
            <v>104.25</v>
          </cell>
        </row>
        <row r="101">
          <cell r="B101">
            <v>24</v>
          </cell>
          <cell r="D101">
            <v>81.2</v>
          </cell>
          <cell r="E101">
            <v>68.8</v>
          </cell>
          <cell r="F101">
            <v>96.2</v>
          </cell>
          <cell r="J101">
            <v>137.90550000000002</v>
          </cell>
          <cell r="N101">
            <v>128.25</v>
          </cell>
          <cell r="X101">
            <v>99.75</v>
          </cell>
          <cell r="Z101">
            <v>105.47486033519554</v>
          </cell>
        </row>
        <row r="102">
          <cell r="B102">
            <v>25</v>
          </cell>
          <cell r="D102">
            <v>81.400000000000006</v>
          </cell>
          <cell r="E102">
            <v>68.599999999999994</v>
          </cell>
          <cell r="F102">
            <v>96.2</v>
          </cell>
          <cell r="J102">
            <v>136.98500000000001</v>
          </cell>
          <cell r="N102">
            <v>125.375</v>
          </cell>
          <cell r="X102">
            <v>101</v>
          </cell>
          <cell r="Z102">
            <v>106.83039830870612</v>
          </cell>
        </row>
        <row r="103">
          <cell r="B103">
            <v>26</v>
          </cell>
          <cell r="D103">
            <v>73.5</v>
          </cell>
          <cell r="E103">
            <v>68.130023519787301</v>
          </cell>
          <cell r="F103">
            <v>96.2</v>
          </cell>
          <cell r="J103">
            <v>137.11000000000001</v>
          </cell>
          <cell r="N103">
            <v>118.75</v>
          </cell>
          <cell r="X103">
            <v>101</v>
          </cell>
          <cell r="Z103">
            <v>86.263351624776988</v>
          </cell>
        </row>
        <row r="104">
          <cell r="B104">
            <v>27</v>
          </cell>
          <cell r="D104">
            <v>66.25</v>
          </cell>
          <cell r="E104">
            <v>83.75</v>
          </cell>
          <cell r="F104">
            <v>96.2</v>
          </cell>
          <cell r="J104">
            <v>136.39285714285714</v>
          </cell>
          <cell r="N104">
            <v>118.75</v>
          </cell>
          <cell r="X104">
            <v>100</v>
          </cell>
          <cell r="Z104">
            <v>84.812846319122471</v>
          </cell>
        </row>
        <row r="105">
          <cell r="B105">
            <v>28</v>
          </cell>
          <cell r="D105">
            <v>63.8</v>
          </cell>
          <cell r="E105">
            <v>86.2</v>
          </cell>
          <cell r="F105">
            <v>96.2</v>
          </cell>
          <cell r="J105">
            <v>136.93909090909094</v>
          </cell>
          <cell r="N105">
            <v>113.1</v>
          </cell>
          <cell r="X105">
            <v>96.5</v>
          </cell>
          <cell r="Z105">
            <v>78.390892294803621</v>
          </cell>
        </row>
        <row r="106">
          <cell r="B106">
            <v>29</v>
          </cell>
          <cell r="D106">
            <v>64</v>
          </cell>
          <cell r="E106">
            <v>86</v>
          </cell>
          <cell r="F106">
            <v>96.2</v>
          </cell>
          <cell r="J106">
            <v>133.63095238095238</v>
          </cell>
          <cell r="N106">
            <v>110.95</v>
          </cell>
          <cell r="X106">
            <v>96.25</v>
          </cell>
          <cell r="Z106">
            <v>68.079235833070911</v>
          </cell>
        </row>
        <row r="107">
          <cell r="B107">
            <v>30</v>
          </cell>
          <cell r="D107">
            <v>53.2</v>
          </cell>
          <cell r="E107">
            <v>96.8</v>
          </cell>
          <cell r="F107">
            <v>96.2</v>
          </cell>
          <cell r="J107">
            <v>133.92476190476191</v>
          </cell>
          <cell r="N107">
            <v>110.5</v>
          </cell>
          <cell r="X107">
            <v>95.5</v>
          </cell>
          <cell r="Z107">
            <v>66.210715602404647</v>
          </cell>
        </row>
        <row r="108">
          <cell r="B108">
            <v>31</v>
          </cell>
          <cell r="D108">
            <v>56.5</v>
          </cell>
          <cell r="E108">
            <v>93.5</v>
          </cell>
          <cell r="F108">
            <v>96.2</v>
          </cell>
          <cell r="J108">
            <v>136.84789473684211</v>
          </cell>
          <cell r="N108">
            <v>107.06666666666666</v>
          </cell>
          <cell r="X108">
            <v>95.5</v>
          </cell>
          <cell r="Z108">
            <v>73.697040832449275</v>
          </cell>
        </row>
        <row r="109">
          <cell r="B109">
            <v>32</v>
          </cell>
          <cell r="D109">
            <v>58.5</v>
          </cell>
          <cell r="E109">
            <v>93.021273586811589</v>
          </cell>
          <cell r="F109">
            <v>96.2</v>
          </cell>
          <cell r="J109">
            <v>135.72631578947369</v>
          </cell>
          <cell r="N109">
            <v>104</v>
          </cell>
          <cell r="X109">
            <v>89</v>
          </cell>
          <cell r="Z109">
            <v>67.640449438202239</v>
          </cell>
        </row>
        <row r="110">
          <cell r="B110">
            <v>33</v>
          </cell>
          <cell r="D110">
            <v>79.813792844539549</v>
          </cell>
          <cell r="E110">
            <v>70.186207155460451</v>
          </cell>
          <cell r="F110">
            <v>96.2</v>
          </cell>
          <cell r="J110">
            <v>134.71190476190478</v>
          </cell>
          <cell r="N110">
            <v>103.33333333333333</v>
          </cell>
          <cell r="X110">
            <v>97.75</v>
          </cell>
          <cell r="Z110">
            <v>79.813792844539549</v>
          </cell>
        </row>
        <row r="111">
          <cell r="D111">
            <v>79.813792844539549</v>
          </cell>
          <cell r="E111">
            <v>70.186207155460451</v>
          </cell>
        </row>
      </sheetData>
      <sheetData sheetId="12">
        <row r="5">
          <cell r="B5">
            <v>32</v>
          </cell>
          <cell r="D5">
            <v>49.61</v>
          </cell>
          <cell r="E5">
            <v>84.36999999999999</v>
          </cell>
          <cell r="N5">
            <v>88.48</v>
          </cell>
          <cell r="O5">
            <v>106.88</v>
          </cell>
          <cell r="X5">
            <v>57</v>
          </cell>
        </row>
        <row r="6">
          <cell r="B6">
            <v>33</v>
          </cell>
          <cell r="D6">
            <v>46.86</v>
          </cell>
          <cell r="E6">
            <v>89.36999999999999</v>
          </cell>
          <cell r="N6">
            <v>86.333333333333329</v>
          </cell>
          <cell r="O6">
            <v>95.91</v>
          </cell>
          <cell r="X6">
            <v>58</v>
          </cell>
        </row>
        <row r="7">
          <cell r="B7">
            <v>34</v>
          </cell>
          <cell r="D7">
            <v>52.37</v>
          </cell>
          <cell r="E7">
            <v>82.509999999999991</v>
          </cell>
          <cell r="N7">
            <v>85.1</v>
          </cell>
          <cell r="O7">
            <v>101.435</v>
          </cell>
          <cell r="X7">
            <v>67</v>
          </cell>
        </row>
        <row r="8">
          <cell r="B8">
            <v>35</v>
          </cell>
          <cell r="D8">
            <v>50</v>
          </cell>
          <cell r="E8">
            <v>82.389999999999986</v>
          </cell>
          <cell r="N8">
            <v>86.7</v>
          </cell>
          <cell r="O8">
            <v>99.224999999999994</v>
          </cell>
          <cell r="X8">
            <v>66</v>
          </cell>
        </row>
        <row r="9">
          <cell r="B9">
            <v>36</v>
          </cell>
          <cell r="D9">
            <v>53</v>
          </cell>
          <cell r="E9">
            <v>78.88</v>
          </cell>
          <cell r="N9">
            <v>89.666666666666671</v>
          </cell>
          <cell r="O9">
            <v>105.58500000000001</v>
          </cell>
          <cell r="X9">
            <v>69</v>
          </cell>
        </row>
        <row r="10">
          <cell r="B10">
            <v>37</v>
          </cell>
          <cell r="D10">
            <v>59.717500000000001</v>
          </cell>
          <cell r="E10">
            <v>73.0625</v>
          </cell>
          <cell r="N10">
            <v>92.333333333333329</v>
          </cell>
          <cell r="O10">
            <v>104.27000000000001</v>
          </cell>
          <cell r="X10">
            <v>73</v>
          </cell>
        </row>
        <row r="11">
          <cell r="B11">
            <v>38</v>
          </cell>
          <cell r="D11">
            <v>60.122499999999995</v>
          </cell>
          <cell r="E11">
            <v>73.337500000000006</v>
          </cell>
          <cell r="N11">
            <v>93</v>
          </cell>
          <cell r="O11">
            <v>102.27000000000001</v>
          </cell>
          <cell r="X11">
            <v>73</v>
          </cell>
        </row>
        <row r="12">
          <cell r="B12">
            <v>39</v>
          </cell>
          <cell r="D12">
            <v>65.400000000000006</v>
          </cell>
          <cell r="E12">
            <v>67.579999999999984</v>
          </cell>
          <cell r="N12">
            <v>93.666666666666671</v>
          </cell>
          <cell r="O12">
            <v>102.88</v>
          </cell>
          <cell r="X12">
            <v>66</v>
          </cell>
        </row>
        <row r="13">
          <cell r="B13">
            <v>40</v>
          </cell>
          <cell r="D13">
            <v>66</v>
          </cell>
          <cell r="E13">
            <v>67.419999999999987</v>
          </cell>
          <cell r="N13">
            <v>93.4</v>
          </cell>
          <cell r="O13">
            <v>106</v>
          </cell>
          <cell r="X13">
            <v>66</v>
          </cell>
        </row>
        <row r="14">
          <cell r="B14">
            <v>41</v>
          </cell>
          <cell r="D14">
            <v>66</v>
          </cell>
          <cell r="E14">
            <v>70.009999999999991</v>
          </cell>
          <cell r="N14">
            <v>93.5</v>
          </cell>
          <cell r="O14">
            <v>104.575</v>
          </cell>
          <cell r="X14">
            <v>66</v>
          </cell>
        </row>
        <row r="15">
          <cell r="B15">
            <v>42</v>
          </cell>
          <cell r="D15">
            <v>64</v>
          </cell>
          <cell r="E15">
            <v>68.210000000000008</v>
          </cell>
          <cell r="N15">
            <v>94.133333333333326</v>
          </cell>
          <cell r="O15">
            <v>104.58</v>
          </cell>
          <cell r="X15">
            <v>64</v>
          </cell>
        </row>
        <row r="16">
          <cell r="B16">
            <v>43</v>
          </cell>
          <cell r="D16">
            <v>52</v>
          </cell>
          <cell r="E16">
            <v>81.099999999999994</v>
          </cell>
          <cell r="N16">
            <v>93.44</v>
          </cell>
          <cell r="O16">
            <v>103.83500000000001</v>
          </cell>
          <cell r="X16">
            <v>64</v>
          </cell>
        </row>
        <row r="17">
          <cell r="B17">
            <v>44</v>
          </cell>
          <cell r="D17">
            <v>41</v>
          </cell>
          <cell r="E17">
            <v>94.389999999999986</v>
          </cell>
          <cell r="N17">
            <v>93.333333333333329</v>
          </cell>
          <cell r="O17">
            <v>108.78</v>
          </cell>
          <cell r="X17">
            <v>62</v>
          </cell>
        </row>
        <row r="18">
          <cell r="B18">
            <v>45</v>
          </cell>
          <cell r="D18">
            <v>47.5</v>
          </cell>
          <cell r="E18">
            <v>79.12</v>
          </cell>
          <cell r="N18">
            <v>91.8</v>
          </cell>
          <cell r="O18">
            <v>98.25</v>
          </cell>
          <cell r="X18">
            <v>63</v>
          </cell>
        </row>
        <row r="19">
          <cell r="B19">
            <v>46</v>
          </cell>
          <cell r="D19">
            <v>47.5</v>
          </cell>
          <cell r="E19">
            <v>84.22999999999999</v>
          </cell>
          <cell r="N19">
            <v>94.586666666666659</v>
          </cell>
          <cell r="O19">
            <v>106</v>
          </cell>
          <cell r="X19">
            <v>61</v>
          </cell>
        </row>
        <row r="20">
          <cell r="B20">
            <v>47</v>
          </cell>
          <cell r="D20">
            <v>56.5</v>
          </cell>
          <cell r="E20">
            <v>80.800000000000011</v>
          </cell>
          <cell r="N20">
            <v>92.866666666666674</v>
          </cell>
          <cell r="O20">
            <v>104.595</v>
          </cell>
          <cell r="X20">
            <v>61</v>
          </cell>
        </row>
        <row r="21">
          <cell r="B21">
            <v>48</v>
          </cell>
          <cell r="D21">
            <v>58</v>
          </cell>
          <cell r="E21">
            <v>80.650000000000006</v>
          </cell>
          <cell r="N21">
            <v>92.666666666666671</v>
          </cell>
          <cell r="O21">
            <v>105.24000000000001</v>
          </cell>
          <cell r="X21">
            <v>63</v>
          </cell>
        </row>
        <row r="22">
          <cell r="B22">
            <v>49</v>
          </cell>
          <cell r="D22">
            <v>59.5</v>
          </cell>
          <cell r="E22">
            <v>73.930000000000007</v>
          </cell>
          <cell r="N22">
            <v>92.666666666666671</v>
          </cell>
          <cell r="O22">
            <v>109.37</v>
          </cell>
          <cell r="X22">
            <v>69</v>
          </cell>
        </row>
        <row r="23">
          <cell r="B23">
            <v>50</v>
          </cell>
          <cell r="D23">
            <v>63.061999999999998</v>
          </cell>
          <cell r="E23">
            <v>69.887999999999991</v>
          </cell>
          <cell r="J23">
            <v>90.02</v>
          </cell>
          <cell r="N23">
            <v>92.666666666666671</v>
          </cell>
          <cell r="O23">
            <v>107.81</v>
          </cell>
          <cell r="X23">
            <v>69</v>
          </cell>
        </row>
        <row r="24">
          <cell r="B24">
            <v>51</v>
          </cell>
          <cell r="D24">
            <v>66</v>
          </cell>
          <cell r="E24">
            <v>45.010000000000005</v>
          </cell>
          <cell r="J24">
            <v>91.7</v>
          </cell>
          <cell r="N24">
            <v>92.666666666666671</v>
          </cell>
          <cell r="X24">
            <v>66</v>
          </cell>
        </row>
        <row r="25">
          <cell r="B25">
            <v>52</v>
          </cell>
          <cell r="D25">
            <v>41</v>
          </cell>
          <cell r="E25">
            <v>94.889999999999986</v>
          </cell>
          <cell r="N25">
            <v>92.8</v>
          </cell>
          <cell r="O25">
            <v>109.405</v>
          </cell>
          <cell r="X25">
            <v>66</v>
          </cell>
        </row>
        <row r="26">
          <cell r="A26">
            <v>2022</v>
          </cell>
          <cell r="B26">
            <v>1</v>
          </cell>
          <cell r="D26">
            <v>61</v>
          </cell>
          <cell r="E26">
            <v>72.62</v>
          </cell>
          <cell r="J26">
            <v>79.2</v>
          </cell>
          <cell r="N26">
            <v>92.946666666666673</v>
          </cell>
          <cell r="O26">
            <v>109.07</v>
          </cell>
          <cell r="X26">
            <v>69</v>
          </cell>
        </row>
        <row r="27">
          <cell r="B27">
            <v>2</v>
          </cell>
          <cell r="D27">
            <v>62.477999999999994</v>
          </cell>
          <cell r="E27">
            <v>72.911999999999992</v>
          </cell>
          <cell r="J27">
            <v>83.3</v>
          </cell>
          <cell r="N27">
            <v>93.240000000000009</v>
          </cell>
          <cell r="O27">
            <v>109.405</v>
          </cell>
          <cell r="X27">
            <v>81</v>
          </cell>
        </row>
        <row r="28">
          <cell r="B28">
            <v>3</v>
          </cell>
          <cell r="D28">
            <v>63.75</v>
          </cell>
          <cell r="E28">
            <v>71.22</v>
          </cell>
          <cell r="J28">
            <v>83.3</v>
          </cell>
          <cell r="N28">
            <v>96.333333333333329</v>
          </cell>
          <cell r="O28">
            <v>109.36</v>
          </cell>
          <cell r="X28">
            <v>73</v>
          </cell>
        </row>
        <row r="29">
          <cell r="B29">
            <v>4</v>
          </cell>
          <cell r="D29">
            <v>67.63</v>
          </cell>
          <cell r="E29">
            <v>65.080000000000013</v>
          </cell>
          <cell r="J29">
            <v>90.02</v>
          </cell>
          <cell r="N29">
            <v>96.413333333333341</v>
          </cell>
          <cell r="O29">
            <v>109.405</v>
          </cell>
          <cell r="X29">
            <v>81</v>
          </cell>
        </row>
        <row r="30">
          <cell r="B30">
            <v>5</v>
          </cell>
          <cell r="D30">
            <v>68</v>
          </cell>
          <cell r="E30">
            <v>67.289999999999992</v>
          </cell>
          <cell r="J30">
            <v>91.7</v>
          </cell>
          <cell r="N30">
            <v>96.613333333333344</v>
          </cell>
          <cell r="O30">
            <v>109.4</v>
          </cell>
          <cell r="X30">
            <v>89</v>
          </cell>
        </row>
        <row r="31">
          <cell r="B31">
            <v>6</v>
          </cell>
          <cell r="D31">
            <v>68</v>
          </cell>
          <cell r="E31">
            <v>64.580000000000013</v>
          </cell>
          <cell r="J31">
            <v>94.4</v>
          </cell>
          <cell r="N31">
            <v>101.66666666666667</v>
          </cell>
          <cell r="O31">
            <v>109.36</v>
          </cell>
          <cell r="X31">
            <v>89</v>
          </cell>
        </row>
        <row r="32">
          <cell r="B32">
            <v>7</v>
          </cell>
          <cell r="D32">
            <v>68</v>
          </cell>
          <cell r="E32">
            <v>68.75</v>
          </cell>
          <cell r="J32">
            <v>94.4</v>
          </cell>
          <cell r="N32">
            <v>105.12</v>
          </cell>
          <cell r="O32">
            <v>106</v>
          </cell>
          <cell r="X32">
            <v>97</v>
          </cell>
        </row>
        <row r="33">
          <cell r="B33">
            <v>8</v>
          </cell>
          <cell r="D33">
            <v>68</v>
          </cell>
          <cell r="E33">
            <v>65.919999999999987</v>
          </cell>
          <cell r="J33">
            <v>94.4</v>
          </cell>
          <cell r="N33">
            <v>105.60000000000001</v>
          </cell>
          <cell r="O33">
            <v>109.405</v>
          </cell>
          <cell r="X33">
            <v>97</v>
          </cell>
        </row>
        <row r="34">
          <cell r="B34">
            <v>9</v>
          </cell>
          <cell r="D34">
            <v>82.789999999999992</v>
          </cell>
          <cell r="E34">
            <v>63.235000000000014</v>
          </cell>
          <cell r="J34">
            <v>94.4</v>
          </cell>
          <cell r="N34">
            <v>109</v>
          </cell>
          <cell r="O34">
            <v>115.58</v>
          </cell>
          <cell r="X34">
            <v>97</v>
          </cell>
        </row>
        <row r="35">
          <cell r="B35">
            <v>10</v>
          </cell>
          <cell r="D35">
            <v>71.102499999999992</v>
          </cell>
          <cell r="E35">
            <v>69.340833333333336</v>
          </cell>
          <cell r="J35">
            <v>94.4</v>
          </cell>
          <cell r="N35">
            <v>109</v>
          </cell>
          <cell r="O35">
            <v>114.89</v>
          </cell>
          <cell r="X35">
            <v>97</v>
          </cell>
        </row>
        <row r="36">
          <cell r="B36">
            <v>11</v>
          </cell>
          <cell r="D36">
            <v>79</v>
          </cell>
          <cell r="E36">
            <v>67.949999999999989</v>
          </cell>
          <cell r="J36">
            <v>94.4</v>
          </cell>
          <cell r="N36">
            <v>112.93333333333334</v>
          </cell>
          <cell r="O36">
            <v>116.67</v>
          </cell>
          <cell r="X36">
            <v>97</v>
          </cell>
        </row>
        <row r="37">
          <cell r="B37">
            <v>12</v>
          </cell>
          <cell r="D37">
            <v>80.240000000000009</v>
          </cell>
          <cell r="E37">
            <v>54.204999999999984</v>
          </cell>
          <cell r="J37">
            <v>96.08</v>
          </cell>
          <cell r="N37">
            <v>111.92</v>
          </cell>
          <cell r="O37">
            <v>116.85</v>
          </cell>
          <cell r="X37">
            <v>88</v>
          </cell>
        </row>
        <row r="38">
          <cell r="B38">
            <v>13</v>
          </cell>
          <cell r="D38">
            <v>81.539999999999992</v>
          </cell>
          <cell r="E38">
            <v>65.515000000000015</v>
          </cell>
          <cell r="J38">
            <v>97.2</v>
          </cell>
          <cell r="N38">
            <v>110.41333333333334</v>
          </cell>
          <cell r="O38">
            <v>116.85499999999999</v>
          </cell>
          <cell r="X38">
            <v>90</v>
          </cell>
        </row>
        <row r="39">
          <cell r="B39">
            <v>14</v>
          </cell>
          <cell r="D39">
            <v>80.921999999999997</v>
          </cell>
          <cell r="E39">
            <v>64.188000000000017</v>
          </cell>
          <cell r="J39">
            <v>97.2</v>
          </cell>
          <cell r="N39">
            <v>109.8</v>
          </cell>
          <cell r="O39">
            <v>116.66</v>
          </cell>
          <cell r="X39">
            <v>83</v>
          </cell>
        </row>
        <row r="40">
          <cell r="B40">
            <v>15</v>
          </cell>
          <cell r="D40">
            <v>79.930000000000007</v>
          </cell>
          <cell r="E40">
            <v>48.26666666666668</v>
          </cell>
          <cell r="J40">
            <v>97.2</v>
          </cell>
          <cell r="N40">
            <v>110.33333333333333</v>
          </cell>
          <cell r="O40">
            <v>115.65</v>
          </cell>
          <cell r="X40">
            <v>89</v>
          </cell>
        </row>
        <row r="41">
          <cell r="B41">
            <v>16</v>
          </cell>
          <cell r="D41">
            <v>74</v>
          </cell>
          <cell r="E41">
            <v>64.069999999999993</v>
          </cell>
          <cell r="J41">
            <v>97.2</v>
          </cell>
          <cell r="N41">
            <v>110.33333333333333</v>
          </cell>
          <cell r="O41">
            <v>117.215</v>
          </cell>
          <cell r="X41">
            <v>89</v>
          </cell>
        </row>
        <row r="42">
          <cell r="B42">
            <v>17</v>
          </cell>
          <cell r="D42">
            <v>77</v>
          </cell>
          <cell r="E42">
            <v>62.014999999999986</v>
          </cell>
          <cell r="J42">
            <v>97.2</v>
          </cell>
          <cell r="N42">
            <v>110.58666666666666</v>
          </cell>
          <cell r="O42">
            <v>105.06666666666666</v>
          </cell>
          <cell r="X42">
            <v>86</v>
          </cell>
        </row>
        <row r="43">
          <cell r="B43">
            <v>18</v>
          </cell>
          <cell r="D43">
            <v>76</v>
          </cell>
          <cell r="E43">
            <v>59.405000000000001</v>
          </cell>
          <cell r="J43">
            <v>97.2</v>
          </cell>
          <cell r="N43">
            <v>110.33333333333333</v>
          </cell>
          <cell r="O43">
            <v>116.43</v>
          </cell>
          <cell r="X43">
            <v>86</v>
          </cell>
        </row>
        <row r="44">
          <cell r="B44">
            <v>19</v>
          </cell>
          <cell r="D44">
            <v>70.930000000000007</v>
          </cell>
          <cell r="E44">
            <v>64.85499999999999</v>
          </cell>
          <cell r="J44">
            <v>97.2</v>
          </cell>
          <cell r="N44">
            <v>110.94666666666667</v>
          </cell>
          <cell r="O44">
            <v>116.825</v>
          </cell>
          <cell r="X44">
            <v>84</v>
          </cell>
        </row>
        <row r="45">
          <cell r="B45">
            <v>20</v>
          </cell>
          <cell r="D45">
            <v>71.75</v>
          </cell>
          <cell r="E45">
            <v>55.694999999999993</v>
          </cell>
          <cell r="J45">
            <v>97.2</v>
          </cell>
          <cell r="N45">
            <v>110.65333333333332</v>
          </cell>
          <cell r="O45">
            <v>111.545</v>
          </cell>
          <cell r="X45">
            <v>83</v>
          </cell>
        </row>
        <row r="46">
          <cell r="B46">
            <v>21</v>
          </cell>
          <cell r="D46">
            <v>70.5</v>
          </cell>
          <cell r="E46">
            <v>67.814999999999998</v>
          </cell>
          <cell r="J46">
            <v>97.2</v>
          </cell>
          <cell r="N46">
            <v>110.33333333333333</v>
          </cell>
          <cell r="O46">
            <v>113.02000000000001</v>
          </cell>
          <cell r="X46">
            <v>83</v>
          </cell>
        </row>
        <row r="47">
          <cell r="B47">
            <v>22</v>
          </cell>
          <cell r="D47">
            <v>67.333333333333329</v>
          </cell>
          <cell r="E47">
            <v>69.236666666666665</v>
          </cell>
          <cell r="J47">
            <v>97.2</v>
          </cell>
          <cell r="N47">
            <v>108</v>
          </cell>
          <cell r="O47">
            <v>111.83</v>
          </cell>
          <cell r="X47">
            <v>76</v>
          </cell>
        </row>
        <row r="48">
          <cell r="B48">
            <v>23</v>
          </cell>
          <cell r="D48">
            <v>67.333333333333329</v>
          </cell>
          <cell r="E48">
            <v>71.666666666666671</v>
          </cell>
          <cell r="J48">
            <v>97.2</v>
          </cell>
          <cell r="N48">
            <v>106.33333333333333</v>
          </cell>
          <cell r="O48">
            <v>113.31</v>
          </cell>
          <cell r="X48">
            <v>72</v>
          </cell>
        </row>
        <row r="49">
          <cell r="B49">
            <v>24</v>
          </cell>
          <cell r="D49">
            <v>67.53</v>
          </cell>
          <cell r="E49">
            <v>66.304999999999978</v>
          </cell>
          <cell r="J49">
            <v>97.2</v>
          </cell>
          <cell r="N49">
            <v>102.41333333333334</v>
          </cell>
          <cell r="O49">
            <v>115.32</v>
          </cell>
          <cell r="X49">
            <v>76</v>
          </cell>
        </row>
        <row r="50">
          <cell r="B50">
            <v>25</v>
          </cell>
          <cell r="D50">
            <v>52</v>
          </cell>
          <cell r="E50">
            <v>70.95</v>
          </cell>
          <cell r="J50">
            <v>97.2</v>
          </cell>
          <cell r="N50">
            <v>103.5</v>
          </cell>
          <cell r="O50">
            <v>93.89500000000001</v>
          </cell>
          <cell r="X50">
            <v>72</v>
          </cell>
        </row>
        <row r="51">
          <cell r="B51">
            <v>26</v>
          </cell>
          <cell r="D51">
            <v>45.5</v>
          </cell>
          <cell r="E51">
            <v>84.449999999999989</v>
          </cell>
          <cell r="J51">
            <v>97.2</v>
          </cell>
          <cell r="N51">
            <v>101.9</v>
          </cell>
          <cell r="O51">
            <v>116.67</v>
          </cell>
          <cell r="X51">
            <v>71</v>
          </cell>
        </row>
        <row r="52">
          <cell r="B52">
            <v>27</v>
          </cell>
          <cell r="D52">
            <v>40</v>
          </cell>
          <cell r="E52">
            <v>96</v>
          </cell>
          <cell r="J52">
            <v>97.2</v>
          </cell>
          <cell r="N52">
            <v>96.8</v>
          </cell>
          <cell r="O52">
            <v>109.81</v>
          </cell>
          <cell r="X52">
            <v>70</v>
          </cell>
        </row>
        <row r="53">
          <cell r="B53">
            <v>28</v>
          </cell>
          <cell r="D53">
            <v>70</v>
          </cell>
          <cell r="E53">
            <v>53.165000000000006</v>
          </cell>
          <cell r="J53">
            <v>97.2</v>
          </cell>
          <cell r="N53">
            <v>95.5</v>
          </cell>
          <cell r="O53">
            <v>109.99000000000001</v>
          </cell>
          <cell r="X53">
            <v>70</v>
          </cell>
        </row>
        <row r="54">
          <cell r="B54">
            <v>29</v>
          </cell>
          <cell r="D54">
            <v>47</v>
          </cell>
          <cell r="E54">
            <v>77.740000000000009</v>
          </cell>
          <cell r="J54">
            <v>97.2</v>
          </cell>
          <cell r="N54">
            <v>94.7</v>
          </cell>
          <cell r="O54">
            <v>108.75999999999999</v>
          </cell>
          <cell r="X54">
            <v>70</v>
          </cell>
        </row>
        <row r="55">
          <cell r="B55">
            <v>30</v>
          </cell>
          <cell r="D55">
            <v>58</v>
          </cell>
          <cell r="E55">
            <v>76</v>
          </cell>
          <cell r="J55">
            <v>97.2</v>
          </cell>
          <cell r="N55">
            <v>93.5</v>
          </cell>
          <cell r="O55">
            <v>110.435</v>
          </cell>
          <cell r="X55">
            <v>70</v>
          </cell>
        </row>
        <row r="56">
          <cell r="B56">
            <v>31</v>
          </cell>
          <cell r="D56">
            <v>58</v>
          </cell>
          <cell r="E56">
            <v>80.81</v>
          </cell>
          <cell r="J56">
            <v>97.2</v>
          </cell>
          <cell r="N56">
            <v>93.7</v>
          </cell>
          <cell r="O56">
            <v>98.03</v>
          </cell>
          <cell r="X56">
            <v>89</v>
          </cell>
        </row>
        <row r="57">
          <cell r="B57">
            <v>32</v>
          </cell>
          <cell r="D57">
            <v>58</v>
          </cell>
          <cell r="E57">
            <v>76.849999999999994</v>
          </cell>
          <cell r="J57">
            <v>97.2</v>
          </cell>
          <cell r="N57">
            <v>94.5</v>
          </cell>
          <cell r="O57">
            <v>115.845</v>
          </cell>
          <cell r="X57">
            <v>89</v>
          </cell>
        </row>
        <row r="58">
          <cell r="B58">
            <v>33</v>
          </cell>
          <cell r="D58">
            <v>74</v>
          </cell>
          <cell r="E58">
            <v>66.069999999999993</v>
          </cell>
          <cell r="J58">
            <v>97.2</v>
          </cell>
          <cell r="N58">
            <v>94.5</v>
          </cell>
          <cell r="O58">
            <v>106</v>
          </cell>
          <cell r="X58">
            <v>97</v>
          </cell>
        </row>
        <row r="59">
          <cell r="B59">
            <v>34</v>
          </cell>
          <cell r="D59">
            <v>76</v>
          </cell>
          <cell r="E59">
            <v>57.5</v>
          </cell>
          <cell r="J59">
            <v>100</v>
          </cell>
          <cell r="N59">
            <v>96.3</v>
          </cell>
          <cell r="O59">
            <v>114.88499999999999</v>
          </cell>
          <cell r="X59">
            <v>100</v>
          </cell>
        </row>
        <row r="60">
          <cell r="B60">
            <v>35</v>
          </cell>
          <cell r="D60">
            <v>77</v>
          </cell>
          <cell r="E60">
            <v>54.509999999999991</v>
          </cell>
          <cell r="J60">
            <v>100</v>
          </cell>
          <cell r="N60">
            <v>104.3</v>
          </cell>
          <cell r="O60">
            <v>120.55</v>
          </cell>
          <cell r="X60">
            <v>100</v>
          </cell>
        </row>
        <row r="61">
          <cell r="B61">
            <v>36</v>
          </cell>
          <cell r="D61">
            <v>79</v>
          </cell>
          <cell r="E61">
            <v>53</v>
          </cell>
          <cell r="J61">
            <v>100</v>
          </cell>
          <cell r="N61">
            <v>106</v>
          </cell>
          <cell r="O61">
            <v>120.32</v>
          </cell>
          <cell r="X61">
            <v>105</v>
          </cell>
        </row>
        <row r="62">
          <cell r="B62">
            <v>37</v>
          </cell>
          <cell r="D62">
            <v>79</v>
          </cell>
          <cell r="E62">
            <v>63</v>
          </cell>
          <cell r="J62">
            <v>100</v>
          </cell>
          <cell r="N62">
            <v>107.4</v>
          </cell>
          <cell r="O62">
            <v>120.31</v>
          </cell>
          <cell r="X62">
            <v>111</v>
          </cell>
        </row>
        <row r="63">
          <cell r="B63">
            <v>38</v>
          </cell>
          <cell r="D63">
            <v>83</v>
          </cell>
          <cell r="E63">
            <v>58.5</v>
          </cell>
          <cell r="J63">
            <v>100</v>
          </cell>
          <cell r="N63">
            <v>110.3</v>
          </cell>
          <cell r="O63">
            <v>119.71</v>
          </cell>
          <cell r="X63">
            <v>102</v>
          </cell>
        </row>
        <row r="64">
          <cell r="B64">
            <v>39</v>
          </cell>
          <cell r="D64">
            <v>93</v>
          </cell>
          <cell r="E64">
            <v>49.034999999999997</v>
          </cell>
          <cell r="J64">
            <v>105.6</v>
          </cell>
          <cell r="N64">
            <v>108.8</v>
          </cell>
          <cell r="O64">
            <v>120.31</v>
          </cell>
          <cell r="X64">
            <v>102</v>
          </cell>
        </row>
        <row r="65">
          <cell r="B65">
            <v>40</v>
          </cell>
          <cell r="D65">
            <v>96.302000000000007</v>
          </cell>
          <cell r="E65">
            <v>45.897999999999982</v>
          </cell>
          <cell r="J65">
            <v>105.6</v>
          </cell>
          <cell r="N65">
            <v>110.38</v>
          </cell>
          <cell r="O65">
            <v>120.31</v>
          </cell>
          <cell r="X65">
            <v>102</v>
          </cell>
        </row>
        <row r="66">
          <cell r="B66">
            <v>41</v>
          </cell>
          <cell r="D66">
            <v>93.631999999999991</v>
          </cell>
          <cell r="E66">
            <v>39.188000000000002</v>
          </cell>
          <cell r="J66">
            <v>105.6</v>
          </cell>
          <cell r="N66">
            <v>110.52000000000001</v>
          </cell>
          <cell r="O66">
            <v>118.59</v>
          </cell>
          <cell r="X66">
            <v>100</v>
          </cell>
        </row>
        <row r="67">
          <cell r="B67">
            <v>42</v>
          </cell>
          <cell r="D67">
            <v>98</v>
          </cell>
          <cell r="E67">
            <v>34.949999999999989</v>
          </cell>
          <cell r="J67">
            <v>105.6</v>
          </cell>
          <cell r="N67">
            <v>108.5</v>
          </cell>
          <cell r="O67">
            <v>120.31</v>
          </cell>
          <cell r="X67">
            <v>100</v>
          </cell>
        </row>
        <row r="68">
          <cell r="B68">
            <v>43</v>
          </cell>
          <cell r="D68">
            <v>90</v>
          </cell>
          <cell r="E68">
            <v>46.450000000000017</v>
          </cell>
          <cell r="J68">
            <v>105.15</v>
          </cell>
          <cell r="N68">
            <v>108.8</v>
          </cell>
          <cell r="O68">
            <v>120.355</v>
          </cell>
          <cell r="X68">
            <v>90</v>
          </cell>
        </row>
        <row r="69">
          <cell r="B69">
            <v>44</v>
          </cell>
          <cell r="D69">
            <v>83</v>
          </cell>
          <cell r="E69">
            <v>55.884999999999991</v>
          </cell>
          <cell r="J69">
            <v>105.6</v>
          </cell>
          <cell r="N69">
            <v>108.8</v>
          </cell>
          <cell r="O69">
            <v>120.595</v>
          </cell>
          <cell r="X69">
            <v>83</v>
          </cell>
        </row>
        <row r="70">
          <cell r="B70">
            <v>45</v>
          </cell>
          <cell r="D70">
            <v>86</v>
          </cell>
          <cell r="E70">
            <v>34.31</v>
          </cell>
          <cell r="J70">
            <v>105.6</v>
          </cell>
          <cell r="N70">
            <v>108.8</v>
          </cell>
          <cell r="O70">
            <v>120.31</v>
          </cell>
          <cell r="X70">
            <v>86</v>
          </cell>
        </row>
        <row r="71">
          <cell r="B71">
            <v>46</v>
          </cell>
          <cell r="D71">
            <v>86</v>
          </cell>
          <cell r="E71">
            <v>37.45750000000001</v>
          </cell>
          <cell r="J71">
            <v>105.6</v>
          </cell>
          <cell r="N71">
            <v>108.8</v>
          </cell>
          <cell r="O71">
            <v>119.27500000000001</v>
          </cell>
          <cell r="X71">
            <v>86</v>
          </cell>
        </row>
        <row r="72">
          <cell r="B72">
            <v>47</v>
          </cell>
          <cell r="D72">
            <v>82.34</v>
          </cell>
          <cell r="E72">
            <v>51.913333333333327</v>
          </cell>
          <cell r="J72">
            <v>105.6</v>
          </cell>
          <cell r="N72">
            <v>109.18</v>
          </cell>
          <cell r="O72">
            <v>120.405</v>
          </cell>
          <cell r="X72">
            <v>100</v>
          </cell>
        </row>
        <row r="73">
          <cell r="B73">
            <v>48</v>
          </cell>
          <cell r="D73">
            <v>86</v>
          </cell>
          <cell r="E73">
            <v>34.31</v>
          </cell>
          <cell r="J73">
            <v>105.6</v>
          </cell>
          <cell r="N73">
            <v>110.2</v>
          </cell>
          <cell r="O73">
            <v>120.31</v>
          </cell>
          <cell r="X73">
            <v>109</v>
          </cell>
        </row>
        <row r="74">
          <cell r="B74">
            <v>49</v>
          </cell>
          <cell r="D74">
            <v>86</v>
          </cell>
          <cell r="E74">
            <v>40.462500000000006</v>
          </cell>
          <cell r="J74">
            <v>111.1</v>
          </cell>
          <cell r="N74">
            <v>110.08</v>
          </cell>
          <cell r="O74">
            <v>119.30500000000001</v>
          </cell>
          <cell r="X74">
            <v>111</v>
          </cell>
        </row>
        <row r="75">
          <cell r="B75">
            <v>50</v>
          </cell>
          <cell r="D75">
            <v>84.284999999999997</v>
          </cell>
          <cell r="E75">
            <v>57.795000000000016</v>
          </cell>
          <cell r="J75">
            <v>111.1</v>
          </cell>
          <cell r="N75">
            <v>110.8</v>
          </cell>
          <cell r="O75">
            <v>114.02500000000001</v>
          </cell>
          <cell r="X75">
            <v>105</v>
          </cell>
        </row>
        <row r="76">
          <cell r="B76">
            <v>51</v>
          </cell>
          <cell r="D76">
            <v>86</v>
          </cell>
          <cell r="E76">
            <v>41.66</v>
          </cell>
          <cell r="J76">
            <v>116.19999999999999</v>
          </cell>
          <cell r="N76">
            <v>111</v>
          </cell>
          <cell r="O76">
            <v>106</v>
          </cell>
          <cell r="X76">
            <v>105</v>
          </cell>
        </row>
        <row r="77">
          <cell r="B77">
            <v>52</v>
          </cell>
          <cell r="D77">
            <v>86</v>
          </cell>
          <cell r="E77">
            <v>53.289999999999992</v>
          </cell>
          <cell r="N77">
            <v>110.4</v>
          </cell>
          <cell r="O77">
            <v>120.67500000000001</v>
          </cell>
          <cell r="X77">
            <v>95</v>
          </cell>
        </row>
        <row r="78">
          <cell r="A78">
            <v>2023</v>
          </cell>
          <cell r="B78">
            <v>1</v>
          </cell>
          <cell r="D78">
            <v>80.567499999999995</v>
          </cell>
          <cell r="E78">
            <v>63.652500000000003</v>
          </cell>
          <cell r="J78">
            <v>111.1</v>
          </cell>
          <cell r="N78">
            <v>111.08</v>
          </cell>
          <cell r="O78">
            <v>120.44500000000001</v>
          </cell>
          <cell r="X78">
            <v>100</v>
          </cell>
        </row>
        <row r="79">
          <cell r="B79">
            <v>2</v>
          </cell>
          <cell r="D79">
            <v>84.987499999999997</v>
          </cell>
          <cell r="E79">
            <v>63.952500000000001</v>
          </cell>
          <cell r="J79">
            <v>111.1</v>
          </cell>
          <cell r="N79">
            <v>115.3</v>
          </cell>
          <cell r="O79">
            <v>120.315</v>
          </cell>
          <cell r="X79">
            <v>108</v>
          </cell>
        </row>
        <row r="80">
          <cell r="B80">
            <v>3</v>
          </cell>
          <cell r="D80">
            <v>85</v>
          </cell>
          <cell r="E80">
            <v>65.199999999999989</v>
          </cell>
          <cell r="J80">
            <v>111.1</v>
          </cell>
          <cell r="N80">
            <v>121.68</v>
          </cell>
          <cell r="O80">
            <v>120.31</v>
          </cell>
          <cell r="X80">
            <v>111</v>
          </cell>
        </row>
        <row r="81">
          <cell r="B81">
            <v>4</v>
          </cell>
          <cell r="D81">
            <v>86</v>
          </cell>
          <cell r="E81">
            <v>59.900000000000006</v>
          </cell>
          <cell r="J81">
            <v>111.1</v>
          </cell>
          <cell r="N81">
            <v>123.62</v>
          </cell>
          <cell r="O81">
            <v>119.77500000000001</v>
          </cell>
          <cell r="X81">
            <v>112</v>
          </cell>
        </row>
        <row r="82">
          <cell r="B82">
            <v>5</v>
          </cell>
          <cell r="D82">
            <v>87.5</v>
          </cell>
          <cell r="E82">
            <v>61</v>
          </cell>
          <cell r="J82">
            <v>111.1</v>
          </cell>
          <cell r="N82">
            <v>124.28</v>
          </cell>
          <cell r="O82">
            <v>120.31</v>
          </cell>
          <cell r="X82">
            <v>113</v>
          </cell>
        </row>
        <row r="83">
          <cell r="B83">
            <v>6</v>
          </cell>
          <cell r="D83">
            <v>85</v>
          </cell>
          <cell r="E83">
            <v>51.78</v>
          </cell>
          <cell r="J83">
            <v>111.1</v>
          </cell>
          <cell r="N83">
            <v>123.86</v>
          </cell>
          <cell r="O83">
            <v>120.31</v>
          </cell>
          <cell r="X83">
            <v>116</v>
          </cell>
        </row>
        <row r="84">
          <cell r="B84">
            <v>7</v>
          </cell>
          <cell r="D84">
            <v>87.5</v>
          </cell>
          <cell r="E84">
            <v>49.47</v>
          </cell>
          <cell r="J84">
            <v>111.1</v>
          </cell>
          <cell r="N84">
            <v>124.22</v>
          </cell>
          <cell r="O84">
            <v>120.23</v>
          </cell>
        </row>
        <row r="85">
          <cell r="B85">
            <v>8</v>
          </cell>
          <cell r="D85">
            <v>87.5</v>
          </cell>
          <cell r="E85">
            <v>61.800000000000011</v>
          </cell>
          <cell r="J85">
            <v>113.9</v>
          </cell>
          <cell r="N85">
            <v>123.5</v>
          </cell>
          <cell r="O85">
            <v>120.265</v>
          </cell>
          <cell r="X85">
            <v>115</v>
          </cell>
        </row>
        <row r="86">
          <cell r="B86">
            <v>9</v>
          </cell>
          <cell r="D86">
            <v>87.5</v>
          </cell>
          <cell r="E86">
            <v>60.699999999999989</v>
          </cell>
          <cell r="J86">
            <v>113.9</v>
          </cell>
          <cell r="N86">
            <v>123.5</v>
          </cell>
          <cell r="O86">
            <v>123.17</v>
          </cell>
        </row>
        <row r="87">
          <cell r="B87">
            <v>10</v>
          </cell>
          <cell r="D87">
            <v>91.5</v>
          </cell>
          <cell r="E87">
            <v>57.180000000000007</v>
          </cell>
          <cell r="J87">
            <v>113.9</v>
          </cell>
          <cell r="N87">
            <v>124.7</v>
          </cell>
          <cell r="O87">
            <v>127.52</v>
          </cell>
        </row>
        <row r="88">
          <cell r="B88">
            <v>11</v>
          </cell>
          <cell r="D88">
            <v>91.5</v>
          </cell>
          <cell r="E88">
            <v>57.900000000000006</v>
          </cell>
          <cell r="J88">
            <v>113.9</v>
          </cell>
          <cell r="N88">
            <v>124.4</v>
          </cell>
          <cell r="O88">
            <v>127.80500000000001</v>
          </cell>
        </row>
        <row r="89">
          <cell r="B89">
            <v>12</v>
          </cell>
          <cell r="D89">
            <v>91.5</v>
          </cell>
          <cell r="E89">
            <v>57.75</v>
          </cell>
          <cell r="J89">
            <v>113.9</v>
          </cell>
          <cell r="N89">
            <v>125</v>
          </cell>
          <cell r="O89">
            <v>106</v>
          </cell>
          <cell r="X89">
            <v>96</v>
          </cell>
        </row>
        <row r="90">
          <cell r="B90">
            <v>13</v>
          </cell>
          <cell r="D90">
            <v>85</v>
          </cell>
          <cell r="E90">
            <v>42.584999999999994</v>
          </cell>
          <cell r="J90">
            <v>113.9</v>
          </cell>
          <cell r="N90">
            <v>125</v>
          </cell>
          <cell r="O90">
            <v>127.58499999999999</v>
          </cell>
          <cell r="X90">
            <v>85</v>
          </cell>
        </row>
        <row r="91">
          <cell r="B91">
            <v>14</v>
          </cell>
          <cell r="D91">
            <v>80</v>
          </cell>
          <cell r="E91">
            <v>47.59</v>
          </cell>
          <cell r="J91">
            <v>113.9</v>
          </cell>
          <cell r="N91">
            <v>125.80000000000001</v>
          </cell>
          <cell r="O91">
            <v>127.59</v>
          </cell>
          <cell r="X91">
            <v>80</v>
          </cell>
        </row>
        <row r="92">
          <cell r="B92">
            <v>15</v>
          </cell>
          <cell r="D92">
            <v>78</v>
          </cell>
          <cell r="E92">
            <v>49.584999999999994</v>
          </cell>
          <cell r="J92">
            <v>113.9</v>
          </cell>
          <cell r="N92">
            <v>126</v>
          </cell>
          <cell r="O92">
            <v>127.58499999999999</v>
          </cell>
          <cell r="X92">
            <v>78</v>
          </cell>
        </row>
        <row r="93">
          <cell r="B93">
            <v>16</v>
          </cell>
          <cell r="D93">
            <v>78</v>
          </cell>
          <cell r="E93">
            <v>63.863333333333344</v>
          </cell>
          <cell r="J93">
            <v>113.9</v>
          </cell>
          <cell r="N93">
            <v>126.08</v>
          </cell>
          <cell r="O93">
            <v>127.58499999999999</v>
          </cell>
          <cell r="X93">
            <v>78</v>
          </cell>
        </row>
        <row r="94">
          <cell r="B94">
            <v>17</v>
          </cell>
          <cell r="D94">
            <v>72</v>
          </cell>
          <cell r="E94">
            <v>64.155000000000001</v>
          </cell>
          <cell r="J94">
            <v>113.9</v>
          </cell>
          <cell r="N94">
            <v>126.5</v>
          </cell>
          <cell r="O94">
            <v>106</v>
          </cell>
          <cell r="X94">
            <v>72</v>
          </cell>
        </row>
        <row r="95">
          <cell r="B95">
            <v>18</v>
          </cell>
          <cell r="D95">
            <v>61</v>
          </cell>
          <cell r="E95">
            <v>74.819999999999993</v>
          </cell>
          <cell r="J95">
            <v>113.9</v>
          </cell>
          <cell r="N95">
            <v>126.25</v>
          </cell>
          <cell r="O95">
            <v>106</v>
          </cell>
          <cell r="X95">
            <v>61</v>
          </cell>
        </row>
        <row r="96">
          <cell r="B96">
            <v>19</v>
          </cell>
          <cell r="D96">
            <v>66</v>
          </cell>
          <cell r="E96">
            <v>82.670000000000016</v>
          </cell>
          <cell r="J96">
            <v>113.9</v>
          </cell>
          <cell r="N96">
            <v>126</v>
          </cell>
          <cell r="O96">
            <v>106</v>
          </cell>
          <cell r="X96">
            <v>66</v>
          </cell>
        </row>
        <row r="97">
          <cell r="B97">
            <v>20</v>
          </cell>
          <cell r="D97">
            <v>64</v>
          </cell>
          <cell r="E97">
            <v>86.47999999999999</v>
          </cell>
          <cell r="J97">
            <v>113.9</v>
          </cell>
          <cell r="N97">
            <v>126</v>
          </cell>
          <cell r="O97">
            <v>127.48</v>
          </cell>
          <cell r="X97">
            <v>64</v>
          </cell>
        </row>
        <row r="98">
          <cell r="B98">
            <v>21</v>
          </cell>
          <cell r="D98">
            <v>66</v>
          </cell>
          <cell r="E98">
            <v>61.584999999999994</v>
          </cell>
          <cell r="J98">
            <v>113.9</v>
          </cell>
          <cell r="N98">
            <v>126</v>
          </cell>
          <cell r="O98">
            <v>127.58499999999999</v>
          </cell>
          <cell r="X98">
            <v>66</v>
          </cell>
        </row>
        <row r="99">
          <cell r="B99">
            <v>22</v>
          </cell>
          <cell r="D99">
            <v>79.930000000000007</v>
          </cell>
          <cell r="E99">
            <v>47.654999999999987</v>
          </cell>
          <cell r="J99">
            <v>113.9</v>
          </cell>
          <cell r="N99">
            <v>126</v>
          </cell>
          <cell r="O99">
            <v>127.58499999999999</v>
          </cell>
        </row>
        <row r="100">
          <cell r="B100">
            <v>23</v>
          </cell>
          <cell r="D100">
            <v>76.63</v>
          </cell>
          <cell r="E100">
            <v>51.069999999999993</v>
          </cell>
          <cell r="J100">
            <v>111.1</v>
          </cell>
          <cell r="N100">
            <v>126</v>
          </cell>
          <cell r="O100">
            <v>127.69999999999999</v>
          </cell>
        </row>
        <row r="101">
          <cell r="B101">
            <v>24</v>
          </cell>
          <cell r="D101">
            <v>70</v>
          </cell>
          <cell r="E101">
            <v>56.980000000000004</v>
          </cell>
          <cell r="J101">
            <v>111.1</v>
          </cell>
          <cell r="N101">
            <v>125.2</v>
          </cell>
          <cell r="O101">
            <v>126.98</v>
          </cell>
        </row>
        <row r="102">
          <cell r="B102">
            <v>25</v>
          </cell>
          <cell r="D102">
            <v>70</v>
          </cell>
          <cell r="E102">
            <v>56.034999999999997</v>
          </cell>
          <cell r="J102">
            <v>111.1</v>
          </cell>
          <cell r="N102">
            <v>122.5</v>
          </cell>
          <cell r="O102">
            <v>126.035</v>
          </cell>
        </row>
        <row r="103">
          <cell r="B103">
            <v>26</v>
          </cell>
          <cell r="D103">
            <v>58</v>
          </cell>
          <cell r="E103">
            <v>65.41</v>
          </cell>
          <cell r="J103">
            <v>111.1</v>
          </cell>
          <cell r="N103">
            <v>116.5</v>
          </cell>
          <cell r="O103">
            <v>123.41</v>
          </cell>
          <cell r="X103">
            <v>61</v>
          </cell>
        </row>
        <row r="104">
          <cell r="B104">
            <v>27</v>
          </cell>
          <cell r="D104">
            <v>58</v>
          </cell>
          <cell r="E104">
            <v>69.584999999999994</v>
          </cell>
          <cell r="J104">
            <v>111.1</v>
          </cell>
          <cell r="N104">
            <v>117</v>
          </cell>
          <cell r="O104">
            <v>127.58499999999999</v>
          </cell>
          <cell r="X104">
            <v>60</v>
          </cell>
        </row>
        <row r="105">
          <cell r="B105">
            <v>28</v>
          </cell>
          <cell r="D105">
            <v>52</v>
          </cell>
          <cell r="E105">
            <v>75.584999999999994</v>
          </cell>
          <cell r="J105">
            <v>111.1</v>
          </cell>
          <cell r="N105">
            <v>110.85</v>
          </cell>
          <cell r="O105">
            <v>127.58499999999999</v>
          </cell>
          <cell r="X105">
            <v>52</v>
          </cell>
        </row>
        <row r="106">
          <cell r="B106">
            <v>29</v>
          </cell>
          <cell r="D106">
            <v>52.481316651272145</v>
          </cell>
          <cell r="E106">
            <v>75.093683348727865</v>
          </cell>
          <cell r="J106">
            <v>111.1</v>
          </cell>
          <cell r="N106">
            <v>108.68</v>
          </cell>
          <cell r="O106">
            <v>127.575</v>
          </cell>
        </row>
        <row r="107">
          <cell r="B107">
            <v>30</v>
          </cell>
          <cell r="D107">
            <v>85</v>
          </cell>
          <cell r="E107">
            <v>41.504999999999995</v>
          </cell>
          <cell r="J107">
            <v>111.1</v>
          </cell>
          <cell r="N107">
            <v>109</v>
          </cell>
          <cell r="O107">
            <v>126.505</v>
          </cell>
        </row>
        <row r="108">
          <cell r="B108">
            <v>31</v>
          </cell>
          <cell r="D108">
            <v>55</v>
          </cell>
          <cell r="E108">
            <v>67.875</v>
          </cell>
          <cell r="J108">
            <v>111.1</v>
          </cell>
          <cell r="N108">
            <v>109</v>
          </cell>
          <cell r="O108">
            <v>122.875</v>
          </cell>
        </row>
        <row r="109">
          <cell r="B109">
            <v>32</v>
          </cell>
          <cell r="D109">
            <v>55.5</v>
          </cell>
          <cell r="E109">
            <v>72.084999999999994</v>
          </cell>
          <cell r="J109">
            <v>111.1</v>
          </cell>
          <cell r="N109">
            <v>106.68</v>
          </cell>
          <cell r="O109">
            <v>127.58499999999999</v>
          </cell>
          <cell r="X109">
            <v>57</v>
          </cell>
        </row>
        <row r="110">
          <cell r="B110">
            <v>33</v>
          </cell>
          <cell r="D110">
            <v>62</v>
          </cell>
          <cell r="E110">
            <v>63.375</v>
          </cell>
          <cell r="J110">
            <v>111.1</v>
          </cell>
          <cell r="N110">
            <v>104.9</v>
          </cell>
          <cell r="O110">
            <v>125.375</v>
          </cell>
          <cell r="X110">
            <v>62</v>
          </cell>
        </row>
        <row r="111">
          <cell r="D111">
            <v>62</v>
          </cell>
          <cell r="E111">
            <v>63.375</v>
          </cell>
        </row>
      </sheetData>
      <sheetData sheetId="13">
        <row r="5">
          <cell r="B5">
            <v>32</v>
          </cell>
          <cell r="K5">
            <v>167.5</v>
          </cell>
          <cell r="L5">
            <v>108.66666666666667</v>
          </cell>
          <cell r="V5">
            <v>56</v>
          </cell>
          <cell r="Y5">
            <v>120</v>
          </cell>
        </row>
        <row r="6">
          <cell r="B6">
            <v>33</v>
          </cell>
          <cell r="K6">
            <v>150</v>
          </cell>
          <cell r="L6">
            <v>108.33333333333333</v>
          </cell>
          <cell r="V6">
            <v>57</v>
          </cell>
          <cell r="Y6">
            <v>125</v>
          </cell>
        </row>
        <row r="7">
          <cell r="B7">
            <v>34</v>
          </cell>
          <cell r="K7">
            <v>130</v>
          </cell>
          <cell r="L7">
            <v>108.33333333333333</v>
          </cell>
          <cell r="V7">
            <v>66</v>
          </cell>
          <cell r="Y7">
            <v>120</v>
          </cell>
        </row>
        <row r="8">
          <cell r="B8">
            <v>35</v>
          </cell>
          <cell r="K8">
            <v>120</v>
          </cell>
          <cell r="L8">
            <v>108.33333333333333</v>
          </cell>
          <cell r="V8">
            <v>65</v>
          </cell>
          <cell r="Y8">
            <v>120</v>
          </cell>
        </row>
        <row r="9">
          <cell r="B9">
            <v>36</v>
          </cell>
          <cell r="K9">
            <v>120</v>
          </cell>
          <cell r="L9">
            <v>108.33333333333333</v>
          </cell>
          <cell r="V9">
            <v>68</v>
          </cell>
          <cell r="Y9">
            <v>120</v>
          </cell>
        </row>
        <row r="10">
          <cell r="B10">
            <v>37</v>
          </cell>
          <cell r="K10">
            <v>117.5</v>
          </cell>
          <cell r="L10">
            <v>109.66666666666667</v>
          </cell>
          <cell r="V10">
            <v>72</v>
          </cell>
          <cell r="Y10">
            <v>120</v>
          </cell>
        </row>
        <row r="11">
          <cell r="B11">
            <v>38</v>
          </cell>
          <cell r="K11">
            <v>110</v>
          </cell>
          <cell r="L11">
            <v>110</v>
          </cell>
          <cell r="V11">
            <v>72</v>
          </cell>
          <cell r="Y11">
            <v>120</v>
          </cell>
        </row>
        <row r="12">
          <cell r="B12">
            <v>39</v>
          </cell>
          <cell r="K12">
            <v>110</v>
          </cell>
          <cell r="L12">
            <v>110</v>
          </cell>
          <cell r="V12">
            <v>65</v>
          </cell>
          <cell r="Y12">
            <v>120</v>
          </cell>
        </row>
        <row r="13">
          <cell r="B13">
            <v>40</v>
          </cell>
          <cell r="K13">
            <v>120</v>
          </cell>
          <cell r="L13">
            <v>110</v>
          </cell>
          <cell r="V13">
            <v>65</v>
          </cell>
          <cell r="Y13">
            <v>120</v>
          </cell>
        </row>
        <row r="14">
          <cell r="B14">
            <v>41</v>
          </cell>
          <cell r="K14">
            <v>155</v>
          </cell>
          <cell r="L14">
            <v>110.39999999999999</v>
          </cell>
          <cell r="V14">
            <v>65</v>
          </cell>
          <cell r="Y14">
            <v>120</v>
          </cell>
        </row>
        <row r="15">
          <cell r="B15">
            <v>42</v>
          </cell>
          <cell r="K15">
            <v>160</v>
          </cell>
          <cell r="L15">
            <v>111.66666666666667</v>
          </cell>
          <cell r="V15">
            <v>63</v>
          </cell>
          <cell r="Y15">
            <v>130</v>
          </cell>
        </row>
        <row r="16">
          <cell r="B16">
            <v>43</v>
          </cell>
          <cell r="K16">
            <v>192.5</v>
          </cell>
          <cell r="L16">
            <v>113.33333333333333</v>
          </cell>
          <cell r="V16">
            <v>63</v>
          </cell>
          <cell r="Y16">
            <v>157.5</v>
          </cell>
        </row>
        <row r="17">
          <cell r="B17">
            <v>44</v>
          </cell>
          <cell r="K17">
            <v>200</v>
          </cell>
          <cell r="L17">
            <v>113.33333333333333</v>
          </cell>
          <cell r="V17">
            <v>61</v>
          </cell>
          <cell r="Y17">
            <v>157.5</v>
          </cell>
        </row>
        <row r="18">
          <cell r="B18">
            <v>45</v>
          </cell>
          <cell r="K18">
            <v>190</v>
          </cell>
          <cell r="L18">
            <v>113.33333333333333</v>
          </cell>
          <cell r="V18">
            <v>62</v>
          </cell>
          <cell r="Y18">
            <v>157.5</v>
          </cell>
        </row>
        <row r="19">
          <cell r="B19">
            <v>46</v>
          </cell>
          <cell r="K19">
            <v>152.5</v>
          </cell>
          <cell r="L19">
            <v>111.66666666666667</v>
          </cell>
          <cell r="V19">
            <v>60</v>
          </cell>
          <cell r="Y19">
            <v>180</v>
          </cell>
        </row>
        <row r="20">
          <cell r="B20">
            <v>47</v>
          </cell>
          <cell r="K20">
            <v>150</v>
          </cell>
          <cell r="L20">
            <v>111.66666666666667</v>
          </cell>
          <cell r="V20">
            <v>60</v>
          </cell>
          <cell r="Y20">
            <v>180</v>
          </cell>
        </row>
        <row r="21">
          <cell r="B21">
            <v>48</v>
          </cell>
          <cell r="K21">
            <v>145</v>
          </cell>
          <cell r="L21">
            <v>111.66666666666667</v>
          </cell>
          <cell r="V21">
            <v>62</v>
          </cell>
          <cell r="Y21">
            <v>182.5</v>
          </cell>
        </row>
        <row r="22">
          <cell r="B22">
            <v>49</v>
          </cell>
          <cell r="K22">
            <v>140</v>
          </cell>
          <cell r="L22">
            <v>113.33333333333333</v>
          </cell>
          <cell r="V22">
            <v>68</v>
          </cell>
          <cell r="Y22">
            <v>182.5</v>
          </cell>
        </row>
        <row r="23">
          <cell r="B23">
            <v>50</v>
          </cell>
          <cell r="K23">
            <v>140</v>
          </cell>
          <cell r="L23">
            <v>113.33333333333333</v>
          </cell>
          <cell r="V23">
            <v>68</v>
          </cell>
          <cell r="Y23">
            <v>180</v>
          </cell>
        </row>
        <row r="24">
          <cell r="B24">
            <v>51</v>
          </cell>
          <cell r="K24">
            <v>142.5</v>
          </cell>
          <cell r="L24">
            <v>111.66666666666667</v>
          </cell>
          <cell r="V24">
            <v>64</v>
          </cell>
          <cell r="Y24">
            <v>180</v>
          </cell>
        </row>
        <row r="25">
          <cell r="B25">
            <v>52</v>
          </cell>
          <cell r="K25">
            <v>140</v>
          </cell>
          <cell r="L25">
            <v>111.66666666666667</v>
          </cell>
          <cell r="V25">
            <v>65</v>
          </cell>
          <cell r="Y25">
            <v>180</v>
          </cell>
        </row>
        <row r="26">
          <cell r="A26">
            <v>2022</v>
          </cell>
          <cell r="B26">
            <v>1</v>
          </cell>
          <cell r="K26">
            <v>130</v>
          </cell>
          <cell r="L26">
            <v>110.66666666666667</v>
          </cell>
          <cell r="V26">
            <v>68</v>
          </cell>
          <cell r="Y26">
            <v>191.5</v>
          </cell>
        </row>
        <row r="27">
          <cell r="B27">
            <v>2</v>
          </cell>
          <cell r="K27">
            <v>175</v>
          </cell>
          <cell r="L27">
            <v>111.66666666666667</v>
          </cell>
          <cell r="V27">
            <v>79</v>
          </cell>
          <cell r="Y27">
            <v>191.5</v>
          </cell>
        </row>
        <row r="28">
          <cell r="B28">
            <v>3</v>
          </cell>
          <cell r="K28">
            <v>200</v>
          </cell>
          <cell r="L28">
            <v>115</v>
          </cell>
          <cell r="V28">
            <v>72</v>
          </cell>
          <cell r="Y28">
            <v>195</v>
          </cell>
        </row>
        <row r="29">
          <cell r="B29">
            <v>4</v>
          </cell>
          <cell r="K29">
            <v>207.5</v>
          </cell>
          <cell r="L29">
            <v>117.26666666666667</v>
          </cell>
          <cell r="V29">
            <v>79</v>
          </cell>
          <cell r="Y29">
            <v>195</v>
          </cell>
        </row>
        <row r="30">
          <cell r="B30">
            <v>5</v>
          </cell>
          <cell r="K30">
            <v>160</v>
          </cell>
          <cell r="L30">
            <v>120</v>
          </cell>
          <cell r="V30">
            <v>88</v>
          </cell>
          <cell r="Y30">
            <v>197.5</v>
          </cell>
        </row>
        <row r="31">
          <cell r="B31">
            <v>6</v>
          </cell>
          <cell r="K31">
            <v>160</v>
          </cell>
          <cell r="L31">
            <v>121.33333333333333</v>
          </cell>
          <cell r="V31">
            <v>88</v>
          </cell>
          <cell r="Y31">
            <v>197.5</v>
          </cell>
        </row>
        <row r="32">
          <cell r="B32">
            <v>7</v>
          </cell>
          <cell r="K32">
            <v>182.5</v>
          </cell>
          <cell r="L32">
            <v>121.66666666666667</v>
          </cell>
          <cell r="V32">
            <v>96</v>
          </cell>
          <cell r="Y32">
            <v>197.5</v>
          </cell>
        </row>
        <row r="33">
          <cell r="B33">
            <v>8</v>
          </cell>
          <cell r="K33">
            <v>180</v>
          </cell>
          <cell r="L33">
            <v>121.06666666666666</v>
          </cell>
          <cell r="V33">
            <v>96</v>
          </cell>
          <cell r="Y33">
            <v>197.5</v>
          </cell>
        </row>
        <row r="34">
          <cell r="B34">
            <v>9</v>
          </cell>
          <cell r="K34">
            <v>190</v>
          </cell>
          <cell r="L34">
            <v>121.66666666666667</v>
          </cell>
          <cell r="V34">
            <v>96</v>
          </cell>
          <cell r="Y34">
            <v>197.5</v>
          </cell>
        </row>
        <row r="35">
          <cell r="B35">
            <v>10</v>
          </cell>
          <cell r="K35">
            <v>195</v>
          </cell>
          <cell r="L35">
            <v>120</v>
          </cell>
          <cell r="V35">
            <v>96</v>
          </cell>
          <cell r="Y35">
            <v>197.5</v>
          </cell>
        </row>
        <row r="36">
          <cell r="B36">
            <v>11</v>
          </cell>
          <cell r="K36">
            <v>180</v>
          </cell>
          <cell r="L36">
            <v>121.33333333333333</v>
          </cell>
          <cell r="V36">
            <v>96</v>
          </cell>
          <cell r="Y36">
            <v>197.5</v>
          </cell>
        </row>
        <row r="37">
          <cell r="B37">
            <v>12</v>
          </cell>
          <cell r="K37">
            <v>190</v>
          </cell>
          <cell r="L37">
            <v>123.33333333333333</v>
          </cell>
          <cell r="V37">
            <v>87</v>
          </cell>
          <cell r="Y37">
            <v>197.5</v>
          </cell>
        </row>
        <row r="38">
          <cell r="B38">
            <v>13</v>
          </cell>
          <cell r="K38">
            <v>180</v>
          </cell>
          <cell r="L38">
            <v>125</v>
          </cell>
          <cell r="V38">
            <v>89</v>
          </cell>
          <cell r="Y38">
            <v>197.5</v>
          </cell>
        </row>
        <row r="39">
          <cell r="B39">
            <v>14</v>
          </cell>
          <cell r="K39">
            <v>180</v>
          </cell>
          <cell r="L39">
            <v>123.33333333333333</v>
          </cell>
          <cell r="V39">
            <v>82</v>
          </cell>
          <cell r="Y39">
            <v>197.5</v>
          </cell>
        </row>
        <row r="40">
          <cell r="B40">
            <v>15</v>
          </cell>
          <cell r="K40">
            <v>182.5</v>
          </cell>
          <cell r="L40">
            <v>123.33333333333333</v>
          </cell>
          <cell r="V40">
            <v>88</v>
          </cell>
          <cell r="Y40">
            <v>197.5</v>
          </cell>
        </row>
        <row r="41">
          <cell r="B41">
            <v>16</v>
          </cell>
          <cell r="K41">
            <v>195</v>
          </cell>
          <cell r="L41">
            <v>125</v>
          </cell>
          <cell r="V41">
            <v>88</v>
          </cell>
          <cell r="Y41">
            <v>197.5</v>
          </cell>
        </row>
        <row r="42">
          <cell r="B42">
            <v>17</v>
          </cell>
          <cell r="K42">
            <v>205</v>
          </cell>
          <cell r="L42">
            <v>125</v>
          </cell>
          <cell r="V42">
            <v>85</v>
          </cell>
          <cell r="Y42">
            <v>197.5</v>
          </cell>
        </row>
        <row r="43">
          <cell r="B43">
            <v>18</v>
          </cell>
          <cell r="K43">
            <v>217.5</v>
          </cell>
          <cell r="L43">
            <v>125</v>
          </cell>
          <cell r="V43">
            <v>85</v>
          </cell>
          <cell r="Y43">
            <v>197.5</v>
          </cell>
        </row>
        <row r="44">
          <cell r="B44">
            <v>19</v>
          </cell>
          <cell r="K44">
            <v>227.5</v>
          </cell>
          <cell r="L44">
            <v>124.33333333333333</v>
          </cell>
          <cell r="V44">
            <v>83</v>
          </cell>
          <cell r="Y44">
            <v>197.5</v>
          </cell>
        </row>
        <row r="45">
          <cell r="B45">
            <v>20</v>
          </cell>
          <cell r="K45">
            <v>245</v>
          </cell>
          <cell r="L45">
            <v>126</v>
          </cell>
          <cell r="V45">
            <v>82</v>
          </cell>
          <cell r="Y45">
            <v>197.5</v>
          </cell>
        </row>
        <row r="46">
          <cell r="B46">
            <v>21</v>
          </cell>
          <cell r="K46">
            <v>237.5</v>
          </cell>
          <cell r="L46">
            <v>122.66666666666667</v>
          </cell>
          <cell r="V46">
            <v>82</v>
          </cell>
          <cell r="Y46">
            <v>197.5</v>
          </cell>
        </row>
        <row r="47">
          <cell r="B47">
            <v>22</v>
          </cell>
          <cell r="K47">
            <v>275</v>
          </cell>
          <cell r="L47">
            <v>119.33333333333333</v>
          </cell>
          <cell r="V47">
            <v>75</v>
          </cell>
          <cell r="Y47">
            <v>197.5</v>
          </cell>
        </row>
        <row r="48">
          <cell r="B48">
            <v>23</v>
          </cell>
          <cell r="K48">
            <v>300</v>
          </cell>
          <cell r="L48">
            <v>117.16666666666667</v>
          </cell>
          <cell r="V48">
            <v>71</v>
          </cell>
          <cell r="Y48">
            <v>175</v>
          </cell>
        </row>
        <row r="49">
          <cell r="B49">
            <v>24</v>
          </cell>
          <cell r="K49">
            <v>282.5</v>
          </cell>
          <cell r="L49">
            <v>116.66666666666667</v>
          </cell>
          <cell r="V49">
            <v>75</v>
          </cell>
          <cell r="Y49">
            <v>175</v>
          </cell>
        </row>
        <row r="50">
          <cell r="B50">
            <v>25</v>
          </cell>
          <cell r="K50">
            <v>277.5</v>
          </cell>
          <cell r="L50">
            <v>115.33333333333333</v>
          </cell>
          <cell r="V50">
            <v>71</v>
          </cell>
          <cell r="Y50">
            <v>175</v>
          </cell>
        </row>
        <row r="51">
          <cell r="B51">
            <v>26</v>
          </cell>
          <cell r="K51">
            <v>282.5</v>
          </cell>
          <cell r="L51">
            <v>116.93333333333334</v>
          </cell>
          <cell r="V51">
            <v>70</v>
          </cell>
          <cell r="Y51">
            <v>175</v>
          </cell>
        </row>
        <row r="52">
          <cell r="B52">
            <v>27</v>
          </cell>
          <cell r="K52">
            <v>270</v>
          </cell>
          <cell r="L52">
            <v>115.66666666666667</v>
          </cell>
          <cell r="V52">
            <v>69</v>
          </cell>
          <cell r="Y52">
            <v>175</v>
          </cell>
        </row>
        <row r="53">
          <cell r="B53">
            <v>28</v>
          </cell>
          <cell r="K53">
            <v>287.5</v>
          </cell>
          <cell r="L53">
            <v>115.83333333333333</v>
          </cell>
          <cell r="V53">
            <v>69</v>
          </cell>
          <cell r="Y53">
            <v>175</v>
          </cell>
        </row>
        <row r="54">
          <cell r="B54">
            <v>29</v>
          </cell>
          <cell r="K54">
            <v>285</v>
          </cell>
          <cell r="L54">
            <v>115.39999999999999</v>
          </cell>
          <cell r="V54">
            <v>69</v>
          </cell>
          <cell r="Y54">
            <v>175</v>
          </cell>
        </row>
        <row r="55">
          <cell r="B55">
            <v>30</v>
          </cell>
          <cell r="K55">
            <v>285</v>
          </cell>
          <cell r="L55">
            <v>115</v>
          </cell>
          <cell r="V55">
            <v>69</v>
          </cell>
          <cell r="Y55">
            <v>175</v>
          </cell>
        </row>
        <row r="56">
          <cell r="B56">
            <v>31</v>
          </cell>
          <cell r="K56">
            <v>280</v>
          </cell>
          <cell r="L56">
            <v>115</v>
          </cell>
          <cell r="V56">
            <v>88</v>
          </cell>
          <cell r="Y56">
            <v>175</v>
          </cell>
        </row>
        <row r="57">
          <cell r="B57">
            <v>32</v>
          </cell>
          <cell r="K57">
            <v>282.5</v>
          </cell>
          <cell r="L57">
            <v>113.33333333333333</v>
          </cell>
          <cell r="V57">
            <v>88</v>
          </cell>
          <cell r="Y57">
            <v>175</v>
          </cell>
        </row>
        <row r="58">
          <cell r="B58">
            <v>33</v>
          </cell>
          <cell r="K58">
            <v>265</v>
          </cell>
          <cell r="L58">
            <v>113.33333333333333</v>
          </cell>
          <cell r="V58">
            <v>96</v>
          </cell>
          <cell r="Y58">
            <v>175</v>
          </cell>
        </row>
        <row r="59">
          <cell r="B59">
            <v>34</v>
          </cell>
          <cell r="K59">
            <v>265</v>
          </cell>
          <cell r="L59">
            <v>114</v>
          </cell>
          <cell r="V59">
            <v>98</v>
          </cell>
          <cell r="Y59">
            <v>175</v>
          </cell>
        </row>
        <row r="60">
          <cell r="B60">
            <v>35</v>
          </cell>
          <cell r="K60">
            <v>190</v>
          </cell>
          <cell r="L60">
            <v>117</v>
          </cell>
          <cell r="V60">
            <v>99</v>
          </cell>
          <cell r="Y60">
            <v>175</v>
          </cell>
        </row>
        <row r="61">
          <cell r="B61">
            <v>36</v>
          </cell>
          <cell r="K61">
            <v>195</v>
          </cell>
          <cell r="L61">
            <v>120</v>
          </cell>
          <cell r="V61">
            <v>104</v>
          </cell>
          <cell r="Y61">
            <v>175</v>
          </cell>
        </row>
        <row r="62">
          <cell r="B62">
            <v>37</v>
          </cell>
          <cell r="K62">
            <v>197.5</v>
          </cell>
          <cell r="L62">
            <v>120.66666666666667</v>
          </cell>
          <cell r="V62">
            <v>111</v>
          </cell>
          <cell r="Y62">
            <v>175</v>
          </cell>
        </row>
        <row r="63">
          <cell r="B63">
            <v>38</v>
          </cell>
          <cell r="K63">
            <v>178</v>
          </cell>
          <cell r="L63">
            <v>123</v>
          </cell>
          <cell r="V63">
            <v>100</v>
          </cell>
          <cell r="Y63">
            <v>175</v>
          </cell>
        </row>
        <row r="64">
          <cell r="B64">
            <v>39</v>
          </cell>
          <cell r="K64">
            <v>185</v>
          </cell>
          <cell r="L64">
            <v>123.33333333333333</v>
          </cell>
          <cell r="V64">
            <v>100</v>
          </cell>
          <cell r="Y64">
            <v>175</v>
          </cell>
        </row>
        <row r="65">
          <cell r="B65">
            <v>40</v>
          </cell>
          <cell r="K65">
            <v>181</v>
          </cell>
          <cell r="L65">
            <v>123.33333333333333</v>
          </cell>
          <cell r="V65">
            <v>100</v>
          </cell>
          <cell r="Y65">
            <v>175</v>
          </cell>
        </row>
        <row r="66">
          <cell r="B66">
            <v>41</v>
          </cell>
          <cell r="K66">
            <v>177.5</v>
          </cell>
          <cell r="L66">
            <v>125</v>
          </cell>
          <cell r="V66">
            <v>100</v>
          </cell>
          <cell r="Y66">
            <v>175</v>
          </cell>
        </row>
        <row r="67">
          <cell r="B67">
            <v>42</v>
          </cell>
          <cell r="K67">
            <v>185</v>
          </cell>
          <cell r="L67">
            <v>125</v>
          </cell>
          <cell r="V67">
            <v>100</v>
          </cell>
          <cell r="Y67">
            <v>175</v>
          </cell>
        </row>
        <row r="68">
          <cell r="B68">
            <v>43</v>
          </cell>
          <cell r="K68">
            <v>175</v>
          </cell>
          <cell r="L68">
            <v>125</v>
          </cell>
          <cell r="V68">
            <v>89</v>
          </cell>
          <cell r="Y68">
            <v>175</v>
          </cell>
        </row>
        <row r="69">
          <cell r="B69">
            <v>44</v>
          </cell>
          <cell r="K69">
            <v>177.5</v>
          </cell>
          <cell r="L69">
            <v>125</v>
          </cell>
          <cell r="V69">
            <v>82</v>
          </cell>
          <cell r="Y69">
            <v>175</v>
          </cell>
        </row>
        <row r="70">
          <cell r="B70">
            <v>45</v>
          </cell>
          <cell r="K70">
            <v>172.5</v>
          </cell>
          <cell r="L70">
            <v>126.66666666666667</v>
          </cell>
          <cell r="V70">
            <v>85</v>
          </cell>
          <cell r="Y70">
            <v>175</v>
          </cell>
        </row>
        <row r="71">
          <cell r="B71">
            <v>46</v>
          </cell>
          <cell r="K71">
            <v>180</v>
          </cell>
          <cell r="L71">
            <v>126.66666666666667</v>
          </cell>
          <cell r="V71">
            <v>85</v>
          </cell>
          <cell r="Y71">
            <v>180</v>
          </cell>
        </row>
        <row r="72">
          <cell r="B72">
            <v>47</v>
          </cell>
          <cell r="K72">
            <v>162.5</v>
          </cell>
          <cell r="L72">
            <v>123.33333333333333</v>
          </cell>
          <cell r="V72">
            <v>99</v>
          </cell>
          <cell r="Y72">
            <v>182.5</v>
          </cell>
        </row>
        <row r="73">
          <cell r="B73">
            <v>48</v>
          </cell>
          <cell r="K73">
            <v>140</v>
          </cell>
          <cell r="L73">
            <v>125.73333333333333</v>
          </cell>
          <cell r="V73">
            <v>108</v>
          </cell>
          <cell r="Y73">
            <v>182.5</v>
          </cell>
        </row>
        <row r="74">
          <cell r="B74">
            <v>49</v>
          </cell>
          <cell r="K74">
            <v>135</v>
          </cell>
          <cell r="L74">
            <v>125.66666666666667</v>
          </cell>
          <cell r="V74">
            <v>110</v>
          </cell>
          <cell r="Y74">
            <v>182.5</v>
          </cell>
        </row>
        <row r="75">
          <cell r="B75">
            <v>50</v>
          </cell>
          <cell r="K75">
            <v>117.5</v>
          </cell>
          <cell r="L75">
            <v>123.33333333333333</v>
          </cell>
          <cell r="V75">
            <v>104</v>
          </cell>
          <cell r="Y75">
            <v>182.5</v>
          </cell>
        </row>
        <row r="76">
          <cell r="B76">
            <v>51</v>
          </cell>
          <cell r="K76">
            <v>102.5</v>
          </cell>
          <cell r="L76">
            <v>123.33333333333333</v>
          </cell>
          <cell r="V76">
            <v>104</v>
          </cell>
          <cell r="Y76">
            <v>182.5</v>
          </cell>
        </row>
        <row r="77">
          <cell r="B77">
            <v>52</v>
          </cell>
          <cell r="K77">
            <v>92.5</v>
          </cell>
          <cell r="L77">
            <v>120</v>
          </cell>
          <cell r="V77">
            <v>94</v>
          </cell>
          <cell r="Y77">
            <v>182.5</v>
          </cell>
        </row>
        <row r="78">
          <cell r="A78">
            <v>2023</v>
          </cell>
          <cell r="B78">
            <v>1</v>
          </cell>
          <cell r="K78">
            <v>95</v>
          </cell>
          <cell r="L78">
            <v>124</v>
          </cell>
          <cell r="V78">
            <v>99</v>
          </cell>
          <cell r="Y78">
            <v>180</v>
          </cell>
        </row>
        <row r="79">
          <cell r="B79">
            <v>2</v>
          </cell>
          <cell r="K79">
            <v>100</v>
          </cell>
          <cell r="L79">
            <v>128.6</v>
          </cell>
          <cell r="V79">
            <v>107</v>
          </cell>
          <cell r="Y79">
            <v>184</v>
          </cell>
        </row>
        <row r="80">
          <cell r="B80">
            <v>3</v>
          </cell>
          <cell r="K80">
            <v>105</v>
          </cell>
          <cell r="L80">
            <v>135</v>
          </cell>
          <cell r="V80">
            <v>110</v>
          </cell>
          <cell r="Y80">
            <v>185</v>
          </cell>
        </row>
        <row r="81">
          <cell r="B81">
            <v>4</v>
          </cell>
          <cell r="K81">
            <v>120</v>
          </cell>
          <cell r="L81">
            <v>137.66666666666666</v>
          </cell>
          <cell r="V81">
            <v>111</v>
          </cell>
          <cell r="Y81">
            <v>190</v>
          </cell>
        </row>
        <row r="82">
          <cell r="B82">
            <v>5</v>
          </cell>
          <cell r="K82">
            <v>127.5</v>
          </cell>
          <cell r="L82">
            <v>139.26666666666668</v>
          </cell>
          <cell r="V82">
            <v>112</v>
          </cell>
          <cell r="Y82">
            <v>190</v>
          </cell>
        </row>
        <row r="83">
          <cell r="B83">
            <v>6</v>
          </cell>
          <cell r="K83">
            <v>127.5</v>
          </cell>
          <cell r="L83">
            <v>138.33333333333334</v>
          </cell>
          <cell r="V83">
            <v>115</v>
          </cell>
          <cell r="Y83">
            <v>190</v>
          </cell>
        </row>
        <row r="84">
          <cell r="B84">
            <v>7</v>
          </cell>
          <cell r="K84">
            <v>127.5</v>
          </cell>
          <cell r="L84">
            <v>138.33333333333334</v>
          </cell>
          <cell r="Y84">
            <v>195</v>
          </cell>
        </row>
        <row r="85">
          <cell r="B85">
            <v>8</v>
          </cell>
          <cell r="K85">
            <v>125</v>
          </cell>
          <cell r="L85">
            <v>138.33333333333334</v>
          </cell>
          <cell r="V85">
            <v>114</v>
          </cell>
          <cell r="Y85">
            <v>197.5</v>
          </cell>
        </row>
        <row r="86">
          <cell r="B86">
            <v>9</v>
          </cell>
          <cell r="K86">
            <v>120</v>
          </cell>
          <cell r="L86">
            <v>138.33333333333334</v>
          </cell>
          <cell r="Y86">
            <v>197.5</v>
          </cell>
        </row>
        <row r="87">
          <cell r="B87">
            <v>10</v>
          </cell>
          <cell r="K87">
            <v>125</v>
          </cell>
          <cell r="L87">
            <v>139.16666666666666</v>
          </cell>
          <cell r="Y87">
            <v>200</v>
          </cell>
        </row>
        <row r="88">
          <cell r="B88">
            <v>11</v>
          </cell>
          <cell r="K88">
            <v>125</v>
          </cell>
          <cell r="L88">
            <v>139.16666666666666</v>
          </cell>
          <cell r="Y88">
            <v>200</v>
          </cell>
        </row>
        <row r="89">
          <cell r="B89">
            <v>12</v>
          </cell>
          <cell r="K89">
            <v>120</v>
          </cell>
          <cell r="L89">
            <v>136</v>
          </cell>
          <cell r="Y89">
            <v>200</v>
          </cell>
        </row>
        <row r="90">
          <cell r="B90">
            <v>13</v>
          </cell>
          <cell r="K90">
            <v>120</v>
          </cell>
          <cell r="L90">
            <v>135</v>
          </cell>
          <cell r="Y90">
            <v>200</v>
          </cell>
        </row>
        <row r="91">
          <cell r="B91">
            <v>14</v>
          </cell>
          <cell r="K91">
            <v>112.5</v>
          </cell>
          <cell r="L91">
            <v>135</v>
          </cell>
          <cell r="Y91">
            <v>200</v>
          </cell>
        </row>
        <row r="92">
          <cell r="B92">
            <v>15</v>
          </cell>
          <cell r="K92">
            <v>115</v>
          </cell>
          <cell r="L92">
            <v>135</v>
          </cell>
          <cell r="Y92">
            <v>200</v>
          </cell>
        </row>
        <row r="93">
          <cell r="B93">
            <v>16</v>
          </cell>
          <cell r="K93">
            <v>115</v>
          </cell>
          <cell r="L93">
            <v>135</v>
          </cell>
          <cell r="Y93">
            <v>200</v>
          </cell>
        </row>
        <row r="94">
          <cell r="B94">
            <v>17</v>
          </cell>
          <cell r="K94">
            <v>105</v>
          </cell>
          <cell r="L94">
            <v>135</v>
          </cell>
          <cell r="Y94">
            <v>200</v>
          </cell>
        </row>
        <row r="95">
          <cell r="B95">
            <v>18</v>
          </cell>
          <cell r="K95">
            <v>105</v>
          </cell>
          <cell r="L95">
            <v>135</v>
          </cell>
          <cell r="Y95">
            <v>200</v>
          </cell>
        </row>
        <row r="96">
          <cell r="B96">
            <v>19</v>
          </cell>
          <cell r="K96">
            <v>105</v>
          </cell>
          <cell r="L96">
            <v>136.66666666666666</v>
          </cell>
          <cell r="Y96">
            <v>200</v>
          </cell>
        </row>
        <row r="97">
          <cell r="B97">
            <v>20</v>
          </cell>
          <cell r="K97">
            <v>100</v>
          </cell>
          <cell r="L97">
            <v>137.5</v>
          </cell>
          <cell r="Y97">
            <v>200</v>
          </cell>
        </row>
        <row r="98">
          <cell r="B98">
            <v>21</v>
          </cell>
          <cell r="K98">
            <v>105</v>
          </cell>
          <cell r="L98">
            <v>137.5</v>
          </cell>
          <cell r="Y98">
            <v>200</v>
          </cell>
        </row>
        <row r="99">
          <cell r="B99">
            <v>22</v>
          </cell>
          <cell r="K99">
            <v>110</v>
          </cell>
          <cell r="L99">
            <v>136.66666666666666</v>
          </cell>
          <cell r="Y99">
            <v>200</v>
          </cell>
        </row>
        <row r="100">
          <cell r="B100">
            <v>23</v>
          </cell>
          <cell r="K100">
            <v>112.5</v>
          </cell>
          <cell r="L100">
            <v>136.66666666666666</v>
          </cell>
          <cell r="Y100">
            <v>187.5</v>
          </cell>
        </row>
        <row r="101">
          <cell r="B101">
            <v>24</v>
          </cell>
          <cell r="K101">
            <v>147.5</v>
          </cell>
          <cell r="L101">
            <v>133.93333333333334</v>
          </cell>
          <cell r="Y101">
            <v>184</v>
          </cell>
        </row>
        <row r="102">
          <cell r="B102">
            <v>25</v>
          </cell>
          <cell r="K102">
            <v>160</v>
          </cell>
          <cell r="L102">
            <v>132</v>
          </cell>
          <cell r="Y102">
            <v>182.5</v>
          </cell>
        </row>
        <row r="103">
          <cell r="B103">
            <v>26</v>
          </cell>
          <cell r="L103">
            <v>128.33333333333334</v>
          </cell>
          <cell r="Y103">
            <v>182.5</v>
          </cell>
        </row>
        <row r="104">
          <cell r="B104">
            <v>27</v>
          </cell>
          <cell r="K104">
            <v>141</v>
          </cell>
          <cell r="L104">
            <v>126.66666666666667</v>
          </cell>
          <cell r="Y104">
            <v>182.5</v>
          </cell>
        </row>
        <row r="105">
          <cell r="B105">
            <v>28</v>
          </cell>
          <cell r="K105">
            <v>137.5</v>
          </cell>
          <cell r="L105">
            <v>121.66666666666667</v>
          </cell>
          <cell r="Y105">
            <v>173</v>
          </cell>
        </row>
        <row r="106">
          <cell r="B106">
            <v>29</v>
          </cell>
          <cell r="K106">
            <v>130</v>
          </cell>
          <cell r="L106">
            <v>118.33333333333333</v>
          </cell>
          <cell r="Y106">
            <v>170</v>
          </cell>
        </row>
        <row r="107">
          <cell r="B107">
            <v>30</v>
          </cell>
          <cell r="L107">
            <v>115</v>
          </cell>
          <cell r="Y107">
            <v>170</v>
          </cell>
        </row>
        <row r="108">
          <cell r="B108">
            <v>31</v>
          </cell>
          <cell r="L108">
            <v>116.26666666666667</v>
          </cell>
          <cell r="Y108">
            <v>172.5</v>
          </cell>
        </row>
        <row r="109">
          <cell r="B109">
            <v>32</v>
          </cell>
          <cell r="L109">
            <v>115</v>
          </cell>
          <cell r="Y109">
            <v>172.5</v>
          </cell>
        </row>
        <row r="110">
          <cell r="B110">
            <v>33</v>
          </cell>
          <cell r="L110">
            <v>114.1</v>
          </cell>
          <cell r="Y110">
            <v>170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7">
          <cell r="L87">
            <v>6.3650675960537318E-4</v>
          </cell>
          <cell r="M87">
            <v>0.24801606622483652</v>
          </cell>
        </row>
        <row r="88">
          <cell r="L88">
            <v>1.0539736098599633E-2</v>
          </cell>
          <cell r="M88">
            <v>9.4945518750001452E-4</v>
          </cell>
        </row>
        <row r="89">
          <cell r="L89">
            <v>0.20978348056959889</v>
          </cell>
          <cell r="M89">
            <v>3.0726010172716085E-3</v>
          </cell>
        </row>
        <row r="90">
          <cell r="L90">
            <v>0.14002388067980057</v>
          </cell>
          <cell r="M90">
            <v>3.9075698968843539E-2</v>
          </cell>
        </row>
        <row r="91">
          <cell r="L91">
            <v>9.5717969978282511E-2</v>
          </cell>
          <cell r="M91">
            <v>0.50600722800577558</v>
          </cell>
        </row>
        <row r="92">
          <cell r="L92">
            <v>1.1078223944717788E-2</v>
          </cell>
          <cell r="M92">
            <v>7.4634098038539286E-3</v>
          </cell>
        </row>
        <row r="93">
          <cell r="L93">
            <v>2.4848182916527451E-3</v>
          </cell>
          <cell r="M93">
            <v>1.6676998299616289E-4</v>
          </cell>
        </row>
        <row r="94">
          <cell r="L94">
            <v>1.3452891346427924E-2</v>
          </cell>
          <cell r="M94">
            <v>4.4674294156161905E-6</v>
          </cell>
        </row>
        <row r="95">
          <cell r="L95">
            <v>3.7706224247090345E-2</v>
          </cell>
          <cell r="M95">
            <v>3.1384534555914233E-3</v>
          </cell>
        </row>
        <row r="96">
          <cell r="L96">
            <v>1.0219307972697385E-2</v>
          </cell>
          <cell r="M96">
            <v>1.7071270018324679E-3</v>
          </cell>
        </row>
        <row r="97">
          <cell r="L97">
            <v>0.25962015377184361</v>
          </cell>
          <cell r="M97">
            <v>0.17410908446924928</v>
          </cell>
        </row>
        <row r="98">
          <cell r="L98">
            <v>3.9388794236516883E-5</v>
          </cell>
          <cell r="M98">
            <v>0</v>
          </cell>
        </row>
        <row r="99">
          <cell r="L99">
            <v>3.2072420204979864E-2</v>
          </cell>
          <cell r="M99">
            <v>3.3958785392761755E-4</v>
          </cell>
        </row>
        <row r="100">
          <cell r="L100">
            <v>3.5256414189673577E-3</v>
          </cell>
          <cell r="M100">
            <v>0</v>
          </cell>
        </row>
        <row r="101">
          <cell r="L101">
            <v>1.1670774943277572E-3</v>
          </cell>
          <cell r="M101">
            <v>2.1072780262340519E-8</v>
          </cell>
        </row>
        <row r="102">
          <cell r="L102">
            <v>1.7402939644690914E-3</v>
          </cell>
          <cell r="M102">
            <v>4.9942489221747037E-6</v>
          </cell>
        </row>
        <row r="103">
          <cell r="L103">
            <v>2.3797935889448086E-3</v>
          </cell>
          <cell r="M103">
            <v>6.1321790563410923E-6</v>
          </cell>
        </row>
        <row r="104">
          <cell r="L104">
            <v>2.3251142584416378E-4</v>
          </cell>
          <cell r="M104">
            <v>0</v>
          </cell>
        </row>
        <row r="105">
          <cell r="L105">
            <v>5.5057425646479396E-3</v>
          </cell>
          <cell r="M105">
            <v>0</v>
          </cell>
        </row>
        <row r="106">
          <cell r="L106">
            <v>6.2201508007262381E-2</v>
          </cell>
          <cell r="M106">
            <v>1.328090903253749E-3</v>
          </cell>
        </row>
        <row r="107">
          <cell r="L107">
            <v>2.6628145285445853E-2</v>
          </cell>
          <cell r="M107">
            <v>6.0553898450651225E-3</v>
          </cell>
        </row>
        <row r="108">
          <cell r="L108">
            <v>9.0361166453652858E-3</v>
          </cell>
          <cell r="M108">
            <v>6.9567569480064766E-4</v>
          </cell>
        </row>
        <row r="109">
          <cell r="L109">
            <v>1.4445036406880767E-2</v>
          </cell>
          <cell r="M109">
            <v>7.5751376848048604E-3</v>
          </cell>
        </row>
        <row r="110">
          <cell r="L110">
            <v>2.5646345802866625E-2</v>
          </cell>
          <cell r="M110">
            <v>3.4727941872337178E-5</v>
          </cell>
        </row>
        <row r="111">
          <cell r="L111">
            <v>1.3548751047716296E-2</v>
          </cell>
          <cell r="M111">
            <v>1.9176230038729873E-5</v>
          </cell>
        </row>
        <row r="112">
          <cell r="L112">
            <v>1.0437864777736056E-2</v>
          </cell>
          <cell r="M112">
            <v>2.2665882450173465E-4</v>
          </cell>
        </row>
        <row r="113">
          <cell r="L113">
            <v>1.3016890999234887E-4</v>
          </cell>
          <cell r="M113">
            <v>4.0459738103693796E-6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  <pageSetUpPr fitToPage="1"/>
  </sheetPr>
  <dimension ref="A1:BR536"/>
  <sheetViews>
    <sheetView showZeros="0" zoomScale="110" zoomScaleNormal="110" workbookViewId="0">
      <pane xSplit="2" ySplit="3" topLeftCell="C494" activePane="bottomRight" state="frozen"/>
      <selection pane="topRight" activeCell="C1" sqref="C1"/>
      <selection pane="bottomLeft" activeCell="A4" sqref="A4"/>
      <selection pane="bottomRight" activeCell="E506" sqref="E506"/>
    </sheetView>
  </sheetViews>
  <sheetFormatPr defaultColWidth="12.6640625" defaultRowHeight="12"/>
  <cols>
    <col min="1" max="1" width="5.83203125" style="9" customWidth="1"/>
    <col min="2" max="2" width="10.1640625" style="7" customWidth="1"/>
    <col min="3" max="29" width="7.33203125" style="1" customWidth="1"/>
    <col min="30" max="16384" width="12.6640625" style="1"/>
  </cols>
  <sheetData>
    <row r="1" spans="1:29" s="2" customFormat="1" ht="15.7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s="2" customFormat="1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s="2" customFormat="1" ht="33.75" customHeight="1">
      <c r="A3" s="21" t="s">
        <v>32</v>
      </c>
      <c r="B3" s="21" t="s">
        <v>33</v>
      </c>
      <c r="C3" s="3" t="s">
        <v>14</v>
      </c>
      <c r="D3" s="3" t="s">
        <v>26</v>
      </c>
      <c r="E3" s="3" t="s">
        <v>4</v>
      </c>
      <c r="F3" s="3" t="s">
        <v>0</v>
      </c>
      <c r="G3" s="3" t="s">
        <v>15</v>
      </c>
      <c r="H3" s="3" t="s">
        <v>5</v>
      </c>
      <c r="I3" s="3" t="s">
        <v>1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6</v>
      </c>
      <c r="O3" s="3" t="s">
        <v>8</v>
      </c>
      <c r="P3" s="3" t="s">
        <v>7</v>
      </c>
      <c r="Q3" s="3" t="s">
        <v>24</v>
      </c>
      <c r="R3" s="3" t="s">
        <v>27</v>
      </c>
      <c r="S3" s="3" t="s">
        <v>9</v>
      </c>
      <c r="T3" s="3" t="s">
        <v>10</v>
      </c>
      <c r="U3" s="3" t="s">
        <v>2</v>
      </c>
      <c r="V3" s="3" t="s">
        <v>20</v>
      </c>
      <c r="W3" s="3" t="s">
        <v>11</v>
      </c>
      <c r="X3" s="3" t="s">
        <v>21</v>
      </c>
      <c r="Y3" s="3" t="s">
        <v>25</v>
      </c>
      <c r="Z3" s="3" t="s">
        <v>12</v>
      </c>
      <c r="AA3" s="3" t="s">
        <v>13</v>
      </c>
      <c r="AB3" s="3" t="s">
        <v>22</v>
      </c>
      <c r="AC3" s="3" t="s">
        <v>23</v>
      </c>
    </row>
    <row r="4" spans="1:29">
      <c r="A4" s="8">
        <v>1</v>
      </c>
      <c r="B4" s="6">
        <v>41644</v>
      </c>
      <c r="C4" s="13">
        <v>125</v>
      </c>
      <c r="D4" s="13">
        <v>96.6</v>
      </c>
      <c r="E4" s="13">
        <v>83.5</v>
      </c>
      <c r="F4" s="13">
        <v>91.600000000000009</v>
      </c>
      <c r="G4" s="13">
        <v>110.00000000000001</v>
      </c>
      <c r="H4" s="13">
        <v>105</v>
      </c>
      <c r="I4" s="13">
        <v>90</v>
      </c>
      <c r="J4" s="13">
        <v>0</v>
      </c>
      <c r="K4" s="13">
        <v>93</v>
      </c>
      <c r="L4" s="13">
        <v>88</v>
      </c>
      <c r="M4" s="13">
        <v>100</v>
      </c>
      <c r="N4" s="13">
        <v>0</v>
      </c>
      <c r="O4" s="13">
        <v>0</v>
      </c>
      <c r="P4" s="13">
        <v>55.600000000000009</v>
      </c>
      <c r="Q4" s="13">
        <v>0</v>
      </c>
      <c r="R4" s="13">
        <v>76.3</v>
      </c>
      <c r="S4" s="13">
        <v>75.5</v>
      </c>
      <c r="T4" s="13">
        <v>0</v>
      </c>
      <c r="U4" s="13">
        <v>104</v>
      </c>
      <c r="V4" s="13">
        <v>87</v>
      </c>
      <c r="W4" s="13">
        <v>93.100000000000009</v>
      </c>
      <c r="X4" s="13">
        <v>80</v>
      </c>
      <c r="Y4" s="13">
        <v>99</v>
      </c>
      <c r="Z4" s="13">
        <v>81</v>
      </c>
      <c r="AA4" s="13">
        <v>102</v>
      </c>
      <c r="AB4" s="13">
        <v>99</v>
      </c>
      <c r="AC4" s="13">
        <v>111.00000000000001</v>
      </c>
    </row>
    <row r="5" spans="1:29">
      <c r="A5" s="8">
        <v>2</v>
      </c>
      <c r="B5" s="6">
        <v>41651</v>
      </c>
      <c r="C5" s="13">
        <v>125</v>
      </c>
      <c r="D5" s="13">
        <v>96.1</v>
      </c>
      <c r="E5" s="13">
        <v>80.800000000000011</v>
      </c>
      <c r="F5" s="13">
        <v>91.5</v>
      </c>
      <c r="G5" s="13">
        <v>111.00000000000001</v>
      </c>
      <c r="H5" s="13">
        <v>101</v>
      </c>
      <c r="I5" s="13">
        <v>90</v>
      </c>
      <c r="J5" s="13">
        <v>0</v>
      </c>
      <c r="K5" s="13">
        <v>94</v>
      </c>
      <c r="L5" s="13">
        <v>0</v>
      </c>
      <c r="M5" s="13">
        <v>100</v>
      </c>
      <c r="N5" s="13">
        <v>105</v>
      </c>
      <c r="O5" s="13">
        <v>79</v>
      </c>
      <c r="P5" s="13">
        <v>75.5</v>
      </c>
      <c r="Q5" s="13">
        <v>0</v>
      </c>
      <c r="R5" s="13">
        <v>80.900000000000006</v>
      </c>
      <c r="S5" s="13">
        <v>78.3</v>
      </c>
      <c r="T5" s="13">
        <v>0</v>
      </c>
      <c r="U5" s="13">
        <v>104</v>
      </c>
      <c r="V5" s="13">
        <v>87</v>
      </c>
      <c r="W5" s="13">
        <v>92.2</v>
      </c>
      <c r="X5" s="13">
        <v>80</v>
      </c>
      <c r="Y5" s="13">
        <v>90.100000000000009</v>
      </c>
      <c r="Z5" s="13">
        <v>80</v>
      </c>
      <c r="AA5" s="13">
        <v>72</v>
      </c>
      <c r="AB5" s="13">
        <v>97</v>
      </c>
      <c r="AC5" s="13">
        <v>0</v>
      </c>
    </row>
    <row r="6" spans="1:29">
      <c r="A6" s="8">
        <v>3</v>
      </c>
      <c r="B6" s="6">
        <v>41658</v>
      </c>
      <c r="C6" s="13">
        <v>126</v>
      </c>
      <c r="D6" s="13">
        <v>96.1</v>
      </c>
      <c r="E6" s="13">
        <v>86.6</v>
      </c>
      <c r="F6" s="13">
        <v>91.5</v>
      </c>
      <c r="G6" s="13">
        <v>112.00000000000001</v>
      </c>
      <c r="H6" s="13">
        <v>82</v>
      </c>
      <c r="I6" s="13">
        <v>90</v>
      </c>
      <c r="J6" s="13">
        <v>78</v>
      </c>
      <c r="K6" s="13">
        <v>94</v>
      </c>
      <c r="L6" s="13">
        <v>89</v>
      </c>
      <c r="M6" s="13">
        <v>100</v>
      </c>
      <c r="N6" s="13">
        <v>0</v>
      </c>
      <c r="O6" s="13">
        <v>77</v>
      </c>
      <c r="P6" s="13">
        <v>76.5</v>
      </c>
      <c r="Q6" s="13">
        <v>0</v>
      </c>
      <c r="R6" s="13">
        <v>0</v>
      </c>
      <c r="S6" s="13">
        <v>84.899999999999991</v>
      </c>
      <c r="T6" s="13">
        <v>0</v>
      </c>
      <c r="U6" s="13">
        <v>98.8</v>
      </c>
      <c r="V6" s="13">
        <v>87</v>
      </c>
      <c r="W6" s="13">
        <v>93.899999999999991</v>
      </c>
      <c r="X6" s="13">
        <v>80</v>
      </c>
      <c r="Y6" s="13">
        <v>94.899999999999991</v>
      </c>
      <c r="Z6" s="13">
        <v>78</v>
      </c>
      <c r="AA6" s="13">
        <v>98</v>
      </c>
      <c r="AB6" s="13">
        <v>97</v>
      </c>
      <c r="AC6" s="13">
        <v>0</v>
      </c>
    </row>
    <row r="7" spans="1:29">
      <c r="A7" s="8">
        <v>4</v>
      </c>
      <c r="B7" s="6">
        <v>41665</v>
      </c>
      <c r="C7" s="13">
        <v>126</v>
      </c>
      <c r="D7" s="13">
        <v>96.1</v>
      </c>
      <c r="E7" s="13">
        <v>86.5</v>
      </c>
      <c r="F7" s="13">
        <v>91.600000000000009</v>
      </c>
      <c r="G7" s="13">
        <v>112.99999999999999</v>
      </c>
      <c r="H7" s="13">
        <v>101</v>
      </c>
      <c r="I7" s="13">
        <v>90</v>
      </c>
      <c r="J7" s="13">
        <v>78</v>
      </c>
      <c r="K7" s="13">
        <v>94</v>
      </c>
      <c r="L7" s="13">
        <v>0</v>
      </c>
      <c r="M7" s="13">
        <v>100</v>
      </c>
      <c r="N7" s="13">
        <v>0</v>
      </c>
      <c r="O7" s="13">
        <v>82</v>
      </c>
      <c r="P7" s="13">
        <v>75</v>
      </c>
      <c r="Q7" s="13">
        <v>0</v>
      </c>
      <c r="R7" s="13">
        <v>0</v>
      </c>
      <c r="S7" s="13">
        <v>80.600000000000009</v>
      </c>
      <c r="T7" s="13">
        <v>0</v>
      </c>
      <c r="U7" s="13">
        <v>89</v>
      </c>
      <c r="V7" s="13">
        <v>87</v>
      </c>
      <c r="W7" s="13">
        <v>0</v>
      </c>
      <c r="X7" s="13">
        <v>78</v>
      </c>
      <c r="Y7" s="13">
        <v>94.699999999999989</v>
      </c>
      <c r="Z7" s="13">
        <v>80</v>
      </c>
      <c r="AA7" s="13">
        <v>0</v>
      </c>
      <c r="AB7" s="13">
        <v>98</v>
      </c>
      <c r="AC7" s="13">
        <v>0</v>
      </c>
    </row>
    <row r="8" spans="1:29">
      <c r="A8" s="8">
        <v>5</v>
      </c>
      <c r="B8" s="6">
        <v>41672</v>
      </c>
      <c r="C8" s="13">
        <v>100</v>
      </c>
      <c r="D8" s="13">
        <v>96.1</v>
      </c>
      <c r="E8" s="13">
        <v>88</v>
      </c>
      <c r="F8" s="13">
        <v>91.5</v>
      </c>
      <c r="G8" s="13">
        <v>0</v>
      </c>
      <c r="H8" s="13">
        <v>100</v>
      </c>
      <c r="I8" s="13">
        <v>98</v>
      </c>
      <c r="J8" s="13">
        <v>76</v>
      </c>
      <c r="K8" s="13">
        <v>95</v>
      </c>
      <c r="L8" s="13">
        <v>101</v>
      </c>
      <c r="M8" s="13">
        <v>0</v>
      </c>
      <c r="N8" s="13">
        <v>0</v>
      </c>
      <c r="O8" s="13">
        <v>84</v>
      </c>
      <c r="P8" s="13">
        <v>77.3</v>
      </c>
      <c r="Q8" s="13">
        <v>0</v>
      </c>
      <c r="R8" s="13">
        <v>0</v>
      </c>
      <c r="S8" s="13">
        <v>76.5</v>
      </c>
      <c r="T8" s="13">
        <v>0</v>
      </c>
      <c r="U8" s="13">
        <v>108</v>
      </c>
      <c r="V8" s="13">
        <v>87</v>
      </c>
      <c r="W8" s="13">
        <v>94.1</v>
      </c>
      <c r="X8" s="13">
        <v>78</v>
      </c>
      <c r="Y8" s="13">
        <v>94.6</v>
      </c>
      <c r="Z8" s="13">
        <v>90</v>
      </c>
      <c r="AA8" s="13">
        <v>94</v>
      </c>
      <c r="AB8" s="13">
        <v>98</v>
      </c>
      <c r="AC8" s="13">
        <v>112.9</v>
      </c>
    </row>
    <row r="9" spans="1:29">
      <c r="A9" s="8">
        <v>6</v>
      </c>
      <c r="B9" s="6">
        <v>41679</v>
      </c>
      <c r="C9" s="13">
        <v>100</v>
      </c>
      <c r="D9" s="13">
        <v>98.2</v>
      </c>
      <c r="E9" s="13">
        <v>85.3</v>
      </c>
      <c r="F9" s="13">
        <v>91.5</v>
      </c>
      <c r="G9" s="13">
        <v>112.00000000000001</v>
      </c>
      <c r="H9" s="13">
        <v>106</v>
      </c>
      <c r="I9" s="13">
        <v>98</v>
      </c>
      <c r="J9" s="13">
        <v>76</v>
      </c>
      <c r="K9" s="13">
        <v>95</v>
      </c>
      <c r="L9" s="13">
        <v>87</v>
      </c>
      <c r="M9" s="13">
        <v>100</v>
      </c>
      <c r="N9" s="13">
        <v>0</v>
      </c>
      <c r="O9" s="13">
        <v>84</v>
      </c>
      <c r="P9" s="13">
        <v>69.5</v>
      </c>
      <c r="Q9" s="13">
        <v>0</v>
      </c>
      <c r="R9" s="13">
        <v>86.8</v>
      </c>
      <c r="S9" s="13">
        <v>75.900000000000006</v>
      </c>
      <c r="T9" s="13">
        <v>0</v>
      </c>
      <c r="U9" s="13">
        <v>102</v>
      </c>
      <c r="V9" s="13">
        <v>87</v>
      </c>
      <c r="W9" s="13">
        <v>94.6</v>
      </c>
      <c r="X9" s="13">
        <v>78</v>
      </c>
      <c r="Y9" s="13">
        <v>94.8</v>
      </c>
      <c r="Z9" s="13">
        <v>104</v>
      </c>
      <c r="AA9" s="13">
        <v>91</v>
      </c>
      <c r="AB9" s="13">
        <v>99</v>
      </c>
      <c r="AC9" s="13">
        <v>112.00000000000001</v>
      </c>
    </row>
    <row r="10" spans="1:29">
      <c r="A10" s="8">
        <v>7</v>
      </c>
      <c r="B10" s="6">
        <v>41686</v>
      </c>
      <c r="C10" s="13">
        <v>0</v>
      </c>
      <c r="D10" s="13">
        <v>100.2</v>
      </c>
      <c r="E10" s="13">
        <v>88.5</v>
      </c>
      <c r="F10" s="13">
        <v>91.5</v>
      </c>
      <c r="G10" s="13">
        <v>112.99999999999999</v>
      </c>
      <c r="H10" s="13">
        <v>98</v>
      </c>
      <c r="I10" s="13">
        <v>98</v>
      </c>
      <c r="J10" s="13">
        <v>78</v>
      </c>
      <c r="K10" s="13">
        <v>96</v>
      </c>
      <c r="L10" s="13">
        <v>94</v>
      </c>
      <c r="M10" s="13">
        <v>101</v>
      </c>
      <c r="N10" s="13">
        <v>0</v>
      </c>
      <c r="O10" s="13">
        <v>85</v>
      </c>
      <c r="P10" s="13">
        <v>81.100000000000009</v>
      </c>
      <c r="Q10" s="13">
        <v>0</v>
      </c>
      <c r="R10" s="13">
        <v>85.8</v>
      </c>
      <c r="S10" s="13">
        <v>78.7</v>
      </c>
      <c r="T10" s="13">
        <v>0</v>
      </c>
      <c r="U10" s="13">
        <v>126</v>
      </c>
      <c r="V10" s="13">
        <v>87</v>
      </c>
      <c r="W10" s="13">
        <v>99.3</v>
      </c>
      <c r="X10" s="13">
        <v>79</v>
      </c>
      <c r="Y10" s="13">
        <v>93.600000000000009</v>
      </c>
      <c r="Z10" s="13">
        <v>106</v>
      </c>
      <c r="AA10" s="13">
        <v>97</v>
      </c>
      <c r="AB10" s="13">
        <v>99</v>
      </c>
      <c r="AC10" s="13">
        <v>112.1</v>
      </c>
    </row>
    <row r="11" spans="1:29">
      <c r="A11" s="8">
        <v>8</v>
      </c>
      <c r="B11" s="6">
        <v>41693</v>
      </c>
      <c r="C11" s="13">
        <v>101</v>
      </c>
      <c r="D11" s="13">
        <v>99.7</v>
      </c>
      <c r="E11" s="13">
        <v>82.699999999999989</v>
      </c>
      <c r="F11" s="13">
        <v>91.5</v>
      </c>
      <c r="G11" s="13">
        <v>113.99999999999999</v>
      </c>
      <c r="H11" s="13">
        <v>110.00000000000001</v>
      </c>
      <c r="I11" s="13">
        <v>98</v>
      </c>
      <c r="J11" s="13">
        <v>78</v>
      </c>
      <c r="K11" s="13">
        <v>97</v>
      </c>
      <c r="L11" s="13">
        <v>82</v>
      </c>
      <c r="M11" s="13">
        <v>101</v>
      </c>
      <c r="N11" s="13">
        <v>100</v>
      </c>
      <c r="O11" s="13">
        <v>88</v>
      </c>
      <c r="P11" s="13">
        <v>83.399999999999991</v>
      </c>
      <c r="Q11" s="13">
        <v>0</v>
      </c>
      <c r="R11" s="13">
        <v>86.1</v>
      </c>
      <c r="S11" s="13">
        <v>82.699999999999989</v>
      </c>
      <c r="T11" s="13">
        <v>0</v>
      </c>
      <c r="U11" s="13">
        <v>107</v>
      </c>
      <c r="V11" s="13">
        <v>87</v>
      </c>
      <c r="W11" s="13">
        <v>90.5</v>
      </c>
      <c r="X11" s="13">
        <v>81</v>
      </c>
      <c r="Y11" s="13">
        <v>94</v>
      </c>
      <c r="Z11" s="13">
        <v>102</v>
      </c>
      <c r="AA11" s="13">
        <v>90</v>
      </c>
      <c r="AB11" s="13">
        <v>98</v>
      </c>
      <c r="AC11" s="13">
        <v>0</v>
      </c>
    </row>
    <row r="12" spans="1:29">
      <c r="A12" s="8">
        <v>9</v>
      </c>
      <c r="B12" s="6">
        <v>41700</v>
      </c>
      <c r="C12" s="13">
        <v>106</v>
      </c>
      <c r="D12" s="13">
        <v>100.2</v>
      </c>
      <c r="E12" s="13">
        <v>87.1</v>
      </c>
      <c r="F12" s="13">
        <v>91.5</v>
      </c>
      <c r="G12" s="13">
        <v>113.99999999999999</v>
      </c>
      <c r="H12" s="13">
        <v>96</v>
      </c>
      <c r="I12" s="13">
        <v>98</v>
      </c>
      <c r="J12" s="13">
        <v>79</v>
      </c>
      <c r="K12" s="13">
        <v>97</v>
      </c>
      <c r="L12" s="13">
        <v>86</v>
      </c>
      <c r="M12" s="13">
        <v>102</v>
      </c>
      <c r="N12" s="13">
        <v>0</v>
      </c>
      <c r="O12" s="13">
        <v>88</v>
      </c>
      <c r="P12" s="13">
        <v>0</v>
      </c>
      <c r="Q12" s="13">
        <v>0</v>
      </c>
      <c r="R12" s="13">
        <v>87.3</v>
      </c>
      <c r="S12" s="13">
        <v>85</v>
      </c>
      <c r="T12" s="13">
        <v>0</v>
      </c>
      <c r="U12" s="13">
        <v>102</v>
      </c>
      <c r="V12" s="13">
        <v>87</v>
      </c>
      <c r="W12" s="13">
        <v>106.1</v>
      </c>
      <c r="X12" s="13">
        <v>84</v>
      </c>
      <c r="Y12" s="13">
        <v>0</v>
      </c>
      <c r="Z12" s="13">
        <v>109.00000000000001</v>
      </c>
      <c r="AA12" s="13">
        <v>99</v>
      </c>
      <c r="AB12" s="13">
        <v>98</v>
      </c>
      <c r="AC12" s="13">
        <v>111.00000000000001</v>
      </c>
    </row>
    <row r="13" spans="1:29">
      <c r="A13" s="8">
        <v>10</v>
      </c>
      <c r="B13" s="6">
        <v>41707</v>
      </c>
      <c r="C13" s="13">
        <v>106</v>
      </c>
      <c r="D13" s="13">
        <v>102.3</v>
      </c>
      <c r="E13" s="13">
        <v>92.2</v>
      </c>
      <c r="F13" s="13">
        <v>91.5</v>
      </c>
      <c r="G13" s="13">
        <v>112.99999999999999</v>
      </c>
      <c r="H13" s="13">
        <v>98</v>
      </c>
      <c r="I13" s="13">
        <v>98</v>
      </c>
      <c r="J13" s="13">
        <v>81</v>
      </c>
      <c r="K13" s="13">
        <v>97</v>
      </c>
      <c r="L13" s="13">
        <v>81</v>
      </c>
      <c r="M13" s="13">
        <v>103</v>
      </c>
      <c r="N13" s="13">
        <v>110.00000000000001</v>
      </c>
      <c r="O13" s="13">
        <v>93</v>
      </c>
      <c r="P13" s="13">
        <v>72.399999999999991</v>
      </c>
      <c r="Q13" s="13">
        <v>0</v>
      </c>
      <c r="R13" s="13">
        <v>92.600000000000009</v>
      </c>
      <c r="S13" s="13">
        <v>87.7</v>
      </c>
      <c r="T13" s="13">
        <v>0</v>
      </c>
      <c r="U13" s="13">
        <v>112.00000000000001</v>
      </c>
      <c r="V13" s="13">
        <v>87</v>
      </c>
      <c r="W13" s="13">
        <v>107.80000000000001</v>
      </c>
      <c r="X13" s="13">
        <v>84</v>
      </c>
      <c r="Y13" s="13">
        <v>96.1</v>
      </c>
      <c r="Z13" s="13">
        <v>114.99999999999999</v>
      </c>
      <c r="AA13" s="13">
        <v>99</v>
      </c>
      <c r="AB13" s="13">
        <v>98</v>
      </c>
      <c r="AC13" s="13">
        <v>112.9</v>
      </c>
    </row>
    <row r="14" spans="1:29">
      <c r="A14" s="8">
        <v>11</v>
      </c>
      <c r="B14" s="6">
        <v>41714</v>
      </c>
      <c r="C14" s="13">
        <v>108</v>
      </c>
      <c r="D14" s="13">
        <v>109.89999999999999</v>
      </c>
      <c r="E14" s="13">
        <v>94.5</v>
      </c>
      <c r="F14" s="13">
        <v>91.5</v>
      </c>
      <c r="G14" s="13">
        <v>112.99999999999999</v>
      </c>
      <c r="H14" s="13">
        <v>101</v>
      </c>
      <c r="I14" s="13">
        <v>98</v>
      </c>
      <c r="J14" s="13">
        <v>80</v>
      </c>
      <c r="K14" s="13">
        <v>102</v>
      </c>
      <c r="L14" s="13">
        <v>85</v>
      </c>
      <c r="M14" s="13">
        <v>107</v>
      </c>
      <c r="N14" s="13">
        <v>0</v>
      </c>
      <c r="O14" s="13">
        <v>93</v>
      </c>
      <c r="P14" s="13">
        <v>74.099999999999994</v>
      </c>
      <c r="Q14" s="13">
        <v>0</v>
      </c>
      <c r="R14" s="13">
        <v>98.2</v>
      </c>
      <c r="S14" s="13">
        <v>93.899999999999991</v>
      </c>
      <c r="T14" s="13">
        <v>0</v>
      </c>
      <c r="U14" s="13">
        <v>108</v>
      </c>
      <c r="V14" s="13">
        <v>87</v>
      </c>
      <c r="W14" s="13">
        <v>108.2</v>
      </c>
      <c r="X14" s="13">
        <v>84</v>
      </c>
      <c r="Y14" s="13">
        <v>96.5</v>
      </c>
      <c r="Z14" s="13">
        <v>107</v>
      </c>
      <c r="AA14" s="13">
        <v>108</v>
      </c>
      <c r="AB14" s="13">
        <v>98</v>
      </c>
      <c r="AC14" s="13">
        <v>112.00000000000001</v>
      </c>
    </row>
    <row r="15" spans="1:29">
      <c r="A15" s="8">
        <v>12</v>
      </c>
      <c r="B15" s="6">
        <v>41721</v>
      </c>
      <c r="C15" s="13">
        <v>108</v>
      </c>
      <c r="D15" s="13">
        <v>111.5</v>
      </c>
      <c r="E15" s="13">
        <v>93</v>
      </c>
      <c r="F15" s="13">
        <v>91.5</v>
      </c>
      <c r="G15" s="13">
        <v>115.99999999999999</v>
      </c>
      <c r="H15" s="13">
        <v>102</v>
      </c>
      <c r="I15" s="13">
        <v>98</v>
      </c>
      <c r="J15" s="13">
        <v>82</v>
      </c>
      <c r="K15" s="13">
        <v>102</v>
      </c>
      <c r="L15" s="13">
        <v>92</v>
      </c>
      <c r="M15" s="13">
        <v>108</v>
      </c>
      <c r="N15" s="13">
        <v>0</v>
      </c>
      <c r="O15" s="13">
        <v>99</v>
      </c>
      <c r="P15" s="13">
        <v>91.8</v>
      </c>
      <c r="Q15" s="13">
        <v>0</v>
      </c>
      <c r="R15" s="13">
        <v>100.8</v>
      </c>
      <c r="S15" s="13">
        <v>94.399999999999991</v>
      </c>
      <c r="T15" s="13">
        <v>0</v>
      </c>
      <c r="U15" s="13">
        <v>113.99999999999999</v>
      </c>
      <c r="V15" s="13">
        <v>87</v>
      </c>
      <c r="W15" s="13">
        <v>110.5</v>
      </c>
      <c r="X15" s="13">
        <v>84</v>
      </c>
      <c r="Y15" s="13">
        <v>98.1</v>
      </c>
      <c r="Z15" s="13">
        <v>109.00000000000001</v>
      </c>
      <c r="AA15" s="13">
        <v>109.00000000000001</v>
      </c>
      <c r="AB15" s="13">
        <v>99</v>
      </c>
      <c r="AC15" s="13">
        <v>112.5</v>
      </c>
    </row>
    <row r="16" spans="1:29">
      <c r="A16" s="8">
        <v>13</v>
      </c>
      <c r="B16" s="6">
        <v>41728</v>
      </c>
      <c r="C16" s="13">
        <v>111.00000000000001</v>
      </c>
      <c r="D16" s="13">
        <v>104.80000000000001</v>
      </c>
      <c r="E16" s="13">
        <v>96.899999999999991</v>
      </c>
      <c r="F16" s="13">
        <v>91.5</v>
      </c>
      <c r="G16" s="13">
        <v>117</v>
      </c>
      <c r="H16" s="13">
        <v>107</v>
      </c>
      <c r="I16" s="13">
        <v>98</v>
      </c>
      <c r="J16" s="13">
        <v>81</v>
      </c>
      <c r="K16" s="13">
        <v>104</v>
      </c>
      <c r="L16" s="13">
        <v>92</v>
      </c>
      <c r="M16" s="13">
        <v>110.00000000000001</v>
      </c>
      <c r="N16" s="13">
        <v>128</v>
      </c>
      <c r="O16" s="13">
        <v>100</v>
      </c>
      <c r="P16" s="13">
        <v>0</v>
      </c>
      <c r="Q16" s="13">
        <v>0</v>
      </c>
      <c r="R16" s="13">
        <v>102.3</v>
      </c>
      <c r="S16" s="13">
        <v>102</v>
      </c>
      <c r="T16" s="13">
        <v>0</v>
      </c>
      <c r="U16" s="13">
        <v>100</v>
      </c>
      <c r="V16" s="13">
        <v>87</v>
      </c>
      <c r="W16" s="13">
        <v>113.19999999999999</v>
      </c>
      <c r="X16" s="13">
        <v>86</v>
      </c>
      <c r="Y16" s="13">
        <v>99.5</v>
      </c>
      <c r="Z16" s="13">
        <v>115.99999999999999</v>
      </c>
      <c r="AA16" s="13">
        <v>106</v>
      </c>
      <c r="AB16" s="13">
        <v>99</v>
      </c>
      <c r="AC16" s="13">
        <v>119.39999999999999</v>
      </c>
    </row>
    <row r="17" spans="1:29">
      <c r="A17" s="8">
        <v>14</v>
      </c>
      <c r="B17" s="6">
        <v>41735</v>
      </c>
      <c r="C17" s="13">
        <v>113.99999999999999</v>
      </c>
      <c r="D17" s="13">
        <v>108.4</v>
      </c>
      <c r="E17" s="13">
        <v>101.99177074609476</v>
      </c>
      <c r="F17" s="13">
        <v>91.49241135416807</v>
      </c>
      <c r="G17" s="13">
        <v>120</v>
      </c>
      <c r="H17" s="13">
        <v>113.99999999999999</v>
      </c>
      <c r="I17" s="13">
        <v>98</v>
      </c>
      <c r="J17" s="13">
        <v>81</v>
      </c>
      <c r="K17" s="13">
        <v>104</v>
      </c>
      <c r="L17" s="13">
        <v>92</v>
      </c>
      <c r="M17" s="13">
        <v>112.00000000000001</v>
      </c>
      <c r="N17" s="13">
        <v>124</v>
      </c>
      <c r="O17" s="13">
        <v>96</v>
      </c>
      <c r="P17" s="13">
        <v>106.58016682113069</v>
      </c>
      <c r="Q17" s="13">
        <v>0</v>
      </c>
      <c r="R17" s="13">
        <v>105.87820085486842</v>
      </c>
      <c r="S17" s="13">
        <v>101.97207849262911</v>
      </c>
      <c r="T17" s="13">
        <v>0</v>
      </c>
      <c r="U17" s="13">
        <v>114.99999999999999</v>
      </c>
      <c r="V17" s="13">
        <v>87</v>
      </c>
      <c r="W17" s="13">
        <v>111.08982953457192</v>
      </c>
      <c r="X17" s="13">
        <v>86</v>
      </c>
      <c r="Y17" s="13">
        <v>100.07836113287809</v>
      </c>
      <c r="Z17" s="13">
        <v>106</v>
      </c>
      <c r="AA17" s="13">
        <v>113.99999999999999</v>
      </c>
      <c r="AB17" s="13">
        <v>101</v>
      </c>
      <c r="AC17" s="13">
        <v>0</v>
      </c>
    </row>
    <row r="18" spans="1:29">
      <c r="A18" s="8">
        <v>15</v>
      </c>
      <c r="B18" s="6">
        <v>41742</v>
      </c>
      <c r="C18" s="13">
        <v>111.33333333333333</v>
      </c>
      <c r="D18" s="13">
        <v>104.81644339912054</v>
      </c>
      <c r="E18" s="13">
        <v>98.195754287586936</v>
      </c>
      <c r="F18" s="13">
        <v>91.49241135416807</v>
      </c>
      <c r="G18" s="13">
        <v>116.85000000000001</v>
      </c>
      <c r="H18" s="13">
        <v>107.25</v>
      </c>
      <c r="I18" s="13">
        <v>98.333333333333329</v>
      </c>
      <c r="J18" s="13">
        <v>80.714285714285708</v>
      </c>
      <c r="K18" s="13">
        <v>104.25</v>
      </c>
      <c r="L18" s="13">
        <v>92.5</v>
      </c>
      <c r="M18" s="13">
        <v>110.00000000000001</v>
      </c>
      <c r="N18" s="13">
        <v>128</v>
      </c>
      <c r="O18" s="13">
        <v>100.49999999999999</v>
      </c>
      <c r="P18" s="13">
        <v>0</v>
      </c>
      <c r="Q18" s="13">
        <v>0</v>
      </c>
      <c r="R18" s="13">
        <v>102.47964132125537</v>
      </c>
      <c r="S18" s="13">
        <v>103.4446288522243</v>
      </c>
      <c r="T18" s="13">
        <v>0</v>
      </c>
      <c r="U18" s="13">
        <v>100.25</v>
      </c>
      <c r="V18" s="13">
        <v>87</v>
      </c>
      <c r="W18" s="13">
        <v>113.29247270637808</v>
      </c>
      <c r="X18" s="13">
        <v>85.666666666666657</v>
      </c>
      <c r="Y18" s="13">
        <v>99.518638755177435</v>
      </c>
      <c r="Z18" s="13">
        <v>116.33333333333333</v>
      </c>
      <c r="AA18" s="13">
        <v>105.66666666666666</v>
      </c>
      <c r="AB18" s="13">
        <v>112.00000000000001</v>
      </c>
      <c r="AC18" s="13">
        <v>119.56900133634289</v>
      </c>
    </row>
    <row r="19" spans="1:29">
      <c r="A19" s="8">
        <v>16</v>
      </c>
      <c r="B19" s="6">
        <v>41749</v>
      </c>
      <c r="C19" s="13">
        <v>111.00000000000001</v>
      </c>
      <c r="D19" s="13">
        <v>105</v>
      </c>
      <c r="E19" s="13">
        <v>98</v>
      </c>
      <c r="F19" s="13">
        <v>91</v>
      </c>
      <c r="G19" s="13">
        <v>117</v>
      </c>
      <c r="H19" s="13">
        <v>107</v>
      </c>
      <c r="I19" s="13">
        <v>93</v>
      </c>
      <c r="J19" s="13">
        <v>98</v>
      </c>
      <c r="K19" s="13">
        <v>81</v>
      </c>
      <c r="L19" s="13">
        <v>104</v>
      </c>
      <c r="M19" s="13">
        <v>110.00000000000001</v>
      </c>
      <c r="N19" s="13">
        <v>128</v>
      </c>
      <c r="O19" s="13">
        <v>102</v>
      </c>
      <c r="P19" s="13">
        <v>101</v>
      </c>
      <c r="Q19" s="13">
        <v>0</v>
      </c>
      <c r="R19" s="13">
        <v>0</v>
      </c>
      <c r="S19" s="13">
        <v>103</v>
      </c>
      <c r="T19" s="13">
        <v>0</v>
      </c>
      <c r="U19" s="13">
        <v>100</v>
      </c>
      <c r="V19" s="13">
        <v>87</v>
      </c>
      <c r="W19" s="13">
        <v>112.99999999999999</v>
      </c>
      <c r="X19" s="13">
        <v>86</v>
      </c>
      <c r="Y19" s="13">
        <v>100</v>
      </c>
      <c r="Z19" s="13">
        <v>115.99999999999999</v>
      </c>
      <c r="AA19" s="13">
        <v>106</v>
      </c>
      <c r="AB19" s="13">
        <v>99</v>
      </c>
      <c r="AC19" s="13">
        <v>120</v>
      </c>
    </row>
    <row r="20" spans="1:29">
      <c r="A20" s="8">
        <v>17</v>
      </c>
      <c r="B20" s="6">
        <v>41756</v>
      </c>
      <c r="C20" s="13">
        <v>111.00000000000001</v>
      </c>
      <c r="D20" s="13">
        <v>113.99999999999999</v>
      </c>
      <c r="E20" s="13">
        <v>101</v>
      </c>
      <c r="F20" s="13">
        <v>91</v>
      </c>
      <c r="G20" s="13">
        <v>120</v>
      </c>
      <c r="H20" s="13">
        <v>108</v>
      </c>
      <c r="I20" s="13">
        <v>110.00000000000001</v>
      </c>
      <c r="J20" s="13">
        <v>82</v>
      </c>
      <c r="K20" s="13">
        <v>104</v>
      </c>
      <c r="L20" s="13">
        <v>88</v>
      </c>
      <c r="M20" s="13">
        <v>117</v>
      </c>
      <c r="N20" s="13">
        <v>150</v>
      </c>
      <c r="O20" s="13">
        <v>100</v>
      </c>
      <c r="P20" s="13">
        <v>95</v>
      </c>
      <c r="Q20" s="13">
        <v>0</v>
      </c>
      <c r="R20" s="13">
        <v>105</v>
      </c>
      <c r="S20" s="13">
        <v>102</v>
      </c>
      <c r="T20" s="13">
        <v>0</v>
      </c>
      <c r="U20" s="13">
        <v>108</v>
      </c>
      <c r="V20" s="13">
        <v>87</v>
      </c>
      <c r="W20" s="13">
        <v>111.00000000000001</v>
      </c>
      <c r="X20" s="13">
        <v>0</v>
      </c>
      <c r="Y20" s="13">
        <v>99</v>
      </c>
      <c r="Z20" s="13">
        <v>105</v>
      </c>
      <c r="AA20" s="13">
        <v>102</v>
      </c>
      <c r="AB20" s="13">
        <v>100</v>
      </c>
      <c r="AC20" s="13">
        <v>0</v>
      </c>
    </row>
    <row r="21" spans="1:29">
      <c r="A21" s="8">
        <v>18</v>
      </c>
      <c r="B21" s="6">
        <v>41763</v>
      </c>
      <c r="C21" s="13">
        <v>107.33333333333334</v>
      </c>
      <c r="D21" s="13">
        <v>113.5085387053891</v>
      </c>
      <c r="E21" s="13">
        <v>96.60270181699012</v>
      </c>
      <c r="F21" s="13">
        <v>91.49241135416807</v>
      </c>
      <c r="G21" s="13">
        <v>119.61111111111111</v>
      </c>
      <c r="H21" s="13">
        <v>98.75</v>
      </c>
      <c r="I21" s="13">
        <v>109.99999999999999</v>
      </c>
      <c r="J21" s="13">
        <v>81.285714285714278</v>
      </c>
      <c r="K21" s="13">
        <v>102.25</v>
      </c>
      <c r="L21" s="13">
        <v>89.5</v>
      </c>
      <c r="M21" s="13">
        <v>117</v>
      </c>
      <c r="N21" s="13">
        <v>0</v>
      </c>
      <c r="O21" s="13">
        <v>92</v>
      </c>
      <c r="P21" s="13">
        <v>88.044485634847078</v>
      </c>
      <c r="Q21" s="13">
        <v>0</v>
      </c>
      <c r="R21" s="13">
        <v>104.1789210880619</v>
      </c>
      <c r="S21" s="13">
        <v>102.49601353770052</v>
      </c>
      <c r="T21" s="13">
        <v>0</v>
      </c>
      <c r="U21" s="13">
        <v>105.25</v>
      </c>
      <c r="V21" s="13">
        <v>87</v>
      </c>
      <c r="W21" s="13">
        <v>97.562727446849252</v>
      </c>
      <c r="X21" s="13">
        <v>85.666666666666657</v>
      </c>
      <c r="Y21" s="13">
        <v>98.287249524235975</v>
      </c>
      <c r="Z21" s="13">
        <v>101.66666666666666</v>
      </c>
      <c r="AA21" s="13">
        <v>87</v>
      </c>
      <c r="AB21" s="13">
        <v>100</v>
      </c>
      <c r="AC21" s="13">
        <v>0</v>
      </c>
    </row>
    <row r="22" spans="1:29">
      <c r="A22" s="8">
        <v>19</v>
      </c>
      <c r="B22" s="6">
        <v>41770</v>
      </c>
      <c r="C22" s="13">
        <v>105</v>
      </c>
      <c r="D22" s="13">
        <v>115.55373760098169</v>
      </c>
      <c r="E22" s="13">
        <v>88.977278256215627</v>
      </c>
      <c r="F22" s="13">
        <v>91.507120942134819</v>
      </c>
      <c r="G22" s="13">
        <v>118.30000000000001</v>
      </c>
      <c r="H22" s="13">
        <v>102.25</v>
      </c>
      <c r="I22" s="13">
        <v>109.99999999999999</v>
      </c>
      <c r="J22" s="13">
        <v>81.571428571428555</v>
      </c>
      <c r="K22" s="13">
        <v>101.25</v>
      </c>
      <c r="L22" s="13">
        <v>85.75</v>
      </c>
      <c r="M22" s="13">
        <v>112.00000000000001</v>
      </c>
      <c r="N22" s="13">
        <v>130</v>
      </c>
      <c r="O22" s="13">
        <v>84</v>
      </c>
      <c r="P22" s="13">
        <v>84.134615384615387</v>
      </c>
      <c r="Q22" s="13">
        <v>0</v>
      </c>
      <c r="R22" s="13">
        <v>100.34260113321913</v>
      </c>
      <c r="S22" s="13">
        <v>102.61431444301586</v>
      </c>
      <c r="T22" s="13">
        <v>0</v>
      </c>
      <c r="U22" s="13">
        <v>98</v>
      </c>
      <c r="V22" s="13">
        <v>87</v>
      </c>
      <c r="W22" s="13">
        <v>94.471257227505163</v>
      </c>
      <c r="X22" s="13">
        <v>85.666666666666657</v>
      </c>
      <c r="Y22" s="13">
        <v>99.293661002414638</v>
      </c>
      <c r="Z22" s="13">
        <v>103.66666666666666</v>
      </c>
      <c r="AA22" s="13">
        <v>108.99999999999999</v>
      </c>
      <c r="AB22" s="13">
        <v>95.600000000000009</v>
      </c>
      <c r="AC22" s="13">
        <v>118.56300745189634</v>
      </c>
    </row>
    <row r="23" spans="1:29">
      <c r="A23" s="8">
        <v>20</v>
      </c>
      <c r="B23" s="6">
        <v>41777</v>
      </c>
      <c r="C23" s="13">
        <v>104.33333333333333</v>
      </c>
      <c r="D23" s="13">
        <v>113.5085387053891</v>
      </c>
      <c r="E23" s="13">
        <v>92.390381208900536</v>
      </c>
      <c r="F23" s="13">
        <v>91.499765556969649</v>
      </c>
      <c r="G23" s="13">
        <v>120.90476190476191</v>
      </c>
      <c r="H23" s="13">
        <v>94.25</v>
      </c>
      <c r="I23" s="13">
        <v>106.66666666666667</v>
      </c>
      <c r="J23" s="13">
        <v>80.142857142857139</v>
      </c>
      <c r="K23" s="13">
        <v>101.25</v>
      </c>
      <c r="L23" s="13">
        <v>79.25</v>
      </c>
      <c r="M23" s="13">
        <v>109.00000000000001</v>
      </c>
      <c r="N23" s="13">
        <v>130</v>
      </c>
      <c r="O23" s="13">
        <v>80</v>
      </c>
      <c r="P23" s="13">
        <v>87.030815569972191</v>
      </c>
      <c r="Q23" s="13">
        <v>0</v>
      </c>
      <c r="R23" s="13">
        <v>98.423127463863338</v>
      </c>
      <c r="S23" s="13">
        <v>98.642674700373306</v>
      </c>
      <c r="T23" s="13">
        <v>0</v>
      </c>
      <c r="U23" s="13">
        <v>102.74999999999999</v>
      </c>
      <c r="V23" s="13">
        <v>87</v>
      </c>
      <c r="W23" s="13">
        <v>92.791630839782187</v>
      </c>
      <c r="X23" s="13">
        <v>81.666666666666671</v>
      </c>
      <c r="Y23" s="13">
        <v>97.24948667614342</v>
      </c>
      <c r="Z23" s="13">
        <v>107</v>
      </c>
      <c r="AA23" s="13">
        <v>94.5</v>
      </c>
      <c r="AB23" s="13">
        <v>99.2</v>
      </c>
      <c r="AC23" s="13">
        <v>0</v>
      </c>
    </row>
    <row r="24" spans="1:29">
      <c r="A24" s="8">
        <v>21</v>
      </c>
      <c r="B24" s="6">
        <v>41784</v>
      </c>
      <c r="C24" s="13">
        <v>104.33333333333333</v>
      </c>
      <c r="D24" s="13">
        <v>106.35034257081502</v>
      </c>
      <c r="E24" s="13">
        <v>92.063260872203813</v>
      </c>
      <c r="F24" s="13">
        <v>91.49241135416807</v>
      </c>
      <c r="G24" s="13">
        <v>117.85000000000001</v>
      </c>
      <c r="H24" s="13">
        <v>96.000000000000014</v>
      </c>
      <c r="I24" s="13">
        <v>109.99999999999999</v>
      </c>
      <c r="J24" s="13">
        <v>78.142857142857153</v>
      </c>
      <c r="K24" s="13">
        <v>99.75</v>
      </c>
      <c r="L24" s="13">
        <v>89.750000000000014</v>
      </c>
      <c r="M24" s="13">
        <v>107</v>
      </c>
      <c r="N24" s="13">
        <v>0</v>
      </c>
      <c r="O24" s="13">
        <v>0</v>
      </c>
      <c r="P24" s="13">
        <v>78.293945010812479</v>
      </c>
      <c r="Q24" s="13">
        <v>0</v>
      </c>
      <c r="R24" s="13">
        <v>95.682522254029251</v>
      </c>
      <c r="S24" s="13">
        <v>95.28295746688795</v>
      </c>
      <c r="T24" s="13">
        <v>0</v>
      </c>
      <c r="U24" s="13">
        <v>94.75</v>
      </c>
      <c r="V24" s="13">
        <v>87</v>
      </c>
      <c r="W24" s="13">
        <v>91.098448573070286</v>
      </c>
      <c r="X24" s="13">
        <v>80.666666666666657</v>
      </c>
      <c r="Y24" s="13">
        <v>96.048360013433324</v>
      </c>
      <c r="Z24" s="13">
        <v>102.66666666666666</v>
      </c>
      <c r="AA24" s="13">
        <v>103.50000000000001</v>
      </c>
      <c r="AB24" s="13">
        <v>98.799999999999983</v>
      </c>
      <c r="AC24" s="13">
        <v>0</v>
      </c>
    </row>
    <row r="25" spans="1:29">
      <c r="A25" s="8">
        <v>22</v>
      </c>
      <c r="B25" s="6">
        <v>41791</v>
      </c>
      <c r="C25" s="13">
        <v>101</v>
      </c>
      <c r="D25" s="13">
        <v>103.79384395132425</v>
      </c>
      <c r="E25" s="13">
        <v>79.75579264222165</v>
      </c>
      <c r="F25" s="13">
        <v>91.49241135416807</v>
      </c>
      <c r="G25" s="13">
        <v>118.89999999999998</v>
      </c>
      <c r="H25" s="13">
        <v>93.75</v>
      </c>
      <c r="I25" s="13">
        <v>109.99999999999999</v>
      </c>
      <c r="J25" s="13">
        <v>77.714285714285737</v>
      </c>
      <c r="K25" s="13">
        <v>98.75</v>
      </c>
      <c r="L25" s="13">
        <v>86.5</v>
      </c>
      <c r="M25" s="13">
        <v>105</v>
      </c>
      <c r="N25" s="13">
        <v>0</v>
      </c>
      <c r="O25" s="13">
        <v>0</v>
      </c>
      <c r="P25" s="13">
        <v>77.038924930491191</v>
      </c>
      <c r="Q25" s="13">
        <v>0</v>
      </c>
      <c r="R25" s="13">
        <v>85.094702168542412</v>
      </c>
      <c r="S25" s="13">
        <v>84.508119366071128</v>
      </c>
      <c r="T25" s="13">
        <v>0</v>
      </c>
      <c r="U25" s="13">
        <v>101.75</v>
      </c>
      <c r="V25" s="13">
        <v>87</v>
      </c>
      <c r="W25" s="13">
        <v>86.310093851752541</v>
      </c>
      <c r="X25" s="13">
        <v>80.666666666666657</v>
      </c>
      <c r="Y25" s="13">
        <v>95.824471062353084</v>
      </c>
      <c r="Z25" s="13">
        <v>102.49999999999999</v>
      </c>
      <c r="AA25" s="13">
        <v>96.500000000000014</v>
      </c>
      <c r="AB25" s="13">
        <v>99</v>
      </c>
      <c r="AC25" s="13">
        <v>0</v>
      </c>
    </row>
    <row r="26" spans="1:29">
      <c r="A26" s="8">
        <v>23</v>
      </c>
      <c r="B26" s="6">
        <v>41798</v>
      </c>
      <c r="C26" s="13">
        <v>101</v>
      </c>
      <c r="D26" s="13">
        <v>101.23734533183352</v>
      </c>
      <c r="E26" s="13">
        <v>82.826590928400634</v>
      </c>
      <c r="F26" s="13">
        <v>91.49241135416807</v>
      </c>
      <c r="G26" s="13">
        <v>118.24999999999999</v>
      </c>
      <c r="H26" s="13">
        <v>104.4</v>
      </c>
      <c r="I26" s="13">
        <v>109.99999999999999</v>
      </c>
      <c r="J26" s="13">
        <v>75.285714285714278</v>
      </c>
      <c r="K26" s="13">
        <v>98.25</v>
      </c>
      <c r="L26" s="13">
        <v>73.666666666666671</v>
      </c>
      <c r="M26" s="13">
        <v>102</v>
      </c>
      <c r="N26" s="13">
        <v>0</v>
      </c>
      <c r="O26" s="13">
        <v>78</v>
      </c>
      <c r="P26" s="13">
        <v>76.894114921223348</v>
      </c>
      <c r="Q26" s="13">
        <v>0</v>
      </c>
      <c r="R26" s="13">
        <v>85.617557481405953</v>
      </c>
      <c r="S26" s="13">
        <v>80.689251195938681</v>
      </c>
      <c r="T26" s="13">
        <v>0</v>
      </c>
      <c r="U26" s="13">
        <v>99.5</v>
      </c>
      <c r="V26" s="13">
        <v>87</v>
      </c>
      <c r="W26" s="13">
        <v>85.831258379620749</v>
      </c>
      <c r="X26" s="13">
        <v>77.333333333333343</v>
      </c>
      <c r="Y26" s="13">
        <v>95.152804209112276</v>
      </c>
      <c r="Z26" s="13">
        <v>103.49999999999999</v>
      </c>
      <c r="AA26" s="13">
        <v>82</v>
      </c>
      <c r="AB26" s="13">
        <v>97</v>
      </c>
      <c r="AC26" s="13">
        <v>119.84974564565576</v>
      </c>
    </row>
    <row r="27" spans="1:29">
      <c r="A27" s="8">
        <v>24</v>
      </c>
      <c r="B27" s="6">
        <v>41805</v>
      </c>
      <c r="C27" s="13">
        <v>101</v>
      </c>
      <c r="D27" s="13">
        <v>102.25994477962983</v>
      </c>
      <c r="E27" s="13">
        <v>80.881549721443392</v>
      </c>
      <c r="F27" s="13">
        <v>91.49241135416807</v>
      </c>
      <c r="G27" s="13">
        <v>116.57142857142857</v>
      </c>
      <c r="H27" s="13">
        <v>105.80000000000001</v>
      </c>
      <c r="I27" s="13">
        <v>109.99999999999999</v>
      </c>
      <c r="J27" s="13">
        <v>74.714285714285708</v>
      </c>
      <c r="K27" s="13">
        <v>93.333333333333329</v>
      </c>
      <c r="L27" s="13">
        <v>0</v>
      </c>
      <c r="M27" s="13">
        <v>101</v>
      </c>
      <c r="N27" s="13">
        <v>125</v>
      </c>
      <c r="O27" s="13">
        <v>73.5</v>
      </c>
      <c r="P27" s="13">
        <v>76.31487488415199</v>
      </c>
      <c r="Q27" s="13">
        <v>0</v>
      </c>
      <c r="R27" s="13">
        <v>84.571846855678871</v>
      </c>
      <c r="S27" s="13">
        <v>82.124377623743044</v>
      </c>
      <c r="T27" s="13">
        <v>0</v>
      </c>
      <c r="U27" s="13">
        <v>98</v>
      </c>
      <c r="V27" s="13">
        <v>87</v>
      </c>
      <c r="W27" s="13">
        <v>84.035625359126598</v>
      </c>
      <c r="X27" s="13">
        <v>77.333333333333343</v>
      </c>
      <c r="Y27" s="13">
        <v>95.6005821112728</v>
      </c>
      <c r="Z27" s="13">
        <v>93.5</v>
      </c>
      <c r="AA27" s="13">
        <v>91.333333333333343</v>
      </c>
      <c r="AB27" s="13">
        <v>97.6</v>
      </c>
      <c r="AC27" s="13">
        <v>119.73744792193062</v>
      </c>
    </row>
    <row r="28" spans="1:29">
      <c r="A28" s="8">
        <v>25</v>
      </c>
      <c r="B28" s="6">
        <v>41812</v>
      </c>
      <c r="C28" s="13">
        <v>101</v>
      </c>
      <c r="D28" s="13">
        <v>100.72604560793536</v>
      </c>
      <c r="E28" s="13">
        <v>81.236572843462113</v>
      </c>
      <c r="F28" s="13">
        <v>91.49241135416807</v>
      </c>
      <c r="G28" s="13">
        <v>114.90476190476191</v>
      </c>
      <c r="H28" s="13">
        <v>105</v>
      </c>
      <c r="I28" s="13">
        <v>109.99999999999999</v>
      </c>
      <c r="J28" s="13">
        <v>0</v>
      </c>
      <c r="K28" s="13">
        <v>91</v>
      </c>
      <c r="L28" s="13">
        <v>0</v>
      </c>
      <c r="M28" s="13">
        <v>101</v>
      </c>
      <c r="N28" s="13">
        <v>0</v>
      </c>
      <c r="O28" s="13">
        <v>73</v>
      </c>
      <c r="P28" s="13">
        <v>0</v>
      </c>
      <c r="Q28" s="13">
        <v>0</v>
      </c>
      <c r="R28" s="13">
        <v>82.2189979477929</v>
      </c>
      <c r="S28" s="13">
        <v>74.899931660646288</v>
      </c>
      <c r="T28" s="13">
        <v>0</v>
      </c>
      <c r="U28" s="13">
        <v>95.25</v>
      </c>
      <c r="V28" s="13">
        <v>87</v>
      </c>
      <c r="W28" s="13">
        <v>81.76115686650067</v>
      </c>
      <c r="X28" s="13">
        <v>77.333333333333343</v>
      </c>
      <c r="Y28" s="13">
        <v>94.816970782491879</v>
      </c>
      <c r="Z28" s="13">
        <v>94</v>
      </c>
      <c r="AA28" s="13">
        <v>81.333333333333329</v>
      </c>
      <c r="AB28" s="13">
        <v>96.8</v>
      </c>
      <c r="AC28" s="13">
        <v>0</v>
      </c>
    </row>
    <row r="29" spans="1:29">
      <c r="A29" s="8">
        <v>26</v>
      </c>
      <c r="B29" s="6">
        <v>41819</v>
      </c>
      <c r="C29" s="13">
        <v>101</v>
      </c>
      <c r="D29" s="13">
        <v>94.590448921157588</v>
      </c>
      <c r="E29" s="13">
        <v>79.434147762444013</v>
      </c>
      <c r="F29" s="13">
        <v>91.49241135416807</v>
      </c>
      <c r="G29" s="13">
        <v>118.10526315789474</v>
      </c>
      <c r="H29" s="13">
        <v>103.4</v>
      </c>
      <c r="I29" s="13">
        <v>108.33333333333333</v>
      </c>
      <c r="J29" s="13">
        <v>76.999999999999986</v>
      </c>
      <c r="K29" s="13">
        <v>90.333333333333329</v>
      </c>
      <c r="L29" s="13">
        <v>77</v>
      </c>
      <c r="M29" s="13">
        <v>102</v>
      </c>
      <c r="N29" s="13">
        <v>114.99999999999999</v>
      </c>
      <c r="O29" s="13">
        <v>70.5</v>
      </c>
      <c r="P29" s="13">
        <v>58.792863762743274</v>
      </c>
      <c r="Q29" s="13">
        <v>0</v>
      </c>
      <c r="R29" s="13">
        <v>78.559010757748055</v>
      </c>
      <c r="S29" s="13">
        <v>74.97640665169709</v>
      </c>
      <c r="T29" s="13">
        <v>0</v>
      </c>
      <c r="U29" s="13">
        <v>96.000000000000014</v>
      </c>
      <c r="V29" s="13">
        <v>87</v>
      </c>
      <c r="W29" s="13">
        <v>77.810764221413521</v>
      </c>
      <c r="X29" s="13">
        <v>77.333333333333343</v>
      </c>
      <c r="Y29" s="13">
        <v>92.578081271689243</v>
      </c>
      <c r="Z29" s="13">
        <v>88</v>
      </c>
      <c r="AA29" s="13">
        <v>88</v>
      </c>
      <c r="AB29" s="13">
        <v>96.4</v>
      </c>
      <c r="AC29" s="13">
        <v>119.96204336938092</v>
      </c>
    </row>
    <row r="30" spans="1:29">
      <c r="A30" s="8">
        <v>27</v>
      </c>
      <c r="B30" s="6">
        <v>41826</v>
      </c>
      <c r="C30" s="13">
        <v>101</v>
      </c>
      <c r="D30" s="13">
        <v>97.658247264546475</v>
      </c>
      <c r="E30" s="13">
        <v>75.510687106288458</v>
      </c>
      <c r="F30" s="13">
        <v>91.49241135416807</v>
      </c>
      <c r="G30" s="13">
        <v>118.31578947368425</v>
      </c>
      <c r="H30" s="13">
        <v>103.19999999999997</v>
      </c>
      <c r="I30" s="13">
        <v>108.33333333333333</v>
      </c>
      <c r="J30" s="13">
        <v>78.333333333333329</v>
      </c>
      <c r="K30" s="13">
        <v>90.333333333333329</v>
      </c>
      <c r="L30" s="13">
        <v>80.75</v>
      </c>
      <c r="M30" s="13">
        <v>99</v>
      </c>
      <c r="N30" s="13">
        <v>0</v>
      </c>
      <c r="O30" s="13">
        <v>72.5</v>
      </c>
      <c r="P30" s="13">
        <v>72.549814643188142</v>
      </c>
      <c r="Q30" s="13">
        <v>0</v>
      </c>
      <c r="R30" s="13">
        <v>75.552592708782669</v>
      </c>
      <c r="S30" s="13">
        <v>71.806762341761839</v>
      </c>
      <c r="T30" s="13">
        <v>0</v>
      </c>
      <c r="U30" s="13">
        <v>94.5</v>
      </c>
      <c r="V30" s="13">
        <v>86</v>
      </c>
      <c r="W30" s="13">
        <v>79.726106109940616</v>
      </c>
      <c r="X30" s="13">
        <v>77.333333333333343</v>
      </c>
      <c r="Y30" s="13">
        <v>90.00335833426621</v>
      </c>
      <c r="Z30" s="13">
        <v>86</v>
      </c>
      <c r="AA30" s="13">
        <v>93</v>
      </c>
      <c r="AB30" s="13">
        <v>95.600000000000009</v>
      </c>
      <c r="AC30" s="13">
        <v>119.62515019820547</v>
      </c>
    </row>
    <row r="31" spans="1:29">
      <c r="A31" s="8">
        <v>28</v>
      </c>
      <c r="B31" s="6">
        <v>41833</v>
      </c>
      <c r="C31" s="13">
        <v>101</v>
      </c>
      <c r="D31" s="13">
        <v>93.567849473361292</v>
      </c>
      <c r="E31" s="13">
        <v>66.011440647088833</v>
      </c>
      <c r="F31" s="13">
        <v>91.596706273636784</v>
      </c>
      <c r="G31" s="13">
        <v>117.09999999999998</v>
      </c>
      <c r="H31" s="13">
        <v>104.60000000000001</v>
      </c>
      <c r="I31" s="13">
        <v>108.33333333333333</v>
      </c>
      <c r="J31" s="13">
        <v>77.75</v>
      </c>
      <c r="K31" s="13">
        <v>90.333333333333329</v>
      </c>
      <c r="L31" s="13">
        <v>85.75</v>
      </c>
      <c r="M31" s="13">
        <v>98</v>
      </c>
      <c r="N31" s="13">
        <v>0</v>
      </c>
      <c r="O31" s="13">
        <v>70</v>
      </c>
      <c r="P31" s="13">
        <v>70.522474513438368</v>
      </c>
      <c r="Q31" s="13">
        <v>0</v>
      </c>
      <c r="R31" s="13">
        <v>78.850695355549732</v>
      </c>
      <c r="S31" s="13">
        <v>71.193349076440342</v>
      </c>
      <c r="T31" s="13">
        <v>0</v>
      </c>
      <c r="U31" s="13">
        <v>95.5</v>
      </c>
      <c r="V31" s="13">
        <v>86</v>
      </c>
      <c r="W31" s="13">
        <v>80.487274309332179</v>
      </c>
      <c r="X31" s="13">
        <v>77.999999999999986</v>
      </c>
      <c r="Y31" s="13">
        <v>90.958274159734898</v>
      </c>
      <c r="Z31" s="13">
        <v>87.999999999999986</v>
      </c>
      <c r="AA31" s="13">
        <v>81</v>
      </c>
      <c r="AB31" s="13">
        <v>95.600000000000009</v>
      </c>
      <c r="AC31" s="13">
        <v>115.24947294448351</v>
      </c>
    </row>
    <row r="32" spans="1:29">
      <c r="A32" s="8">
        <v>29</v>
      </c>
      <c r="B32" s="6">
        <v>41840</v>
      </c>
      <c r="C32" s="13">
        <v>101</v>
      </c>
      <c r="D32" s="13">
        <v>97</v>
      </c>
      <c r="E32" s="13">
        <v>72</v>
      </c>
      <c r="F32" s="13">
        <v>91</v>
      </c>
      <c r="G32" s="13">
        <v>114.99999999999999</v>
      </c>
      <c r="H32" s="13">
        <v>114.99999999999999</v>
      </c>
      <c r="I32" s="13">
        <v>108</v>
      </c>
      <c r="J32" s="13">
        <v>0</v>
      </c>
      <c r="K32" s="13">
        <v>92</v>
      </c>
      <c r="L32" s="13">
        <v>77</v>
      </c>
      <c r="M32" s="13">
        <v>98</v>
      </c>
      <c r="N32" s="13">
        <v>0</v>
      </c>
      <c r="O32" s="13">
        <v>68</v>
      </c>
      <c r="P32" s="13">
        <v>68</v>
      </c>
      <c r="Q32" s="13">
        <v>0</v>
      </c>
      <c r="R32" s="13">
        <v>77</v>
      </c>
      <c r="S32" s="13">
        <v>72</v>
      </c>
      <c r="T32" s="13">
        <v>0</v>
      </c>
      <c r="U32" s="13">
        <v>86</v>
      </c>
      <c r="V32" s="13">
        <v>0</v>
      </c>
      <c r="W32" s="13">
        <v>73</v>
      </c>
      <c r="X32" s="13">
        <v>76</v>
      </c>
      <c r="Y32" s="13">
        <v>90</v>
      </c>
      <c r="Z32" s="13">
        <v>78</v>
      </c>
      <c r="AA32" s="13">
        <v>88</v>
      </c>
      <c r="AB32" s="13">
        <v>96</v>
      </c>
      <c r="AC32" s="13">
        <v>120</v>
      </c>
    </row>
    <row r="33" spans="1:29">
      <c r="A33" s="8">
        <v>30</v>
      </c>
      <c r="B33" s="6">
        <v>41847</v>
      </c>
      <c r="C33" s="13">
        <v>101</v>
      </c>
      <c r="D33" s="13">
        <v>97.146947540648327</v>
      </c>
      <c r="E33" s="13">
        <v>68.416757344940152</v>
      </c>
      <c r="F33" s="13">
        <v>92.403840995654733</v>
      </c>
      <c r="G33" s="13">
        <v>113.66666666666667</v>
      </c>
      <c r="H33" s="13">
        <v>98.000000000000014</v>
      </c>
      <c r="I33" s="13">
        <v>108.33333333333333</v>
      </c>
      <c r="J33" s="13">
        <v>0</v>
      </c>
      <c r="K33" s="13">
        <v>91.5</v>
      </c>
      <c r="L33" s="13">
        <v>86.75</v>
      </c>
      <c r="M33" s="13">
        <v>97</v>
      </c>
      <c r="N33" s="13">
        <v>114.99999999999999</v>
      </c>
      <c r="O33" s="13">
        <v>0</v>
      </c>
      <c r="P33" s="13">
        <v>0</v>
      </c>
      <c r="Q33" s="13">
        <v>0</v>
      </c>
      <c r="R33" s="13">
        <v>78.509690937663692</v>
      </c>
      <c r="S33" s="13">
        <v>68.735621165644176</v>
      </c>
      <c r="T33" s="13">
        <v>0</v>
      </c>
      <c r="U33" s="13">
        <v>147.19999999999999</v>
      </c>
      <c r="V33" s="13">
        <v>86</v>
      </c>
      <c r="W33" s="13">
        <v>70.119050474522865</v>
      </c>
      <c r="X33" s="13">
        <v>73.666666666666671</v>
      </c>
      <c r="Y33" s="13">
        <v>88.412637474311779</v>
      </c>
      <c r="Z33" s="13">
        <v>81.5</v>
      </c>
      <c r="AA33" s="13">
        <v>78</v>
      </c>
      <c r="AB33" s="13">
        <v>94.40000000000002</v>
      </c>
      <c r="AC33" s="13">
        <v>0</v>
      </c>
    </row>
    <row r="34" spans="1:29">
      <c r="A34" s="8">
        <v>31</v>
      </c>
      <c r="B34" s="6">
        <v>41854</v>
      </c>
      <c r="C34" s="13">
        <v>101</v>
      </c>
      <c r="D34" s="13">
        <v>94.846098783106655</v>
      </c>
      <c r="E34" s="13">
        <v>73.608127298547132</v>
      </c>
      <c r="F34" s="13">
        <v>92.162194746219086</v>
      </c>
      <c r="G34" s="13">
        <v>106.55000000000001</v>
      </c>
      <c r="H34" s="13">
        <v>82.8</v>
      </c>
      <c r="I34" s="13">
        <v>108.33333333333333</v>
      </c>
      <c r="J34" s="13">
        <v>69.333333333333343</v>
      </c>
      <c r="K34" s="13">
        <v>90.333333333333329</v>
      </c>
      <c r="L34" s="13">
        <v>88.5</v>
      </c>
      <c r="M34" s="13">
        <v>100</v>
      </c>
      <c r="N34" s="13">
        <v>0</v>
      </c>
      <c r="O34" s="13">
        <v>0</v>
      </c>
      <c r="P34" s="13">
        <v>64.585264133456917</v>
      </c>
      <c r="Q34" s="13">
        <v>0</v>
      </c>
      <c r="R34" s="13">
        <v>74.376168254839683</v>
      </c>
      <c r="S34" s="13">
        <v>69.312375931530468</v>
      </c>
      <c r="T34" s="13">
        <v>0</v>
      </c>
      <c r="U34" s="13">
        <v>148</v>
      </c>
      <c r="V34" s="13">
        <v>86</v>
      </c>
      <c r="W34" s="13">
        <v>73.860371576326372</v>
      </c>
      <c r="X34" s="13">
        <v>73.666666666666671</v>
      </c>
      <c r="Y34" s="13">
        <v>86.085301690361575</v>
      </c>
      <c r="Z34" s="13">
        <v>81.5</v>
      </c>
      <c r="AA34" s="13">
        <v>91</v>
      </c>
      <c r="AB34" s="13">
        <v>94.600000000000009</v>
      </c>
      <c r="AC34" s="13">
        <v>0</v>
      </c>
    </row>
    <row r="35" spans="1:29">
      <c r="A35" s="8">
        <v>32</v>
      </c>
      <c r="B35" s="6">
        <v>41861</v>
      </c>
      <c r="C35" s="13">
        <v>100.33333333333334</v>
      </c>
      <c r="D35" s="13">
        <v>96.124348092852031</v>
      </c>
      <c r="E35" s="13">
        <v>77.313566936208446</v>
      </c>
      <c r="F35" s="13">
        <v>92.421193829644523</v>
      </c>
      <c r="G35" s="13">
        <v>109.45</v>
      </c>
      <c r="H35" s="13">
        <v>87</v>
      </c>
      <c r="I35" s="13">
        <v>108.33333333333333</v>
      </c>
      <c r="J35" s="13">
        <v>74.2</v>
      </c>
      <c r="K35" s="13">
        <v>91</v>
      </c>
      <c r="L35" s="13">
        <v>88.5</v>
      </c>
      <c r="M35" s="13">
        <v>100</v>
      </c>
      <c r="N35" s="13">
        <v>114.99999999999999</v>
      </c>
      <c r="O35" s="13">
        <v>0</v>
      </c>
      <c r="P35" s="13">
        <v>72.549814643188142</v>
      </c>
      <c r="Q35" s="13">
        <v>0</v>
      </c>
      <c r="R35" s="13">
        <v>86.700666928207141</v>
      </c>
      <c r="S35" s="13">
        <v>68.105316843044747</v>
      </c>
      <c r="T35" s="13">
        <v>0</v>
      </c>
      <c r="U35" s="13">
        <v>147.16666666666666</v>
      </c>
      <c r="V35" s="13">
        <v>86</v>
      </c>
      <c r="W35" s="13">
        <v>76.648417043561068</v>
      </c>
      <c r="X35" s="13">
        <v>72.500000000000014</v>
      </c>
      <c r="Y35" s="13">
        <v>86.080792168335776</v>
      </c>
      <c r="Z35" s="13">
        <v>95.333333333333343</v>
      </c>
      <c r="AA35" s="13">
        <v>92.333333333333329</v>
      </c>
      <c r="AB35" s="13">
        <v>95</v>
      </c>
      <c r="AC35" s="13">
        <v>115.83189095629598</v>
      </c>
    </row>
    <row r="36" spans="1:29">
      <c r="A36" s="8">
        <v>33</v>
      </c>
      <c r="B36" s="6">
        <v>41868</v>
      </c>
      <c r="C36" s="13">
        <v>100.33333333333334</v>
      </c>
      <c r="D36" s="13">
        <v>99.70344616013908</v>
      </c>
      <c r="E36" s="13">
        <v>83.222601304842286</v>
      </c>
      <c r="F36" s="13">
        <v>92.416235212061054</v>
      </c>
      <c r="G36" s="13">
        <v>110.44444444444446</v>
      </c>
      <c r="H36" s="13">
        <v>93.800000000000011</v>
      </c>
      <c r="I36" s="13">
        <v>108.33333333333333</v>
      </c>
      <c r="J36" s="13">
        <v>76</v>
      </c>
      <c r="K36" s="13">
        <v>91.666666666666657</v>
      </c>
      <c r="L36" s="13">
        <v>86.75</v>
      </c>
      <c r="M36" s="13">
        <v>100</v>
      </c>
      <c r="N36" s="13">
        <v>0</v>
      </c>
      <c r="O36" s="13">
        <v>77</v>
      </c>
      <c r="P36" s="13">
        <v>64.874884151992589</v>
      </c>
      <c r="Q36" s="13">
        <v>0</v>
      </c>
      <c r="R36" s="13">
        <v>89.943621345220933</v>
      </c>
      <c r="S36" s="13">
        <v>78.556582355386425</v>
      </c>
      <c r="T36" s="13">
        <v>0</v>
      </c>
      <c r="U36" s="13">
        <v>100</v>
      </c>
      <c r="V36" s="13">
        <v>86</v>
      </c>
      <c r="W36" s="13">
        <v>88.359370638851004</v>
      </c>
      <c r="X36" s="13">
        <v>73.5</v>
      </c>
      <c r="Y36" s="13">
        <v>85.489364581688591</v>
      </c>
      <c r="Z36" s="13">
        <v>90.5</v>
      </c>
      <c r="AA36" s="13">
        <v>88.5</v>
      </c>
      <c r="AB36" s="13">
        <v>93.6</v>
      </c>
      <c r="AC36" s="13">
        <v>116.47721086213278</v>
      </c>
    </row>
    <row r="37" spans="1:29">
      <c r="A37" s="8">
        <v>34</v>
      </c>
      <c r="B37" s="6">
        <v>41875</v>
      </c>
      <c r="C37" s="13">
        <v>100.33333333333334</v>
      </c>
      <c r="D37" s="13">
        <v>99.959096022088147</v>
      </c>
      <c r="E37" s="13">
        <v>80.36266977387757</v>
      </c>
      <c r="F37" s="13">
        <v>92.296151424629286</v>
      </c>
      <c r="G37" s="13">
        <v>111.10526315789473</v>
      </c>
      <c r="H37" s="13">
        <v>87.6</v>
      </c>
      <c r="I37" s="13">
        <v>0</v>
      </c>
      <c r="J37" s="13">
        <v>77.333333333333343</v>
      </c>
      <c r="K37" s="13">
        <v>94.333333333333343</v>
      </c>
      <c r="L37" s="13">
        <v>87.25</v>
      </c>
      <c r="M37" s="13">
        <v>100</v>
      </c>
      <c r="N37" s="13">
        <v>0</v>
      </c>
      <c r="O37" s="13">
        <v>79</v>
      </c>
      <c r="P37" s="13">
        <v>66.322984244670991</v>
      </c>
      <c r="Q37" s="13">
        <v>0</v>
      </c>
      <c r="R37" s="13">
        <v>86.793981935348938</v>
      </c>
      <c r="S37" s="13">
        <v>79.820365127404074</v>
      </c>
      <c r="T37" s="13">
        <v>0</v>
      </c>
      <c r="U37" s="13">
        <v>103.75000000000001</v>
      </c>
      <c r="V37" s="13">
        <v>86</v>
      </c>
      <c r="W37" s="13">
        <v>84.993296303390153</v>
      </c>
      <c r="X37" s="13">
        <v>73.5</v>
      </c>
      <c r="Y37" s="13">
        <v>84.965856934960257</v>
      </c>
      <c r="Z37" s="13">
        <v>93</v>
      </c>
      <c r="AA37" s="13">
        <v>90</v>
      </c>
      <c r="AB37" s="13">
        <v>95.800000000000011</v>
      </c>
      <c r="AC37" s="13">
        <v>120.04626666217477</v>
      </c>
    </row>
    <row r="38" spans="1:29">
      <c r="A38" s="8">
        <v>35</v>
      </c>
      <c r="B38" s="6">
        <v>41882</v>
      </c>
      <c r="C38" s="13">
        <v>103.66666666666666</v>
      </c>
      <c r="D38" s="13">
        <v>102.77124450352797</v>
      </c>
      <c r="E38" s="13">
        <v>81.564286494556299</v>
      </c>
      <c r="F38" s="13">
        <v>92.296151424629286</v>
      </c>
      <c r="G38" s="13">
        <v>108.21052631578947</v>
      </c>
      <c r="H38" s="13">
        <v>88.6</v>
      </c>
      <c r="I38" s="13">
        <v>104.99999999999999</v>
      </c>
      <c r="J38" s="13">
        <v>81.199999999999989</v>
      </c>
      <c r="K38" s="13">
        <v>96.333333333333329</v>
      </c>
      <c r="L38" s="13">
        <v>84.500000000000014</v>
      </c>
      <c r="M38" s="13">
        <v>100</v>
      </c>
      <c r="N38" s="13">
        <v>0</v>
      </c>
      <c r="O38" s="13">
        <v>80</v>
      </c>
      <c r="P38" s="13">
        <v>0</v>
      </c>
      <c r="Q38" s="13">
        <v>0</v>
      </c>
      <c r="R38" s="13">
        <v>89.277544671450798</v>
      </c>
      <c r="S38" s="13">
        <v>80.100231052100611</v>
      </c>
      <c r="T38" s="13">
        <v>0</v>
      </c>
      <c r="U38" s="13">
        <v>102.75000000000001</v>
      </c>
      <c r="V38" s="13">
        <v>86</v>
      </c>
      <c r="W38" s="13">
        <v>95.60748260231118</v>
      </c>
      <c r="X38" s="13">
        <v>73.5</v>
      </c>
      <c r="Y38" s="13">
        <v>85.077801410500399</v>
      </c>
      <c r="Z38" s="13">
        <v>96</v>
      </c>
      <c r="AA38" s="13">
        <v>72</v>
      </c>
      <c r="AB38" s="13">
        <v>96.399999999999991</v>
      </c>
      <c r="AC38" s="13">
        <v>119.84974564565576</v>
      </c>
    </row>
    <row r="39" spans="1:29">
      <c r="A39" s="8">
        <v>36</v>
      </c>
      <c r="B39" s="6">
        <v>41889</v>
      </c>
      <c r="C39" s="13">
        <v>103.66666666666666</v>
      </c>
      <c r="D39" s="13">
        <v>102.77124450352797</v>
      </c>
      <c r="E39" s="13">
        <v>88.458410710167627</v>
      </c>
      <c r="F39" s="13">
        <v>92.296151424629286</v>
      </c>
      <c r="G39" s="13">
        <v>107.16666666666666</v>
      </c>
      <c r="H39" s="13">
        <v>92.8</v>
      </c>
      <c r="I39" s="13">
        <v>104.99999999999999</v>
      </c>
      <c r="J39" s="13">
        <v>80.5</v>
      </c>
      <c r="K39" s="13">
        <v>95.666666666666671</v>
      </c>
      <c r="L39" s="13">
        <v>86.75</v>
      </c>
      <c r="M39" s="13">
        <v>102</v>
      </c>
      <c r="N39" s="13">
        <v>0</v>
      </c>
      <c r="O39" s="13">
        <v>81</v>
      </c>
      <c r="P39" s="13">
        <v>56.765523632993506</v>
      </c>
      <c r="Q39" s="13">
        <v>0</v>
      </c>
      <c r="R39" s="13">
        <v>89.931113812530228</v>
      </c>
      <c r="S39" s="13">
        <v>83.432588108952444</v>
      </c>
      <c r="T39" s="13">
        <v>0</v>
      </c>
      <c r="U39" s="13">
        <v>105.75000000000001</v>
      </c>
      <c r="V39" s="13">
        <v>86</v>
      </c>
      <c r="W39" s="13">
        <v>0</v>
      </c>
      <c r="X39" s="13">
        <v>76.333333333333329</v>
      </c>
      <c r="Y39" s="13">
        <v>85.189745886040527</v>
      </c>
      <c r="Z39" s="13">
        <v>96</v>
      </c>
      <c r="AA39" s="13">
        <v>104.5</v>
      </c>
      <c r="AB39" s="13">
        <v>96.2</v>
      </c>
      <c r="AC39" s="13">
        <v>0</v>
      </c>
    </row>
    <row r="40" spans="1:29">
      <c r="A40" s="8">
        <v>37</v>
      </c>
      <c r="B40" s="6">
        <v>41896</v>
      </c>
      <c r="C40" s="13">
        <v>105.66666666666666</v>
      </c>
      <c r="D40" s="13">
        <v>104.30514367522238</v>
      </c>
      <c r="E40" s="13">
        <v>91.195652173913032</v>
      </c>
      <c r="F40" s="13">
        <v>92.56149495546569</v>
      </c>
      <c r="G40" s="13">
        <v>111.73684210526315</v>
      </c>
      <c r="H40" s="13">
        <v>90.75</v>
      </c>
      <c r="I40" s="13">
        <v>104.99999999999999</v>
      </c>
      <c r="J40" s="13">
        <v>87.25</v>
      </c>
      <c r="K40" s="13">
        <v>96.666666666666671</v>
      </c>
      <c r="L40" s="13">
        <v>84.75</v>
      </c>
      <c r="M40" s="13">
        <v>103</v>
      </c>
      <c r="N40" s="13">
        <v>114.99999999999999</v>
      </c>
      <c r="O40" s="13">
        <v>80.666666666666657</v>
      </c>
      <c r="P40" s="13">
        <v>53.000463392029658</v>
      </c>
      <c r="Q40" s="13">
        <v>0</v>
      </c>
      <c r="R40" s="13">
        <v>95.740216136816699</v>
      </c>
      <c r="S40" s="13">
        <v>87.56775067750678</v>
      </c>
      <c r="T40" s="13">
        <v>0</v>
      </c>
      <c r="U40" s="13">
        <v>106</v>
      </c>
      <c r="V40" s="13">
        <v>86</v>
      </c>
      <c r="W40" s="13">
        <v>103.74729018271911</v>
      </c>
      <c r="X40" s="13">
        <v>79</v>
      </c>
      <c r="Y40" s="13">
        <v>85.992587235581269</v>
      </c>
      <c r="Z40" s="13">
        <v>99</v>
      </c>
      <c r="AA40" s="13">
        <v>103.66666666666669</v>
      </c>
      <c r="AB40" s="13">
        <v>96.000000000000014</v>
      </c>
      <c r="AC40" s="13">
        <v>115.42878190406032</v>
      </c>
    </row>
    <row r="41" spans="1:29">
      <c r="A41" s="8">
        <v>38</v>
      </c>
      <c r="B41" s="6">
        <v>41903</v>
      </c>
      <c r="C41" s="13">
        <v>108.33333333333333</v>
      </c>
      <c r="D41" s="13">
        <v>108.13989160445854</v>
      </c>
      <c r="E41" s="13">
        <v>91.091245376078916</v>
      </c>
      <c r="F41" s="13">
        <v>92.552791359948415</v>
      </c>
      <c r="G41" s="13">
        <v>113.1578947368421</v>
      </c>
      <c r="H41" s="13">
        <v>96.333333333333343</v>
      </c>
      <c r="I41" s="13">
        <v>104.99999999999999</v>
      </c>
      <c r="J41" s="13">
        <v>89.833333333333329</v>
      </c>
      <c r="K41" s="13">
        <v>98</v>
      </c>
      <c r="L41" s="13">
        <v>89</v>
      </c>
      <c r="M41" s="13">
        <v>104</v>
      </c>
      <c r="N41" s="13">
        <v>114.99999999999999</v>
      </c>
      <c r="O41" s="13">
        <v>85</v>
      </c>
      <c r="P41" s="13">
        <v>56.475903614457835</v>
      </c>
      <c r="Q41" s="13">
        <v>0</v>
      </c>
      <c r="R41" s="13">
        <v>96.918032786885249</v>
      </c>
      <c r="S41" s="13">
        <v>90.026065130647453</v>
      </c>
      <c r="T41" s="13">
        <v>0</v>
      </c>
      <c r="U41" s="13">
        <v>108.25</v>
      </c>
      <c r="V41" s="13">
        <v>86</v>
      </c>
      <c r="W41" s="13">
        <v>99.338539054851111</v>
      </c>
      <c r="X41" s="13">
        <v>84</v>
      </c>
      <c r="Y41" s="13">
        <v>86.324398000908673</v>
      </c>
      <c r="Z41" s="13">
        <v>95.5</v>
      </c>
      <c r="AA41" s="13">
        <v>110.5</v>
      </c>
      <c r="AB41" s="13">
        <v>97.000000000000014</v>
      </c>
      <c r="AC41" s="13">
        <v>116.69394435351883</v>
      </c>
    </row>
    <row r="42" spans="1:29">
      <c r="A42" s="8">
        <v>39</v>
      </c>
      <c r="B42" s="6">
        <v>41910</v>
      </c>
      <c r="C42" s="13">
        <v>108.33333333333333</v>
      </c>
      <c r="D42" s="13">
        <v>112.23028939564372</v>
      </c>
      <c r="E42" s="13">
        <v>93.472313019055235</v>
      </c>
      <c r="F42" s="13">
        <v>92.567712811693909</v>
      </c>
      <c r="G42" s="13">
        <v>112.33333333333333</v>
      </c>
      <c r="H42" s="13">
        <v>94.249999999999986</v>
      </c>
      <c r="I42" s="13">
        <v>104.99999999999999</v>
      </c>
      <c r="J42" s="13">
        <v>91</v>
      </c>
      <c r="K42" s="13">
        <v>101</v>
      </c>
      <c r="L42" s="13">
        <v>89.25</v>
      </c>
      <c r="M42" s="13">
        <v>105</v>
      </c>
      <c r="N42" s="13">
        <v>0</v>
      </c>
      <c r="O42" s="13">
        <v>87</v>
      </c>
      <c r="P42" s="13">
        <v>78.342215013901779</v>
      </c>
      <c r="Q42" s="13">
        <v>0</v>
      </c>
      <c r="R42" s="13">
        <v>95.163193079040511</v>
      </c>
      <c r="S42" s="13">
        <v>91.168822830727748</v>
      </c>
      <c r="T42" s="13">
        <v>0</v>
      </c>
      <c r="U42" s="13">
        <v>105</v>
      </c>
      <c r="V42" s="13">
        <v>86</v>
      </c>
      <c r="W42" s="13">
        <v>79.735278874137862</v>
      </c>
      <c r="X42" s="13">
        <v>88</v>
      </c>
      <c r="Y42" s="13">
        <v>86.878506371090467</v>
      </c>
      <c r="Z42" s="13">
        <v>93.5</v>
      </c>
      <c r="AA42" s="13">
        <v>106.25</v>
      </c>
      <c r="AB42" s="13">
        <v>98.2</v>
      </c>
      <c r="AC42" s="13">
        <v>116.05631051100596</v>
      </c>
    </row>
    <row r="43" spans="1:29">
      <c r="A43" s="8">
        <v>40</v>
      </c>
      <c r="B43" s="6">
        <v>41917</v>
      </c>
      <c r="C43" s="13">
        <v>108.33333333333333</v>
      </c>
      <c r="D43" s="13">
        <v>111.71898967174559</v>
      </c>
      <c r="E43" s="13">
        <v>68.701525689108976</v>
      </c>
      <c r="F43" s="13">
        <v>92.296151424629286</v>
      </c>
      <c r="G43" s="13">
        <v>112.64999999999998</v>
      </c>
      <c r="H43" s="13">
        <v>94.666666666666671</v>
      </c>
      <c r="I43" s="13">
        <v>100</v>
      </c>
      <c r="J43" s="13">
        <v>89.166666666666657</v>
      </c>
      <c r="K43" s="13">
        <v>101</v>
      </c>
      <c r="L43" s="13">
        <v>89.750000000000014</v>
      </c>
      <c r="M43" s="13">
        <v>105</v>
      </c>
      <c r="N43" s="13">
        <v>0</v>
      </c>
      <c r="O43" s="13">
        <v>80.666666666666657</v>
      </c>
      <c r="P43" s="13">
        <v>78.776645041705279</v>
      </c>
      <c r="Q43" s="13">
        <v>0</v>
      </c>
      <c r="R43" s="13">
        <v>95.028953112949822</v>
      </c>
      <c r="S43" s="13">
        <v>91.95222753750528</v>
      </c>
      <c r="T43" s="13">
        <v>0</v>
      </c>
      <c r="U43" s="13">
        <v>104.74999999999999</v>
      </c>
      <c r="V43" s="13">
        <v>86</v>
      </c>
      <c r="W43" s="13">
        <v>101.33355678988698</v>
      </c>
      <c r="X43" s="13">
        <v>88.25</v>
      </c>
      <c r="Y43" s="13">
        <v>86.085301690361575</v>
      </c>
      <c r="Z43" s="13">
        <v>94</v>
      </c>
      <c r="AA43" s="13">
        <v>110.33333333333333</v>
      </c>
      <c r="AB43" s="13">
        <v>97.199999999999989</v>
      </c>
      <c r="AC43" s="13">
        <v>119.79359678379321</v>
      </c>
    </row>
    <row r="44" spans="1:29">
      <c r="A44" s="8">
        <v>41</v>
      </c>
      <c r="B44" s="6">
        <v>41924</v>
      </c>
      <c r="C44" s="13">
        <v>108.33333333333333</v>
      </c>
      <c r="D44" s="13">
        <v>112.23028939564372</v>
      </c>
      <c r="E44" s="13">
        <v>90.266904562502276</v>
      </c>
      <c r="F44" s="13">
        <v>92.296151424629286</v>
      </c>
      <c r="G44" s="13">
        <v>112.39999999999999</v>
      </c>
      <c r="H44" s="13">
        <v>105.74999999999999</v>
      </c>
      <c r="I44" s="13">
        <v>100</v>
      </c>
      <c r="J44" s="13">
        <v>85.833333333333343</v>
      </c>
      <c r="K44" s="13">
        <v>101</v>
      </c>
      <c r="L44" s="13">
        <v>89</v>
      </c>
      <c r="M44" s="13">
        <v>102</v>
      </c>
      <c r="N44" s="13">
        <v>120</v>
      </c>
      <c r="O44" s="13">
        <v>79</v>
      </c>
      <c r="P44" s="13">
        <v>82.831325301204814</v>
      </c>
      <c r="Q44" s="13">
        <v>0</v>
      </c>
      <c r="R44" s="13">
        <v>90.846110610041436</v>
      </c>
      <c r="S44" s="13">
        <v>87.596407302548073</v>
      </c>
      <c r="T44" s="13">
        <v>0</v>
      </c>
      <c r="U44" s="13">
        <v>104</v>
      </c>
      <c r="V44" s="13">
        <v>86</v>
      </c>
      <c r="W44" s="13">
        <v>94.270733575943311</v>
      </c>
      <c r="X44" s="13">
        <v>89.25</v>
      </c>
      <c r="Y44" s="13">
        <v>86.533079592522114</v>
      </c>
      <c r="Z44" s="13">
        <v>98</v>
      </c>
      <c r="AA44" s="13">
        <v>98.666666666666671</v>
      </c>
      <c r="AB44" s="13">
        <v>95.4</v>
      </c>
      <c r="AC44" s="13">
        <v>119.62515019820547</v>
      </c>
    </row>
    <row r="45" spans="1:29">
      <c r="A45" s="8">
        <v>42</v>
      </c>
      <c r="B45" s="6">
        <v>41931</v>
      </c>
      <c r="C45" s="13">
        <v>108</v>
      </c>
      <c r="D45" s="13">
        <v>111.00000000000001</v>
      </c>
      <c r="E45" s="13">
        <v>89</v>
      </c>
      <c r="F45" s="13">
        <v>92</v>
      </c>
      <c r="G45" s="13">
        <v>112.00000000000001</v>
      </c>
      <c r="H45" s="13">
        <v>93</v>
      </c>
      <c r="I45" s="13">
        <v>100</v>
      </c>
      <c r="J45" s="13">
        <v>84</v>
      </c>
      <c r="K45" s="13">
        <v>99</v>
      </c>
      <c r="L45" s="13">
        <v>89</v>
      </c>
      <c r="M45" s="13">
        <v>100</v>
      </c>
      <c r="N45" s="13">
        <v>120</v>
      </c>
      <c r="O45" s="13">
        <v>79</v>
      </c>
      <c r="P45" s="13">
        <v>74</v>
      </c>
      <c r="Q45" s="13">
        <v>0</v>
      </c>
      <c r="R45" s="13">
        <v>90</v>
      </c>
      <c r="S45" s="13">
        <v>81</v>
      </c>
      <c r="T45" s="13">
        <v>0</v>
      </c>
      <c r="U45" s="13">
        <v>102</v>
      </c>
      <c r="V45" s="13">
        <v>86</v>
      </c>
      <c r="W45" s="13">
        <v>94</v>
      </c>
      <c r="X45" s="13">
        <v>88</v>
      </c>
      <c r="Y45" s="13">
        <v>87</v>
      </c>
      <c r="Z45" s="13">
        <v>0</v>
      </c>
      <c r="AA45" s="13">
        <v>105</v>
      </c>
      <c r="AB45" s="13">
        <v>96</v>
      </c>
      <c r="AC45" s="13">
        <v>120</v>
      </c>
    </row>
    <row r="46" spans="1:29">
      <c r="A46" s="8">
        <v>43</v>
      </c>
      <c r="B46" s="6">
        <v>41938</v>
      </c>
      <c r="C46" s="13">
        <v>108.33333333333333</v>
      </c>
      <c r="D46" s="13">
        <v>105.66860960561748</v>
      </c>
      <c r="E46" s="13">
        <v>86.452681790044778</v>
      </c>
      <c r="F46" s="13">
        <v>92.296151424629286</v>
      </c>
      <c r="G46" s="13">
        <v>113.1578947368421</v>
      </c>
      <c r="H46" s="13">
        <v>93.5</v>
      </c>
      <c r="I46" s="13">
        <v>100</v>
      </c>
      <c r="J46" s="13">
        <v>85</v>
      </c>
      <c r="K46" s="13">
        <v>96.666666666666671</v>
      </c>
      <c r="L46" s="13">
        <v>91.750000000000014</v>
      </c>
      <c r="M46" s="13">
        <v>102</v>
      </c>
      <c r="N46" s="13">
        <v>0</v>
      </c>
      <c r="O46" s="13">
        <v>80</v>
      </c>
      <c r="P46" s="13">
        <v>82.252085264133456</v>
      </c>
      <c r="Q46" s="13">
        <v>0</v>
      </c>
      <c r="R46" s="13">
        <v>88.820046272695194</v>
      </c>
      <c r="S46" s="13">
        <v>88.148003514595331</v>
      </c>
      <c r="T46" s="13">
        <v>0</v>
      </c>
      <c r="U46" s="13">
        <v>94</v>
      </c>
      <c r="V46" s="13">
        <v>86</v>
      </c>
      <c r="W46" s="13">
        <v>90.380195364872634</v>
      </c>
      <c r="X46" s="13">
        <v>86.25</v>
      </c>
      <c r="Y46" s="13">
        <v>86.309190641441845</v>
      </c>
      <c r="Z46" s="13">
        <v>92.5</v>
      </c>
      <c r="AA46" s="13">
        <v>87.5</v>
      </c>
      <c r="AB46" s="13">
        <v>99.2</v>
      </c>
      <c r="AC46" s="13">
        <v>119.87782007658706</v>
      </c>
    </row>
    <row r="47" spans="1:29">
      <c r="A47" s="8">
        <v>44</v>
      </c>
      <c r="B47" s="6">
        <v>41945</v>
      </c>
      <c r="C47" s="13">
        <v>108.33333333333333</v>
      </c>
      <c r="D47" s="13">
        <v>111.46333980979651</v>
      </c>
      <c r="E47" s="13">
        <v>86.124968138950592</v>
      </c>
      <c r="F47" s="13">
        <v>92.296151424629286</v>
      </c>
      <c r="G47" s="13">
        <v>112.9</v>
      </c>
      <c r="H47" s="13">
        <v>88</v>
      </c>
      <c r="I47" s="13">
        <v>101.66666666666666</v>
      </c>
      <c r="J47" s="13">
        <v>85.5</v>
      </c>
      <c r="K47" s="13">
        <v>96.500000000000014</v>
      </c>
      <c r="L47" s="13">
        <v>88</v>
      </c>
      <c r="M47" s="13">
        <v>102</v>
      </c>
      <c r="N47" s="13">
        <v>0</v>
      </c>
      <c r="O47" s="13">
        <v>79</v>
      </c>
      <c r="P47" s="13">
        <v>68.639944392956437</v>
      </c>
      <c r="Q47" s="13">
        <v>0</v>
      </c>
      <c r="R47" s="13">
        <v>86.793981935348938</v>
      </c>
      <c r="S47" s="13">
        <v>80.093722542223958</v>
      </c>
      <c r="T47" s="13">
        <v>0</v>
      </c>
      <c r="U47" s="13">
        <v>95.250000000000014</v>
      </c>
      <c r="V47" s="13">
        <v>86</v>
      </c>
      <c r="W47" s="13">
        <v>90.340292408861643</v>
      </c>
      <c r="X47" s="13">
        <v>81</v>
      </c>
      <c r="Y47" s="13">
        <v>86.756968543602369</v>
      </c>
      <c r="Z47" s="13">
        <v>85.000000000000014</v>
      </c>
      <c r="AA47" s="13">
        <v>96.666666666666686</v>
      </c>
      <c r="AB47" s="13">
        <v>98.000000000000014</v>
      </c>
      <c r="AC47" s="13">
        <v>120.15856438589989</v>
      </c>
    </row>
    <row r="48" spans="1:29">
      <c r="A48" s="8">
        <v>45</v>
      </c>
      <c r="B48" s="6">
        <v>41952</v>
      </c>
      <c r="C48" s="13">
        <v>94</v>
      </c>
      <c r="D48" s="13">
        <v>108.90684119030576</v>
      </c>
      <c r="E48" s="13">
        <v>85.342096639114445</v>
      </c>
      <c r="F48" s="13">
        <v>92.296151424629286</v>
      </c>
      <c r="G48" s="13">
        <v>112.69999999999997</v>
      </c>
      <c r="H48" s="13">
        <v>87</v>
      </c>
      <c r="I48" s="13">
        <v>100</v>
      </c>
      <c r="J48" s="13">
        <v>83.333333333333343</v>
      </c>
      <c r="K48" s="13">
        <v>96.4</v>
      </c>
      <c r="L48" s="13">
        <v>92</v>
      </c>
      <c r="M48" s="13">
        <v>102</v>
      </c>
      <c r="N48" s="13">
        <v>0</v>
      </c>
      <c r="O48" s="13">
        <v>78.8</v>
      </c>
      <c r="P48" s="13">
        <v>62.847544022242815</v>
      </c>
      <c r="Q48" s="13">
        <v>0</v>
      </c>
      <c r="R48" s="13">
        <v>86.401840450701286</v>
      </c>
      <c r="S48" s="13">
        <v>78.25506850206645</v>
      </c>
      <c r="T48" s="13">
        <v>0</v>
      </c>
      <c r="U48" s="13">
        <v>95</v>
      </c>
      <c r="V48" s="13">
        <v>86</v>
      </c>
      <c r="W48" s="13">
        <v>87.706697312136882</v>
      </c>
      <c r="X48" s="13">
        <v>80</v>
      </c>
      <c r="Y48" s="13">
        <v>86.645024068062241</v>
      </c>
      <c r="Z48" s="13">
        <v>92.666666666666671</v>
      </c>
      <c r="AA48" s="13">
        <v>90.999999999999986</v>
      </c>
      <c r="AB48" s="13">
        <v>97.999999999999986</v>
      </c>
      <c r="AC48" s="13">
        <v>120.21471324776248</v>
      </c>
    </row>
    <row r="49" spans="1:29">
      <c r="A49" s="8">
        <v>46</v>
      </c>
      <c r="B49" s="6">
        <v>41959</v>
      </c>
      <c r="C49" s="13">
        <v>94</v>
      </c>
      <c r="D49" s="13">
        <v>107.11729215666223</v>
      </c>
      <c r="E49" s="13">
        <v>80.681280267996939</v>
      </c>
      <c r="F49" s="13">
        <v>92.296151424629286</v>
      </c>
      <c r="G49" s="13">
        <v>114.31578947368422</v>
      </c>
      <c r="H49" s="13">
        <v>87</v>
      </c>
      <c r="I49" s="13">
        <v>100</v>
      </c>
      <c r="J49" s="13">
        <v>8473.3333333333358</v>
      </c>
      <c r="K49" s="13">
        <v>96</v>
      </c>
      <c r="L49" s="13">
        <v>8995</v>
      </c>
      <c r="M49" s="13">
        <v>101</v>
      </c>
      <c r="N49" s="13">
        <v>120</v>
      </c>
      <c r="O49" s="13">
        <v>72</v>
      </c>
      <c r="P49" s="13">
        <v>71.101714550509726</v>
      </c>
      <c r="Q49" s="13">
        <v>0</v>
      </c>
      <c r="R49" s="13">
        <v>86.924695763564841</v>
      </c>
      <c r="S49" s="13">
        <v>79.433108789742576</v>
      </c>
      <c r="T49" s="13">
        <v>0</v>
      </c>
      <c r="U49" s="13">
        <v>93.75</v>
      </c>
      <c r="V49" s="13">
        <v>86</v>
      </c>
      <c r="W49" s="13">
        <v>88.105726872246692</v>
      </c>
      <c r="X49" s="13">
        <v>79.666666666666671</v>
      </c>
      <c r="Y49" s="13">
        <v>87.09280197022278</v>
      </c>
      <c r="Z49" s="13">
        <v>90.333333333333329</v>
      </c>
      <c r="AA49" s="13">
        <v>103.66666666666666</v>
      </c>
      <c r="AB49" s="13">
        <v>97</v>
      </c>
      <c r="AC49" s="13">
        <v>109.34055033371139</v>
      </c>
    </row>
    <row r="50" spans="1:29">
      <c r="A50" s="8">
        <v>47</v>
      </c>
      <c r="B50" s="6">
        <v>41966</v>
      </c>
      <c r="C50" s="13">
        <v>94</v>
      </c>
      <c r="D50" s="13">
        <v>105.83904284691687</v>
      </c>
      <c r="E50" s="13">
        <v>85.269271383315726</v>
      </c>
      <c r="F50" s="13">
        <v>92.296151424629286</v>
      </c>
      <c r="G50" s="13">
        <v>111.83333333333334</v>
      </c>
      <c r="H50" s="13">
        <v>93</v>
      </c>
      <c r="I50" s="13">
        <v>100</v>
      </c>
      <c r="J50" s="13">
        <v>81.333333333333329</v>
      </c>
      <c r="K50" s="13">
        <v>96.000000000000014</v>
      </c>
      <c r="L50" s="13">
        <v>92.5</v>
      </c>
      <c r="M50" s="13">
        <v>100</v>
      </c>
      <c r="N50" s="13">
        <v>0</v>
      </c>
      <c r="O50" s="13">
        <v>72.5</v>
      </c>
      <c r="P50" s="13">
        <v>65.743744207599647</v>
      </c>
      <c r="Q50" s="13">
        <v>0</v>
      </c>
      <c r="R50" s="13">
        <v>82.349711776008789</v>
      </c>
      <c r="S50" s="13">
        <v>78.001236616876554</v>
      </c>
      <c r="T50" s="13">
        <v>0</v>
      </c>
      <c r="U50" s="13">
        <v>98</v>
      </c>
      <c r="V50" s="13">
        <v>86</v>
      </c>
      <c r="W50" s="13">
        <v>89.781651024707926</v>
      </c>
      <c r="X50" s="13">
        <v>75.666666666666643</v>
      </c>
      <c r="Y50" s="13">
        <v>89.107802529945147</v>
      </c>
      <c r="Z50" s="13">
        <v>81.333333333333329</v>
      </c>
      <c r="AA50" s="13">
        <v>87.333333333333343</v>
      </c>
      <c r="AB50" s="13">
        <v>96.4</v>
      </c>
      <c r="AC50" s="13">
        <v>0</v>
      </c>
    </row>
    <row r="51" spans="1:29">
      <c r="A51" s="8">
        <v>48</v>
      </c>
      <c r="B51" s="6">
        <v>41973</v>
      </c>
      <c r="C51" s="13">
        <v>97</v>
      </c>
      <c r="D51" s="13">
        <v>104.56079353717146</v>
      </c>
      <c r="E51" s="13">
        <v>84.449987255580226</v>
      </c>
      <c r="F51" s="13">
        <v>92.296151424629286</v>
      </c>
      <c r="G51" s="13">
        <v>112.65</v>
      </c>
      <c r="H51" s="13">
        <v>87.25</v>
      </c>
      <c r="I51" s="13">
        <v>100</v>
      </c>
      <c r="J51" s="13">
        <v>81.166666666666657</v>
      </c>
      <c r="K51" s="13">
        <v>94.25</v>
      </c>
      <c r="L51" s="13">
        <v>90.25</v>
      </c>
      <c r="M51" s="13">
        <v>99</v>
      </c>
      <c r="N51" s="13">
        <v>114.99999999999999</v>
      </c>
      <c r="O51" s="13">
        <v>71</v>
      </c>
      <c r="P51" s="13">
        <v>68.929564411492123</v>
      </c>
      <c r="Q51" s="13">
        <v>0</v>
      </c>
      <c r="R51" s="13">
        <v>83.133994745304122</v>
      </c>
      <c r="S51" s="13">
        <v>76.964214043194801</v>
      </c>
      <c r="T51" s="13">
        <v>0</v>
      </c>
      <c r="U51" s="13">
        <v>98.5</v>
      </c>
      <c r="V51" s="13">
        <v>86</v>
      </c>
      <c r="W51" s="13">
        <v>86.310093851752541</v>
      </c>
      <c r="X51" s="13">
        <v>76.333333333333329</v>
      </c>
      <c r="Y51" s="13">
        <v>0</v>
      </c>
      <c r="Z51" s="13">
        <v>91.5</v>
      </c>
      <c r="AA51" s="13">
        <v>93.666666666666671</v>
      </c>
      <c r="AB51" s="13">
        <v>95.59999999999998</v>
      </c>
      <c r="AC51" s="13">
        <v>120.35508540241891</v>
      </c>
    </row>
    <row r="52" spans="1:29">
      <c r="A52" s="8">
        <v>49</v>
      </c>
      <c r="B52" s="6">
        <v>41980</v>
      </c>
      <c r="C52" s="13">
        <v>95.5</v>
      </c>
      <c r="D52" s="13">
        <v>103.79384395132425</v>
      </c>
      <c r="E52" s="13">
        <v>81.32628300315092</v>
      </c>
      <c r="F52" s="13">
        <v>92.606282173626695</v>
      </c>
      <c r="G52" s="13">
        <v>112.61904761904762</v>
      </c>
      <c r="H52" s="13">
        <v>87.25</v>
      </c>
      <c r="I52" s="13">
        <v>100</v>
      </c>
      <c r="J52" s="13">
        <v>0</v>
      </c>
      <c r="K52" s="13">
        <v>93.5</v>
      </c>
      <c r="L52" s="13">
        <v>91.5</v>
      </c>
      <c r="M52" s="13">
        <v>147</v>
      </c>
      <c r="N52" s="13">
        <v>0</v>
      </c>
      <c r="O52" s="13">
        <v>70</v>
      </c>
      <c r="P52" s="13">
        <v>72.694624652455971</v>
      </c>
      <c r="Q52" s="13">
        <v>0</v>
      </c>
      <c r="R52" s="13">
        <v>82.920469361147326</v>
      </c>
      <c r="S52" s="13">
        <v>73.436633501875718</v>
      </c>
      <c r="T52" s="13">
        <v>0</v>
      </c>
      <c r="U52" s="13">
        <v>99.5</v>
      </c>
      <c r="V52" s="13">
        <v>86</v>
      </c>
      <c r="W52" s="13">
        <v>77.984186873663219</v>
      </c>
      <c r="X52" s="13">
        <v>76.333333333333329</v>
      </c>
      <c r="Y52" s="13">
        <v>89.814293753517177</v>
      </c>
      <c r="Z52" s="13">
        <v>89.750000000000014</v>
      </c>
      <c r="AA52" s="13">
        <v>108.99999999999999</v>
      </c>
      <c r="AB52" s="13">
        <v>96.2</v>
      </c>
      <c r="AC52" s="13">
        <v>115.1163790324314</v>
      </c>
    </row>
    <row r="53" spans="1:29">
      <c r="A53" s="8">
        <v>50</v>
      </c>
      <c r="B53" s="6">
        <v>41987</v>
      </c>
      <c r="C53" s="13">
        <v>95.5</v>
      </c>
      <c r="D53" s="13">
        <v>100.47039574598631</v>
      </c>
      <c r="E53" s="13">
        <v>82.957069511706649</v>
      </c>
      <c r="F53" s="13">
        <v>92.296151424629286</v>
      </c>
      <c r="G53" s="13">
        <v>113.44999999999999</v>
      </c>
      <c r="H53" s="13">
        <v>93.75</v>
      </c>
      <c r="I53" s="13">
        <v>93.333333333333343</v>
      </c>
      <c r="J53" s="13">
        <v>79.166666666666657</v>
      </c>
      <c r="K53" s="13">
        <v>93.5</v>
      </c>
      <c r="L53" s="13">
        <v>93.25</v>
      </c>
      <c r="M53" s="13">
        <v>97</v>
      </c>
      <c r="N53" s="13">
        <v>0</v>
      </c>
      <c r="O53" s="13">
        <v>70</v>
      </c>
      <c r="P53" s="13">
        <v>71.825764596848941</v>
      </c>
      <c r="Q53" s="13">
        <v>0</v>
      </c>
      <c r="R53" s="13">
        <v>80.389004352770485</v>
      </c>
      <c r="S53" s="13">
        <v>74.514302450453968</v>
      </c>
      <c r="T53" s="13">
        <v>0</v>
      </c>
      <c r="U53" s="13">
        <v>97</v>
      </c>
      <c r="V53" s="13">
        <v>86</v>
      </c>
      <c r="W53" s="13">
        <v>78.05018195747941</v>
      </c>
      <c r="X53" s="13">
        <v>76.333333333333329</v>
      </c>
      <c r="Y53" s="13">
        <v>90.00335833426621</v>
      </c>
      <c r="Z53" s="13">
        <v>85.000000000000014</v>
      </c>
      <c r="AA53" s="13">
        <v>88.333333333333343</v>
      </c>
      <c r="AB53" s="13">
        <v>94.6</v>
      </c>
      <c r="AC53" s="13">
        <v>120.29893654055633</v>
      </c>
    </row>
    <row r="54" spans="1:29">
      <c r="A54" s="8">
        <v>51</v>
      </c>
      <c r="B54" s="6">
        <v>41994</v>
      </c>
      <c r="C54" s="13">
        <v>95.5</v>
      </c>
      <c r="D54" s="13">
        <v>101.74864505573167</v>
      </c>
      <c r="E54" s="13">
        <v>77.322215344281403</v>
      </c>
      <c r="F54" s="13">
        <v>92.296151424629286</v>
      </c>
      <c r="G54" s="13">
        <v>112.55000000000001</v>
      </c>
      <c r="H54" s="13">
        <v>93.75</v>
      </c>
      <c r="I54" s="13">
        <v>93.333333333333329</v>
      </c>
      <c r="J54" s="13">
        <v>75.333333333333329</v>
      </c>
      <c r="K54" s="13">
        <v>93.5</v>
      </c>
      <c r="L54" s="13">
        <v>0</v>
      </c>
      <c r="M54" s="13">
        <v>97</v>
      </c>
      <c r="N54" s="13">
        <v>0</v>
      </c>
      <c r="O54" s="13">
        <v>71</v>
      </c>
      <c r="P54" s="13">
        <v>61.254633920296577</v>
      </c>
      <c r="Q54" s="13">
        <v>0</v>
      </c>
      <c r="R54" s="13">
        <v>76.075448021646224</v>
      </c>
      <c r="S54" s="13">
        <v>73.643789254450184</v>
      </c>
      <c r="T54" s="13">
        <v>0</v>
      </c>
      <c r="U54" s="13">
        <v>97</v>
      </c>
      <c r="V54" s="13">
        <v>86</v>
      </c>
      <c r="W54" s="13">
        <v>0</v>
      </c>
      <c r="X54" s="13">
        <v>76.333333333333329</v>
      </c>
      <c r="Y54" s="13">
        <v>96.272248964513594</v>
      </c>
      <c r="Z54" s="13">
        <v>83</v>
      </c>
      <c r="AA54" s="13">
        <v>117</v>
      </c>
      <c r="AB54" s="13">
        <v>95.399999999999991</v>
      </c>
      <c r="AC54" s="13">
        <v>0</v>
      </c>
    </row>
    <row r="55" spans="1:29">
      <c r="A55" s="10">
        <v>52</v>
      </c>
      <c r="B55" s="11">
        <v>42001</v>
      </c>
      <c r="C55" s="14">
        <v>95.5</v>
      </c>
      <c r="D55" s="14">
        <v>101.74864505573167</v>
      </c>
      <c r="E55" s="14">
        <v>77.322215344281403</v>
      </c>
      <c r="F55" s="14">
        <v>92.296151424629286</v>
      </c>
      <c r="G55" s="14">
        <v>112.55000000000001</v>
      </c>
      <c r="H55" s="14">
        <v>93.75</v>
      </c>
      <c r="I55" s="14">
        <v>93.333333333333329</v>
      </c>
      <c r="J55" s="14">
        <v>75.333333333333329</v>
      </c>
      <c r="K55" s="14">
        <v>93.5</v>
      </c>
      <c r="L55" s="14">
        <v>0</v>
      </c>
      <c r="M55" s="14">
        <v>97</v>
      </c>
      <c r="N55" s="14">
        <v>0</v>
      </c>
      <c r="O55" s="14">
        <v>71</v>
      </c>
      <c r="P55" s="14">
        <v>61.254633920296577</v>
      </c>
      <c r="Q55" s="14">
        <v>0</v>
      </c>
      <c r="R55" s="14">
        <v>76.075448021646224</v>
      </c>
      <c r="S55" s="14">
        <v>73.643789254450184</v>
      </c>
      <c r="T55" s="14">
        <v>0</v>
      </c>
      <c r="U55" s="14">
        <v>97</v>
      </c>
      <c r="V55" s="14">
        <v>86</v>
      </c>
      <c r="W55" s="14">
        <v>0</v>
      </c>
      <c r="X55" s="14">
        <v>76.333333333333329</v>
      </c>
      <c r="Y55" s="14">
        <v>96.272248964513594</v>
      </c>
      <c r="Z55" s="14">
        <v>83</v>
      </c>
      <c r="AA55" s="14">
        <v>117</v>
      </c>
      <c r="AB55" s="14">
        <v>95.399999999999991</v>
      </c>
      <c r="AC55" s="14">
        <v>0</v>
      </c>
    </row>
    <row r="56" spans="1:29">
      <c r="A56" s="8">
        <v>1</v>
      </c>
      <c r="B56" s="6">
        <v>42008</v>
      </c>
      <c r="C56" s="13">
        <v>86.75</v>
      </c>
      <c r="D56" s="13">
        <v>99.70344616013908</v>
      </c>
      <c r="E56" s="13">
        <v>78.048194219097411</v>
      </c>
      <c r="F56" s="13">
        <v>92.541603427665777</v>
      </c>
      <c r="G56" s="13">
        <v>0</v>
      </c>
      <c r="H56" s="13">
        <v>91.250000000000014</v>
      </c>
      <c r="I56" s="13">
        <v>93.333333333333343</v>
      </c>
      <c r="J56" s="13">
        <v>0</v>
      </c>
      <c r="K56" s="13">
        <v>93.5</v>
      </c>
      <c r="L56" s="13">
        <v>95.5</v>
      </c>
      <c r="M56" s="13">
        <v>98</v>
      </c>
      <c r="N56" s="13">
        <v>100</v>
      </c>
      <c r="O56" s="13">
        <v>69</v>
      </c>
      <c r="P56" s="13">
        <v>61.254633920296577</v>
      </c>
      <c r="Q56" s="13">
        <v>0</v>
      </c>
      <c r="R56" s="13">
        <v>79.65526247061895</v>
      </c>
      <c r="S56" s="13">
        <v>74.114216898016096</v>
      </c>
      <c r="T56" s="13">
        <v>0</v>
      </c>
      <c r="U56" s="13">
        <v>98.5</v>
      </c>
      <c r="V56" s="13">
        <v>86</v>
      </c>
      <c r="W56" s="13">
        <v>87.639239913881866</v>
      </c>
      <c r="X56" s="13">
        <v>78.499999999999986</v>
      </c>
      <c r="Y56" s="13">
        <v>0</v>
      </c>
      <c r="Z56" s="13">
        <v>83</v>
      </c>
      <c r="AA56" s="13">
        <v>108.5</v>
      </c>
      <c r="AB56" s="13">
        <v>95.399999999999991</v>
      </c>
      <c r="AC56" s="13">
        <v>0</v>
      </c>
    </row>
    <row r="57" spans="1:29">
      <c r="A57" s="8">
        <v>2</v>
      </c>
      <c r="B57" s="6">
        <v>42015</v>
      </c>
      <c r="C57" s="13">
        <v>88.499999999999986</v>
      </c>
      <c r="D57" s="13">
        <v>99.70344616013908</v>
      </c>
      <c r="E57" s="13">
        <v>84.104067290536349</v>
      </c>
      <c r="F57" s="13">
        <v>92.296151424629286</v>
      </c>
      <c r="G57" s="13">
        <v>114.45000000000003</v>
      </c>
      <c r="H57" s="13">
        <v>83.500000000000014</v>
      </c>
      <c r="I57" s="13">
        <v>93.333333333333343</v>
      </c>
      <c r="J57" s="13">
        <v>0</v>
      </c>
      <c r="K57" s="13">
        <v>93.5</v>
      </c>
      <c r="L57" s="13">
        <v>95.5</v>
      </c>
      <c r="M57" s="13">
        <v>99</v>
      </c>
      <c r="N57" s="13">
        <v>100</v>
      </c>
      <c r="O57" s="13">
        <v>68</v>
      </c>
      <c r="P57" s="13">
        <v>61.254633920296577</v>
      </c>
      <c r="Q57" s="13">
        <v>0</v>
      </c>
      <c r="R57" s="13">
        <v>80.258290524554582</v>
      </c>
      <c r="S57" s="13">
        <v>76.54007614956555</v>
      </c>
      <c r="T57" s="13">
        <v>0</v>
      </c>
      <c r="U57" s="13">
        <v>95</v>
      </c>
      <c r="V57" s="13">
        <v>86</v>
      </c>
      <c r="W57" s="13">
        <v>90.340292408861643</v>
      </c>
      <c r="X57" s="13">
        <v>78.333333333333329</v>
      </c>
      <c r="Y57" s="13">
        <v>91.570580991828066</v>
      </c>
      <c r="Z57" s="13">
        <v>86</v>
      </c>
      <c r="AA57" s="13">
        <v>91.666666666666657</v>
      </c>
      <c r="AB57" s="13">
        <v>96.000000000000014</v>
      </c>
      <c r="AC57" s="13">
        <v>0</v>
      </c>
    </row>
    <row r="58" spans="1:29">
      <c r="A58" s="8">
        <v>3</v>
      </c>
      <c r="B58" s="6">
        <v>42022</v>
      </c>
      <c r="C58" s="13">
        <v>97.5</v>
      </c>
      <c r="D58" s="13">
        <v>98.68084671234277</v>
      </c>
      <c r="E58" s="13">
        <v>82.219713796744713</v>
      </c>
      <c r="F58" s="13">
        <v>92.296151424629286</v>
      </c>
      <c r="G58" s="13">
        <v>110.66666666666667</v>
      </c>
      <c r="H58" s="13">
        <v>86.5</v>
      </c>
      <c r="I58" s="13">
        <v>93.333333333333343</v>
      </c>
      <c r="J58" s="13">
        <v>80.25</v>
      </c>
      <c r="K58" s="13">
        <v>95</v>
      </c>
      <c r="L58" s="13">
        <v>77.5</v>
      </c>
      <c r="M58" s="13">
        <v>102</v>
      </c>
      <c r="N58" s="13">
        <v>100</v>
      </c>
      <c r="O58" s="13">
        <v>71</v>
      </c>
      <c r="P58" s="13">
        <v>61.254633920296598</v>
      </c>
      <c r="Q58" s="13">
        <v>0</v>
      </c>
      <c r="R58" s="13">
        <v>77.644013960236862</v>
      </c>
      <c r="S58" s="13">
        <v>82.791499886101079</v>
      </c>
      <c r="T58" s="13">
        <v>0</v>
      </c>
      <c r="U58" s="13">
        <v>95.5</v>
      </c>
      <c r="V58" s="13">
        <v>86</v>
      </c>
      <c r="W58" s="13">
        <v>96.305784332503364</v>
      </c>
      <c r="X58" s="13">
        <v>79.333333333333329</v>
      </c>
      <c r="Y58" s="13">
        <v>90.786969663047131</v>
      </c>
      <c r="Z58" s="13">
        <v>97.5</v>
      </c>
      <c r="AA58" s="13">
        <v>106.99999999999999</v>
      </c>
      <c r="AB58" s="13">
        <v>97.2</v>
      </c>
      <c r="AC58" s="13">
        <v>120.97272288290716</v>
      </c>
    </row>
    <row r="59" spans="1:29">
      <c r="A59" s="8">
        <v>4</v>
      </c>
      <c r="B59" s="6">
        <v>42029</v>
      </c>
      <c r="C59" s="13">
        <v>101.25</v>
      </c>
      <c r="D59" s="13">
        <v>102.25994477962983</v>
      </c>
      <c r="E59" s="13">
        <v>92.688172043010766</v>
      </c>
      <c r="F59" s="13">
        <v>92.54036049104144</v>
      </c>
      <c r="G59" s="13">
        <v>112.80000000000001</v>
      </c>
      <c r="H59" s="13">
        <v>91.75</v>
      </c>
      <c r="I59" s="13">
        <v>93.333333333333343</v>
      </c>
      <c r="J59" s="13">
        <v>0</v>
      </c>
      <c r="K59" s="13">
        <v>99.333333333333329</v>
      </c>
      <c r="L59" s="13">
        <v>82.5</v>
      </c>
      <c r="M59" s="13">
        <v>102</v>
      </c>
      <c r="N59" s="13">
        <v>100</v>
      </c>
      <c r="O59" s="13">
        <v>74</v>
      </c>
      <c r="P59" s="13">
        <v>78</v>
      </c>
      <c r="Q59" s="13">
        <v>0</v>
      </c>
      <c r="R59" s="13">
        <v>78.45684224199519</v>
      </c>
      <c r="S59" s="13">
        <v>87.184687539612128</v>
      </c>
      <c r="T59" s="13">
        <v>0</v>
      </c>
      <c r="U59" s="13">
        <v>104.25</v>
      </c>
      <c r="V59" s="13">
        <v>86</v>
      </c>
      <c r="W59" s="13">
        <v>105.35618764099823</v>
      </c>
      <c r="X59" s="13">
        <v>81.666666666666671</v>
      </c>
      <c r="Y59" s="13">
        <v>92.286164849077153</v>
      </c>
      <c r="Z59" s="13">
        <v>87.000000000000014</v>
      </c>
      <c r="AA59" s="13">
        <v>102.33333333333331</v>
      </c>
      <c r="AB59" s="13">
        <v>98.4</v>
      </c>
      <c r="AC59" s="13">
        <v>114.24183041152483</v>
      </c>
    </row>
    <row r="60" spans="1:29">
      <c r="A60" s="8">
        <v>5</v>
      </c>
      <c r="B60" s="6">
        <v>42036</v>
      </c>
      <c r="C60" s="13">
        <v>101.25</v>
      </c>
      <c r="D60" s="13">
        <v>114.01983842928725</v>
      </c>
      <c r="E60" s="13">
        <v>94.147536848174724</v>
      </c>
      <c r="F60" s="13">
        <v>92.557764642665234</v>
      </c>
      <c r="G60" s="13">
        <v>114.80000000000001</v>
      </c>
      <c r="H60" s="13">
        <v>92</v>
      </c>
      <c r="I60" s="13">
        <v>93.333333333333343</v>
      </c>
      <c r="J60" s="13">
        <v>0</v>
      </c>
      <c r="K60" s="13">
        <v>101.66666666666666</v>
      </c>
      <c r="L60" s="13">
        <v>79</v>
      </c>
      <c r="M60" s="13">
        <v>107</v>
      </c>
      <c r="N60" s="13">
        <v>100</v>
      </c>
      <c r="O60" s="13">
        <v>81</v>
      </c>
      <c r="P60" s="13">
        <v>80</v>
      </c>
      <c r="Q60" s="13">
        <v>0</v>
      </c>
      <c r="R60" s="13">
        <v>89.315850967155654</v>
      </c>
      <c r="S60" s="13">
        <v>89.449703760947969</v>
      </c>
      <c r="T60" s="13">
        <v>0</v>
      </c>
      <c r="U60" s="13">
        <v>107.25000000000003</v>
      </c>
      <c r="V60" s="13">
        <v>86</v>
      </c>
      <c r="W60" s="13">
        <v>105.41603824024641</v>
      </c>
      <c r="X60" s="13">
        <v>88.333333333333329</v>
      </c>
      <c r="Y60" s="13">
        <v>93.885520968144775</v>
      </c>
      <c r="Z60" s="13">
        <v>106.5</v>
      </c>
      <c r="AA60" s="13">
        <v>115.99999999999999</v>
      </c>
      <c r="AB60" s="13">
        <v>98.2</v>
      </c>
      <c r="AC60" s="13">
        <v>114.94897087710308</v>
      </c>
    </row>
    <row r="61" spans="1:29">
      <c r="A61" s="8">
        <v>6</v>
      </c>
      <c r="B61" s="6">
        <v>42043</v>
      </c>
      <c r="C61" s="13">
        <v>104.74999999999999</v>
      </c>
      <c r="D61" s="13">
        <v>121.68933428775948</v>
      </c>
      <c r="E61" s="13">
        <v>99.086906308647315</v>
      </c>
      <c r="F61" s="13">
        <v>92.53787471795421</v>
      </c>
      <c r="G61" s="13">
        <v>117.85714285714289</v>
      </c>
      <c r="H61" s="13">
        <v>99.666666666666671</v>
      </c>
      <c r="I61" s="13">
        <v>93.333333333333343</v>
      </c>
      <c r="J61" s="13">
        <v>0</v>
      </c>
      <c r="K61" s="13">
        <v>106</v>
      </c>
      <c r="L61" s="13">
        <v>82</v>
      </c>
      <c r="M61" s="13">
        <v>107</v>
      </c>
      <c r="N61" s="13">
        <v>100</v>
      </c>
      <c r="O61" s="13">
        <v>92</v>
      </c>
      <c r="P61" s="13">
        <v>88</v>
      </c>
      <c r="Q61" s="13">
        <v>0</v>
      </c>
      <c r="R61" s="13">
        <v>96.074058707602944</v>
      </c>
      <c r="S61" s="13">
        <v>97.05279260512954</v>
      </c>
      <c r="T61" s="13">
        <v>0</v>
      </c>
      <c r="U61" s="13">
        <v>114.75</v>
      </c>
      <c r="V61" s="13">
        <v>86</v>
      </c>
      <c r="W61" s="13">
        <v>114.8321530028408</v>
      </c>
      <c r="X61" s="13">
        <v>90.333333333333329</v>
      </c>
      <c r="Y61" s="13">
        <v>0</v>
      </c>
      <c r="Z61" s="13">
        <v>104</v>
      </c>
      <c r="AA61" s="13">
        <v>117</v>
      </c>
      <c r="AB61" s="13">
        <v>114.6</v>
      </c>
      <c r="AC61" s="13">
        <v>113.87305850135864</v>
      </c>
    </row>
    <row r="62" spans="1:29">
      <c r="A62" s="8">
        <v>7</v>
      </c>
      <c r="B62" s="6">
        <v>42050</v>
      </c>
      <c r="C62" s="13">
        <v>107</v>
      </c>
      <c r="D62" s="13">
        <v>129</v>
      </c>
      <c r="E62" s="13">
        <v>102</v>
      </c>
      <c r="F62" s="13">
        <v>92</v>
      </c>
      <c r="G62" s="13">
        <v>118</v>
      </c>
      <c r="H62" s="13">
        <v>105</v>
      </c>
      <c r="I62" s="13">
        <v>97</v>
      </c>
      <c r="J62" s="13">
        <v>0</v>
      </c>
      <c r="K62" s="13">
        <v>106</v>
      </c>
      <c r="L62" s="13">
        <v>83</v>
      </c>
      <c r="M62" s="13">
        <v>109.00000000000001</v>
      </c>
      <c r="N62" s="13">
        <v>114.99999999999999</v>
      </c>
      <c r="O62" s="13">
        <v>95</v>
      </c>
      <c r="P62" s="13">
        <v>76</v>
      </c>
      <c r="Q62" s="13">
        <v>0</v>
      </c>
      <c r="R62" s="13">
        <v>101</v>
      </c>
      <c r="S62" s="13">
        <v>98</v>
      </c>
      <c r="T62" s="13">
        <v>0</v>
      </c>
      <c r="U62" s="13">
        <v>114.99999999999999</v>
      </c>
      <c r="V62" s="13">
        <v>95</v>
      </c>
      <c r="W62" s="13">
        <v>104</v>
      </c>
      <c r="X62" s="13">
        <v>93</v>
      </c>
      <c r="Y62" s="13">
        <v>95</v>
      </c>
      <c r="Z62" s="13">
        <v>111.00000000000001</v>
      </c>
      <c r="AA62" s="13">
        <v>115.99999999999999</v>
      </c>
      <c r="AB62" s="13">
        <v>100</v>
      </c>
      <c r="AC62" s="13">
        <v>121</v>
      </c>
    </row>
    <row r="63" spans="1:29">
      <c r="A63" s="8">
        <v>8</v>
      </c>
      <c r="B63" s="6">
        <v>42057</v>
      </c>
      <c r="C63" s="13">
        <v>106.5</v>
      </c>
      <c r="D63" s="13">
        <v>131.57446228312369</v>
      </c>
      <c r="E63" s="13">
        <v>100.68315493369377</v>
      </c>
      <c r="F63" s="13">
        <v>92.55527793449933</v>
      </c>
      <c r="G63" s="13">
        <v>117.99999999999997</v>
      </c>
      <c r="H63" s="13">
        <v>118.25000000000001</v>
      </c>
      <c r="I63" s="13">
        <v>112.5</v>
      </c>
      <c r="J63" s="13">
        <v>0</v>
      </c>
      <c r="K63" s="13">
        <v>106.25</v>
      </c>
      <c r="L63" s="13">
        <v>83.5</v>
      </c>
      <c r="M63" s="13">
        <v>111.00000000000001</v>
      </c>
      <c r="N63" s="13">
        <v>114.99999999999999</v>
      </c>
      <c r="O63" s="13">
        <v>95</v>
      </c>
      <c r="P63" s="13">
        <v>95.5</v>
      </c>
      <c r="Q63" s="13">
        <v>0</v>
      </c>
      <c r="R63" s="13">
        <v>106.66252443270811</v>
      </c>
      <c r="S63" s="13">
        <v>99.2565664505142</v>
      </c>
      <c r="T63" s="13">
        <v>0</v>
      </c>
      <c r="U63" s="13">
        <v>114.75</v>
      </c>
      <c r="V63" s="13">
        <v>95</v>
      </c>
      <c r="W63" s="13">
        <v>121.65727305432306</v>
      </c>
      <c r="X63" s="13">
        <v>93</v>
      </c>
      <c r="Y63" s="13">
        <v>96.26414160725129</v>
      </c>
      <c r="Z63" s="13">
        <v>112.5</v>
      </c>
      <c r="AA63" s="13">
        <v>111.99999999999999</v>
      </c>
      <c r="AB63" s="13">
        <v>102.60000000000001</v>
      </c>
      <c r="AC63" s="13">
        <v>112.57613908246529</v>
      </c>
    </row>
    <row r="64" spans="1:29">
      <c r="A64" s="8">
        <v>9</v>
      </c>
      <c r="B64" s="6">
        <v>42064</v>
      </c>
      <c r="C64" s="13">
        <v>108.5</v>
      </c>
      <c r="D64" s="13">
        <v>130.04056311142926</v>
      </c>
      <c r="E64" s="13">
        <v>110.06993771172549</v>
      </c>
      <c r="F64" s="13">
        <v>92.442273892101497</v>
      </c>
      <c r="G64" s="13">
        <v>118.69999999999999</v>
      </c>
      <c r="H64" s="13">
        <v>110.75</v>
      </c>
      <c r="I64" s="13">
        <v>105</v>
      </c>
      <c r="J64" s="13">
        <v>0</v>
      </c>
      <c r="K64" s="13">
        <v>106.75000000000001</v>
      </c>
      <c r="L64" s="13">
        <v>84.25</v>
      </c>
      <c r="M64" s="13">
        <v>138</v>
      </c>
      <c r="N64" s="13">
        <v>0</v>
      </c>
      <c r="O64" s="13">
        <v>99</v>
      </c>
      <c r="P64" s="13">
        <v>71</v>
      </c>
      <c r="Q64" s="13">
        <v>0</v>
      </c>
      <c r="R64" s="13">
        <v>107.79457768508863</v>
      </c>
      <c r="S64" s="13">
        <v>102.83049791851052</v>
      </c>
      <c r="T64" s="13">
        <v>0</v>
      </c>
      <c r="U64" s="13">
        <v>114.25</v>
      </c>
      <c r="V64" s="13">
        <v>95</v>
      </c>
      <c r="W64" s="13">
        <v>114.47260834014719</v>
      </c>
      <c r="X64" s="13">
        <v>93</v>
      </c>
      <c r="Y64" s="13">
        <v>96.268204564324677</v>
      </c>
      <c r="Z64" s="13">
        <v>112.5</v>
      </c>
      <c r="AA64" s="13">
        <v>110.00000000000001</v>
      </c>
      <c r="AB64" s="13">
        <v>103.2</v>
      </c>
      <c r="AC64" s="13">
        <v>116.18067158950036</v>
      </c>
    </row>
    <row r="65" spans="1:29">
      <c r="A65" s="8">
        <v>10</v>
      </c>
      <c r="B65" s="6">
        <v>42071</v>
      </c>
      <c r="C65" s="13">
        <v>108.5</v>
      </c>
      <c r="D65" s="13">
        <v>131.6596789037734</v>
      </c>
      <c r="E65" s="13">
        <v>106.67838956661906</v>
      </c>
      <c r="F65" s="13">
        <v>92.46584534449903</v>
      </c>
      <c r="G65" s="13">
        <v>119.04999999999998</v>
      </c>
      <c r="H65" s="13">
        <v>109.5</v>
      </c>
      <c r="I65" s="13">
        <v>110.00000000000001</v>
      </c>
      <c r="J65" s="13">
        <v>0</v>
      </c>
      <c r="K65" s="13">
        <v>107.75000000000001</v>
      </c>
      <c r="L65" s="13">
        <v>83.75</v>
      </c>
      <c r="M65" s="13">
        <v>114.99999999999999</v>
      </c>
      <c r="N65" s="13">
        <v>0</v>
      </c>
      <c r="O65" s="13">
        <v>98</v>
      </c>
      <c r="P65" s="13">
        <v>102</v>
      </c>
      <c r="Q65" s="13">
        <v>0</v>
      </c>
      <c r="R65" s="13">
        <v>109.0479627321042</v>
      </c>
      <c r="S65" s="13">
        <v>101.58173678319838</v>
      </c>
      <c r="T65" s="13">
        <v>0</v>
      </c>
      <c r="U65" s="13">
        <v>114.75</v>
      </c>
      <c r="V65" s="13">
        <v>95</v>
      </c>
      <c r="W65" s="13">
        <v>120.0155422798582</v>
      </c>
      <c r="X65" s="13">
        <v>93.333333333333329</v>
      </c>
      <c r="Y65" s="13">
        <v>97.050213915784738</v>
      </c>
      <c r="Z65" s="13">
        <v>108</v>
      </c>
      <c r="AA65" s="13">
        <v>121</v>
      </c>
      <c r="AB65" s="13">
        <v>103.8</v>
      </c>
      <c r="AC65" s="13">
        <v>117.28314452678659</v>
      </c>
    </row>
    <row r="66" spans="1:29">
      <c r="A66" s="8">
        <v>11</v>
      </c>
      <c r="B66" s="6">
        <v>42078</v>
      </c>
      <c r="C66" s="13">
        <v>108.5</v>
      </c>
      <c r="D66" s="13">
        <v>137.53962572860209</v>
      </c>
      <c r="E66" s="13">
        <v>105.90334980779789</v>
      </c>
      <c r="F66" s="13">
        <v>92.3654400428983</v>
      </c>
      <c r="G66" s="13">
        <v>120.29999999999998</v>
      </c>
      <c r="H66" s="13">
        <v>111.19999999999999</v>
      </c>
      <c r="I66" s="13">
        <v>110.00000000000001</v>
      </c>
      <c r="J66" s="13">
        <v>0</v>
      </c>
      <c r="K66" s="13">
        <v>108.25</v>
      </c>
      <c r="L66" s="13">
        <v>103.75000000000001</v>
      </c>
      <c r="M66" s="13">
        <v>118</v>
      </c>
      <c r="N66" s="13">
        <v>0</v>
      </c>
      <c r="O66" s="13">
        <v>100.49999999999999</v>
      </c>
      <c r="P66" s="13">
        <v>100</v>
      </c>
      <c r="Q66" s="13">
        <v>0</v>
      </c>
      <c r="R66" s="13">
        <v>106.07723258608976</v>
      </c>
      <c r="S66" s="13">
        <v>103.07014681892332</v>
      </c>
      <c r="T66" s="13">
        <v>0</v>
      </c>
      <c r="U66" s="13">
        <v>114.75</v>
      </c>
      <c r="V66" s="13">
        <v>95</v>
      </c>
      <c r="W66" s="13">
        <v>129.03536435638796</v>
      </c>
      <c r="X66" s="13">
        <v>93.333333333333329</v>
      </c>
      <c r="Y66" s="13">
        <v>107.26091160531584</v>
      </c>
      <c r="Z66" s="13">
        <v>108.99999999999999</v>
      </c>
      <c r="AA66" s="13">
        <v>106</v>
      </c>
      <c r="AB66" s="13">
        <v>102.60000000000002</v>
      </c>
      <c r="AC66" s="13">
        <v>117.65445049061387</v>
      </c>
    </row>
    <row r="67" spans="1:29">
      <c r="A67" s="8">
        <v>12</v>
      </c>
      <c r="B67" s="6">
        <v>42085</v>
      </c>
      <c r="C67" s="13">
        <v>108.5</v>
      </c>
      <c r="D67" s="13">
        <v>136.51702628080582</v>
      </c>
      <c r="E67" s="13">
        <v>101.07235189163602</v>
      </c>
      <c r="F67" s="13">
        <v>92.296151424629286</v>
      </c>
      <c r="G67" s="13">
        <v>121.14285714285712</v>
      </c>
      <c r="H67" s="13">
        <v>105.80000000000003</v>
      </c>
      <c r="I67" s="13">
        <v>110.00000000000001</v>
      </c>
      <c r="J67" s="13">
        <v>90.199999999999989</v>
      </c>
      <c r="K67" s="13">
        <v>108.75000000000001</v>
      </c>
      <c r="L67" s="13">
        <v>82.5</v>
      </c>
      <c r="M67" s="13">
        <v>117</v>
      </c>
      <c r="N67" s="13">
        <v>0</v>
      </c>
      <c r="O67" s="13">
        <v>101</v>
      </c>
      <c r="P67" s="13">
        <v>106</v>
      </c>
      <c r="Q67" s="13">
        <v>0</v>
      </c>
      <c r="R67" s="13">
        <v>109.93032952956095</v>
      </c>
      <c r="S67" s="13">
        <v>101.34400728953106</v>
      </c>
      <c r="T67" s="13">
        <v>0</v>
      </c>
      <c r="U67" s="13">
        <v>114.75</v>
      </c>
      <c r="V67" s="13">
        <v>95</v>
      </c>
      <c r="W67" s="13">
        <v>114.76090148758217</v>
      </c>
      <c r="X67" s="13">
        <v>93.333333333333329</v>
      </c>
      <c r="Y67" s="13">
        <v>112.05642001567222</v>
      </c>
      <c r="Z67" s="13">
        <v>107.66666666666669</v>
      </c>
      <c r="AA67" s="13">
        <v>137.33333333333334</v>
      </c>
      <c r="AB67" s="13">
        <v>105.60000000000001</v>
      </c>
      <c r="AC67" s="13">
        <v>120.97272288290716</v>
      </c>
    </row>
    <row r="68" spans="1:29">
      <c r="A68" s="8">
        <v>13</v>
      </c>
      <c r="B68" s="6">
        <v>42092</v>
      </c>
      <c r="C68" s="13">
        <v>108.5</v>
      </c>
      <c r="D68" s="13">
        <v>135.23877697106045</v>
      </c>
      <c r="E68" s="13">
        <v>102.21451149947316</v>
      </c>
      <c r="F68" s="13">
        <v>92.270194986072411</v>
      </c>
      <c r="G68" s="13">
        <v>120.71428571428571</v>
      </c>
      <c r="H68" s="13">
        <v>102.99999999999999</v>
      </c>
      <c r="I68" s="13">
        <v>110.00000000000001</v>
      </c>
      <c r="J68" s="13">
        <v>90.833333333333314</v>
      </c>
      <c r="K68" s="13">
        <v>109.25</v>
      </c>
      <c r="L68" s="13">
        <v>87.25</v>
      </c>
      <c r="M68" s="13">
        <v>117</v>
      </c>
      <c r="N68" s="13">
        <v>0</v>
      </c>
      <c r="O68" s="13">
        <v>103</v>
      </c>
      <c r="P68" s="13">
        <v>102</v>
      </c>
      <c r="Q68" s="13">
        <v>0</v>
      </c>
      <c r="R68" s="13">
        <v>108.62745098039215</v>
      </c>
      <c r="S68" s="13">
        <v>104.01277700139748</v>
      </c>
      <c r="T68" s="13">
        <v>0</v>
      </c>
      <c r="U68" s="13">
        <v>114.99999999999999</v>
      </c>
      <c r="V68" s="13">
        <v>95</v>
      </c>
      <c r="W68" s="13">
        <v>125.27047033367495</v>
      </c>
      <c r="X68" s="13">
        <v>93.666666666666671</v>
      </c>
      <c r="Y68" s="13">
        <v>112.30236818891225</v>
      </c>
      <c r="Z68" s="13">
        <v>100</v>
      </c>
      <c r="AA68" s="13">
        <v>120</v>
      </c>
      <c r="AB68" s="13">
        <v>103.79999999999998</v>
      </c>
      <c r="AC68" s="13">
        <v>115.93401875979308</v>
      </c>
    </row>
    <row r="69" spans="1:29">
      <c r="A69" s="8">
        <v>14</v>
      </c>
      <c r="B69" s="6">
        <v>42099</v>
      </c>
      <c r="C69" s="13">
        <v>108.5</v>
      </c>
      <c r="D69" s="13">
        <v>133.19357807546783</v>
      </c>
      <c r="E69" s="13">
        <v>104.21294104795543</v>
      </c>
      <c r="F69" s="13">
        <v>92.296151424629286</v>
      </c>
      <c r="G69" s="13">
        <v>118.75</v>
      </c>
      <c r="H69" s="13">
        <v>108.99999999999999</v>
      </c>
      <c r="I69" s="13">
        <v>114.99999999999999</v>
      </c>
      <c r="J69" s="13">
        <v>90.333333333333329</v>
      </c>
      <c r="K69" s="13">
        <v>109.75000000000001</v>
      </c>
      <c r="L69" s="13">
        <v>84.5</v>
      </c>
      <c r="M69" s="13">
        <v>118</v>
      </c>
      <c r="N69" s="13">
        <v>120</v>
      </c>
      <c r="O69" s="13">
        <v>102</v>
      </c>
      <c r="P69" s="13">
        <v>87</v>
      </c>
      <c r="Q69" s="13">
        <v>0</v>
      </c>
      <c r="R69" s="13">
        <v>108.36176359097027</v>
      </c>
      <c r="S69" s="13">
        <v>99.549285691041035</v>
      </c>
      <c r="T69" s="13">
        <v>0</v>
      </c>
      <c r="U69" s="13">
        <v>114.75</v>
      </c>
      <c r="V69" s="13">
        <v>95</v>
      </c>
      <c r="W69" s="13">
        <v>122.28260869565217</v>
      </c>
      <c r="X69" s="13">
        <v>94.666666666666671</v>
      </c>
      <c r="Y69" s="13">
        <v>121.12392253442292</v>
      </c>
      <c r="Z69" s="13">
        <v>103</v>
      </c>
      <c r="AA69" s="13">
        <v>115.5</v>
      </c>
      <c r="AB69" s="13">
        <v>103.99999999999999</v>
      </c>
      <c r="AC69" s="13">
        <v>120.97272288290716</v>
      </c>
    </row>
    <row r="70" spans="1:29">
      <c r="A70" s="8">
        <v>15</v>
      </c>
      <c r="B70" s="6">
        <v>42106</v>
      </c>
      <c r="C70" s="13">
        <v>108.5</v>
      </c>
      <c r="D70" s="13">
        <v>133.20000000000002</v>
      </c>
      <c r="E70" s="13">
        <v>104.2</v>
      </c>
      <c r="F70" s="13">
        <v>92.300000000000011</v>
      </c>
      <c r="G70" s="13">
        <v>118.41176470588238</v>
      </c>
      <c r="H70" s="13">
        <v>107.74999999999999</v>
      </c>
      <c r="I70" s="13">
        <v>110.00000000000001</v>
      </c>
      <c r="J70" s="13">
        <v>89.666666666666657</v>
      </c>
      <c r="K70" s="13">
        <v>109.75000000000001</v>
      </c>
      <c r="L70" s="13">
        <v>85.5</v>
      </c>
      <c r="M70" s="13">
        <v>115.99999999999999</v>
      </c>
      <c r="N70" s="13">
        <v>120</v>
      </c>
      <c r="O70" s="13">
        <v>99</v>
      </c>
      <c r="P70" s="13">
        <v>66</v>
      </c>
      <c r="Q70" s="13">
        <v>0</v>
      </c>
      <c r="R70" s="13">
        <v>107.60000000000001</v>
      </c>
      <c r="S70" s="13">
        <v>99.3</v>
      </c>
      <c r="T70" s="13">
        <v>0</v>
      </c>
      <c r="U70" s="13">
        <v>113.5</v>
      </c>
      <c r="V70" s="13">
        <v>95</v>
      </c>
      <c r="W70" s="13">
        <v>113.19999999999999</v>
      </c>
      <c r="X70" s="13">
        <v>94.666666666666671</v>
      </c>
      <c r="Y70" s="13">
        <v>1.0920843728736676E-2</v>
      </c>
      <c r="Z70" s="13">
        <v>105</v>
      </c>
      <c r="AA70" s="13">
        <v>139.5</v>
      </c>
      <c r="AB70" s="13">
        <v>104.2</v>
      </c>
      <c r="AC70" s="13">
        <v>121</v>
      </c>
    </row>
    <row r="71" spans="1:29">
      <c r="A71" s="8">
        <v>16</v>
      </c>
      <c r="B71" s="6">
        <v>42113</v>
      </c>
      <c r="C71" s="13">
        <v>108.5</v>
      </c>
      <c r="D71" s="13">
        <v>137.53962572860209</v>
      </c>
      <c r="E71" s="13">
        <v>90.048428795106133</v>
      </c>
      <c r="F71" s="13">
        <v>92.296151424629286</v>
      </c>
      <c r="G71" s="13">
        <v>117.89999999999998</v>
      </c>
      <c r="H71" s="13">
        <v>104.74999999999999</v>
      </c>
      <c r="I71" s="13">
        <v>100</v>
      </c>
      <c r="J71" s="13">
        <v>88</v>
      </c>
      <c r="K71" s="13">
        <v>109.75000000000001</v>
      </c>
      <c r="L71" s="13">
        <v>113.75000000000001</v>
      </c>
      <c r="M71" s="13">
        <v>115.99999999999999</v>
      </c>
      <c r="N71" s="13">
        <v>0</v>
      </c>
      <c r="O71" s="13">
        <v>93</v>
      </c>
      <c r="P71" s="13">
        <v>0</v>
      </c>
      <c r="Q71" s="13">
        <v>0</v>
      </c>
      <c r="R71" s="13">
        <v>107.83890827810674</v>
      </c>
      <c r="S71" s="13">
        <v>99.830778743206722</v>
      </c>
      <c r="T71" s="13">
        <v>0</v>
      </c>
      <c r="U71" s="13">
        <v>103.75000000000001</v>
      </c>
      <c r="V71" s="13">
        <v>95</v>
      </c>
      <c r="W71" s="13">
        <v>101.5131200919364</v>
      </c>
      <c r="X71" s="13">
        <v>94.666666666666671</v>
      </c>
      <c r="Y71" s="13">
        <v>109.81753050486959</v>
      </c>
      <c r="Z71" s="13">
        <v>101</v>
      </c>
      <c r="AA71" s="13">
        <v>122.00000000000001</v>
      </c>
      <c r="AB71" s="13">
        <v>103</v>
      </c>
      <c r="AC71" s="13">
        <v>120.97272288290716</v>
      </c>
    </row>
    <row r="72" spans="1:29">
      <c r="A72" s="8">
        <v>17</v>
      </c>
      <c r="B72" s="6">
        <v>42120</v>
      </c>
      <c r="C72" s="13">
        <v>106.99999999999999</v>
      </c>
      <c r="D72" s="13">
        <v>136.51702628080579</v>
      </c>
      <c r="E72" s="13">
        <v>94.235881003532015</v>
      </c>
      <c r="F72" s="13">
        <v>92.296151424629286</v>
      </c>
      <c r="G72" s="13">
        <v>118.99999999999997</v>
      </c>
      <c r="H72" s="13">
        <v>96.250000000000014</v>
      </c>
      <c r="I72" s="13">
        <v>100</v>
      </c>
      <c r="J72" s="13">
        <v>88.833333333333329</v>
      </c>
      <c r="K72" s="13">
        <v>108.25</v>
      </c>
      <c r="L72" s="13">
        <v>82.333333333333329</v>
      </c>
      <c r="M72" s="13">
        <v>0</v>
      </c>
      <c r="N72" s="13">
        <v>140</v>
      </c>
      <c r="O72" s="13">
        <v>90</v>
      </c>
      <c r="P72" s="13">
        <v>0</v>
      </c>
      <c r="Q72" s="13">
        <v>0</v>
      </c>
      <c r="R72" s="13">
        <v>105.87820085486842</v>
      </c>
      <c r="S72" s="13">
        <v>97.575580070942763</v>
      </c>
      <c r="T72" s="13">
        <v>0</v>
      </c>
      <c r="U72" s="13">
        <v>109.50000000000001</v>
      </c>
      <c r="V72" s="13">
        <v>95</v>
      </c>
      <c r="W72" s="13">
        <v>98.400689523079876</v>
      </c>
      <c r="X72" s="13">
        <v>94</v>
      </c>
      <c r="Y72" s="13">
        <v>123.36281204522557</v>
      </c>
      <c r="Z72" s="13">
        <v>97</v>
      </c>
      <c r="AA72" s="13">
        <v>124.75</v>
      </c>
      <c r="AB72" s="13">
        <v>103</v>
      </c>
      <c r="AC72" s="13">
        <v>121.00079731383846</v>
      </c>
    </row>
    <row r="73" spans="1:29">
      <c r="A73" s="8">
        <v>18</v>
      </c>
      <c r="B73" s="6">
        <v>42127</v>
      </c>
      <c r="C73" s="13">
        <v>106.99999999999999</v>
      </c>
      <c r="D73" s="13">
        <v>131.40402904182432</v>
      </c>
      <c r="E73" s="13">
        <v>91.240942358810045</v>
      </c>
      <c r="F73" s="13">
        <v>92.296151424629286</v>
      </c>
      <c r="G73" s="13">
        <v>118.78947368421051</v>
      </c>
      <c r="H73" s="13">
        <v>97.666666666666671</v>
      </c>
      <c r="I73" s="13">
        <v>100</v>
      </c>
      <c r="J73" s="13">
        <v>86.833333333333329</v>
      </c>
      <c r="K73" s="13">
        <v>106.75000000000001</v>
      </c>
      <c r="L73" s="13">
        <v>0</v>
      </c>
      <c r="M73" s="13">
        <v>114.99999999999999</v>
      </c>
      <c r="N73" s="13">
        <v>140</v>
      </c>
      <c r="O73" s="13">
        <v>88.5</v>
      </c>
      <c r="P73" s="13">
        <v>88</v>
      </c>
      <c r="Q73" s="13">
        <v>0</v>
      </c>
      <c r="R73" s="13">
        <v>106.79319765237965</v>
      </c>
      <c r="S73" s="13">
        <v>97.435647108594495</v>
      </c>
      <c r="T73" s="13">
        <v>0</v>
      </c>
      <c r="U73" s="13">
        <v>109.25</v>
      </c>
      <c r="V73" s="13">
        <v>0</v>
      </c>
      <c r="W73" s="13">
        <v>109.01487582200089</v>
      </c>
      <c r="X73" s="13">
        <v>92</v>
      </c>
      <c r="Y73" s="13">
        <v>110.93697526027091</v>
      </c>
      <c r="Z73" s="13">
        <v>96</v>
      </c>
      <c r="AA73" s="13">
        <v>96.500000000000014</v>
      </c>
      <c r="AB73" s="13">
        <v>103</v>
      </c>
      <c r="AC73" s="13">
        <v>120.91657402104461</v>
      </c>
    </row>
    <row r="74" spans="1:29">
      <c r="A74" s="8">
        <v>19</v>
      </c>
      <c r="B74" s="6">
        <v>42134</v>
      </c>
      <c r="C74" s="13">
        <v>104.74999999999999</v>
      </c>
      <c r="D74" s="13">
        <v>126.80233152674099</v>
      </c>
      <c r="E74" s="13">
        <v>88.312760198570189</v>
      </c>
      <c r="F74" s="13">
        <v>92.296151424629286</v>
      </c>
      <c r="G74" s="13">
        <v>118.26315789473682</v>
      </c>
      <c r="H74" s="13">
        <v>93</v>
      </c>
      <c r="I74" s="13">
        <v>114.99999999999999</v>
      </c>
      <c r="J74" s="13">
        <v>85.333333333333343</v>
      </c>
      <c r="K74" s="13">
        <v>104.25</v>
      </c>
      <c r="L74" s="13">
        <v>84.333333333333343</v>
      </c>
      <c r="M74" s="13">
        <v>113.99999999999999</v>
      </c>
      <c r="N74" s="13">
        <v>140</v>
      </c>
      <c r="O74" s="13">
        <v>77.333333333333343</v>
      </c>
      <c r="P74" s="13">
        <v>0</v>
      </c>
      <c r="Q74" s="13">
        <v>0</v>
      </c>
      <c r="R74" s="13">
        <v>98.688940302994652</v>
      </c>
      <c r="S74" s="13">
        <v>94.757395294347361</v>
      </c>
      <c r="T74" s="13">
        <v>0</v>
      </c>
      <c r="U74" s="13">
        <v>106.25</v>
      </c>
      <c r="V74" s="13">
        <v>95</v>
      </c>
      <c r="W74" s="13">
        <v>95.647385558322156</v>
      </c>
      <c r="X74" s="13">
        <v>89.5</v>
      </c>
      <c r="Y74" s="13">
        <v>110.48919735811037</v>
      </c>
      <c r="Z74" s="13">
        <v>92</v>
      </c>
      <c r="AA74" s="13">
        <v>116.5</v>
      </c>
      <c r="AB74" s="13">
        <v>103</v>
      </c>
      <c r="AC74" s="13">
        <v>120.97272288290716</v>
      </c>
    </row>
    <row r="75" spans="1:29">
      <c r="A75" s="8">
        <v>20</v>
      </c>
      <c r="B75" s="6">
        <v>42141</v>
      </c>
      <c r="C75" s="13">
        <v>103.49999999999999</v>
      </c>
      <c r="D75" s="13">
        <v>125.77973207894466</v>
      </c>
      <c r="E75" s="13">
        <v>90.148563521829374</v>
      </c>
      <c r="F75" s="13">
        <v>92.296151424629286</v>
      </c>
      <c r="G75" s="13">
        <v>117.15789473684211</v>
      </c>
      <c r="H75" s="13">
        <v>93.6</v>
      </c>
      <c r="I75" s="13">
        <v>105</v>
      </c>
      <c r="J75" s="13">
        <v>84.800000000000011</v>
      </c>
      <c r="K75" s="13">
        <v>103.75000000000001</v>
      </c>
      <c r="L75" s="13">
        <v>106.74999999999999</v>
      </c>
      <c r="M75" s="13">
        <v>113.99999999999999</v>
      </c>
      <c r="N75" s="13">
        <v>140</v>
      </c>
      <c r="O75" s="13">
        <v>76.999999999999986</v>
      </c>
      <c r="P75" s="13">
        <v>0</v>
      </c>
      <c r="Q75" s="13">
        <v>0</v>
      </c>
      <c r="R75" s="13">
        <v>95.551808425813363</v>
      </c>
      <c r="S75" s="13">
        <v>91.32415633440722</v>
      </c>
      <c r="T75" s="13">
        <v>0</v>
      </c>
      <c r="U75" s="13">
        <v>102</v>
      </c>
      <c r="V75" s="13">
        <v>95</v>
      </c>
      <c r="W75" s="13">
        <v>92.574857945476595</v>
      </c>
      <c r="X75" s="13">
        <v>84.000000000000014</v>
      </c>
      <c r="Y75" s="13">
        <v>0</v>
      </c>
      <c r="Z75" s="13">
        <v>94.5</v>
      </c>
      <c r="AA75" s="13">
        <v>92.5</v>
      </c>
      <c r="AB75" s="13">
        <v>100.59999999999998</v>
      </c>
      <c r="AC75" s="13">
        <v>121.00079731383846</v>
      </c>
    </row>
    <row r="76" spans="1:29">
      <c r="A76" s="8">
        <v>21</v>
      </c>
      <c r="B76" s="6">
        <v>42148</v>
      </c>
      <c r="C76" s="13">
        <v>101.50000000000001</v>
      </c>
      <c r="D76" s="13">
        <v>121.17803456386133</v>
      </c>
      <c r="E76" s="13">
        <v>90.099406474165249</v>
      </c>
      <c r="F76" s="13">
        <v>92.296151424629286</v>
      </c>
      <c r="G76" s="13">
        <v>118.74999999999997</v>
      </c>
      <c r="H76" s="13">
        <v>96.8</v>
      </c>
      <c r="I76" s="13">
        <v>108.66666666666667</v>
      </c>
      <c r="J76" s="13">
        <v>83</v>
      </c>
      <c r="K76" s="13">
        <v>104.25</v>
      </c>
      <c r="L76" s="13">
        <v>107.25000000000003</v>
      </c>
      <c r="M76" s="13">
        <v>112.99999999999999</v>
      </c>
      <c r="N76" s="13">
        <v>0</v>
      </c>
      <c r="O76" s="13">
        <v>73</v>
      </c>
      <c r="P76" s="13">
        <v>78</v>
      </c>
      <c r="Q76" s="13">
        <v>0</v>
      </c>
      <c r="R76" s="13">
        <v>91.107538266473213</v>
      </c>
      <c r="S76" s="13">
        <v>87.070845130007484</v>
      </c>
      <c r="T76" s="13">
        <v>0</v>
      </c>
      <c r="U76" s="13">
        <v>103.25</v>
      </c>
      <c r="V76" s="13">
        <v>95</v>
      </c>
      <c r="W76" s="13">
        <v>94.689714614058602</v>
      </c>
      <c r="X76" s="13">
        <v>81</v>
      </c>
      <c r="Y76" s="13">
        <v>105.45169595880444</v>
      </c>
      <c r="Z76" s="13">
        <v>90</v>
      </c>
      <c r="AA76" s="13">
        <v>122.24999999999999</v>
      </c>
      <c r="AB76" s="13">
        <v>101.4</v>
      </c>
      <c r="AC76" s="13">
        <v>120.94464845197588</v>
      </c>
    </row>
    <row r="77" spans="1:29">
      <c r="A77" s="8">
        <v>22</v>
      </c>
      <c r="B77" s="6">
        <v>42155</v>
      </c>
      <c r="C77" s="13">
        <v>99.75</v>
      </c>
      <c r="D77" s="13">
        <v>116.57633704877799</v>
      </c>
      <c r="E77" s="13">
        <v>90.084841423005486</v>
      </c>
      <c r="F77" s="13">
        <v>92.296151424629286</v>
      </c>
      <c r="G77" s="13">
        <v>116.5</v>
      </c>
      <c r="H77" s="13">
        <v>87.25</v>
      </c>
      <c r="I77" s="13">
        <v>109.83333333333334</v>
      </c>
      <c r="J77" s="13">
        <v>84.2</v>
      </c>
      <c r="K77" s="13">
        <v>101.75</v>
      </c>
      <c r="L77" s="13">
        <v>107</v>
      </c>
      <c r="M77" s="13">
        <v>109.00000000000001</v>
      </c>
      <c r="N77" s="13">
        <v>0</v>
      </c>
      <c r="O77" s="13">
        <v>78</v>
      </c>
      <c r="P77" s="13">
        <v>81</v>
      </c>
      <c r="Q77" s="13">
        <v>0</v>
      </c>
      <c r="R77" s="13">
        <v>94.113956315438614</v>
      </c>
      <c r="S77" s="13">
        <v>82.156920173126352</v>
      </c>
      <c r="T77" s="13">
        <v>0</v>
      </c>
      <c r="U77" s="13">
        <v>104.50000000000001</v>
      </c>
      <c r="V77" s="13">
        <v>95</v>
      </c>
      <c r="W77" s="13">
        <v>100.31603141160697</v>
      </c>
      <c r="X77" s="13">
        <v>81.333333333333343</v>
      </c>
      <c r="Y77" s="13">
        <v>99.854472181797831</v>
      </c>
      <c r="Z77" s="13">
        <v>86</v>
      </c>
      <c r="AA77" s="13">
        <v>83.25</v>
      </c>
      <c r="AB77" s="13">
        <v>99.8</v>
      </c>
      <c r="AC77" s="13">
        <v>120.8884995901133</v>
      </c>
    </row>
    <row r="78" spans="1:29">
      <c r="A78" s="8">
        <v>23</v>
      </c>
      <c r="B78" s="6">
        <v>42162</v>
      </c>
      <c r="C78" s="13">
        <v>99.75</v>
      </c>
      <c r="D78" s="13">
        <v>115.80938746293077</v>
      </c>
      <c r="E78" s="13">
        <v>92.276881622546696</v>
      </c>
      <c r="F78" s="13">
        <v>92.296151424629286</v>
      </c>
      <c r="G78" s="13">
        <v>116.5</v>
      </c>
      <c r="H78" s="13">
        <v>89.8</v>
      </c>
      <c r="I78" s="13">
        <v>111.42857142857143</v>
      </c>
      <c r="J78" s="13">
        <v>81.166666666666671</v>
      </c>
      <c r="K78" s="13">
        <v>99.75</v>
      </c>
      <c r="L78" s="13">
        <v>107.75000000000001</v>
      </c>
      <c r="M78" s="13">
        <v>108</v>
      </c>
      <c r="N78" s="13">
        <v>140</v>
      </c>
      <c r="O78" s="13">
        <v>83</v>
      </c>
      <c r="P78" s="13">
        <v>82</v>
      </c>
      <c r="Q78" s="13">
        <v>0</v>
      </c>
      <c r="R78" s="13">
        <v>92.15324889220031</v>
      </c>
      <c r="S78" s="13">
        <v>83.637606170067357</v>
      </c>
      <c r="T78" s="13">
        <v>0</v>
      </c>
      <c r="U78" s="13">
        <v>106</v>
      </c>
      <c r="V78" s="13">
        <v>95</v>
      </c>
      <c r="W78" s="13">
        <v>97.921854050948085</v>
      </c>
      <c r="X78" s="13">
        <v>80.000000000000014</v>
      </c>
      <c r="Y78" s="13">
        <v>99.294749804097165</v>
      </c>
      <c r="Z78" s="13">
        <v>90</v>
      </c>
      <c r="AA78" s="13">
        <v>106.5</v>
      </c>
      <c r="AB78" s="13">
        <v>100.6</v>
      </c>
      <c r="AC78" s="13">
        <v>121.02887174476975</v>
      </c>
    </row>
    <row r="79" spans="1:29">
      <c r="A79" s="8">
        <v>24</v>
      </c>
      <c r="B79" s="6">
        <v>42169</v>
      </c>
      <c r="C79" s="13">
        <v>99.75</v>
      </c>
      <c r="D79" s="13">
        <v>113.25288884344005</v>
      </c>
      <c r="E79" s="13">
        <v>96.557186032115922</v>
      </c>
      <c r="F79" s="13">
        <v>92.296151424629286</v>
      </c>
      <c r="G79" s="13">
        <v>115.85000000000001</v>
      </c>
      <c r="H79" s="13">
        <v>95</v>
      </c>
      <c r="I79" s="13">
        <v>107.28571428571429</v>
      </c>
      <c r="J79" s="13">
        <v>80.166666666666657</v>
      </c>
      <c r="K79" s="13">
        <v>98.75</v>
      </c>
      <c r="L79" s="13">
        <v>0</v>
      </c>
      <c r="M79" s="13">
        <v>109.00000000000001</v>
      </c>
      <c r="N79" s="13">
        <v>0</v>
      </c>
      <c r="O79" s="13">
        <v>84.5</v>
      </c>
      <c r="P79" s="13">
        <v>67</v>
      </c>
      <c r="Q79" s="13">
        <v>0</v>
      </c>
      <c r="R79" s="13">
        <v>90.061827640746117</v>
      </c>
      <c r="S79" s="13">
        <v>85.326564483061588</v>
      </c>
      <c r="T79" s="13">
        <v>0</v>
      </c>
      <c r="U79" s="13">
        <v>106</v>
      </c>
      <c r="V79" s="13">
        <v>95</v>
      </c>
      <c r="W79" s="13">
        <v>95.886803294388059</v>
      </c>
      <c r="X79" s="13">
        <v>79.5</v>
      </c>
      <c r="Y79" s="13">
        <v>109.25780812716891</v>
      </c>
      <c r="Z79" s="13">
        <v>90</v>
      </c>
      <c r="AA79" s="13">
        <v>113.79999999999998</v>
      </c>
      <c r="AB79" s="13">
        <v>99.600000000000009</v>
      </c>
      <c r="AC79" s="13">
        <v>121.02887174476975</v>
      </c>
    </row>
    <row r="80" spans="1:29">
      <c r="A80" s="8">
        <v>25</v>
      </c>
      <c r="B80" s="6">
        <v>42176</v>
      </c>
      <c r="C80" s="13">
        <v>99.75</v>
      </c>
      <c r="D80" s="13">
        <v>112.99723898149097</v>
      </c>
      <c r="E80" s="13">
        <v>90.603064936974022</v>
      </c>
      <c r="F80" s="13">
        <v>92.345632681508093</v>
      </c>
      <c r="G80" s="13">
        <v>116.06250000000003</v>
      </c>
      <c r="H80" s="13">
        <v>96.000000000000014</v>
      </c>
      <c r="I80" s="13">
        <v>103</v>
      </c>
      <c r="J80" s="13">
        <v>80.5</v>
      </c>
      <c r="K80" s="13">
        <v>97.500000000000014</v>
      </c>
      <c r="L80" s="13">
        <v>0</v>
      </c>
      <c r="M80" s="13">
        <v>0</v>
      </c>
      <c r="N80" s="13">
        <v>140</v>
      </c>
      <c r="O80" s="13">
        <v>78</v>
      </c>
      <c r="P80" s="13">
        <v>97</v>
      </c>
      <c r="Q80" s="13">
        <v>0</v>
      </c>
      <c r="R80" s="13">
        <v>93.710816339998672</v>
      </c>
      <c r="S80" s="13">
        <v>77.720952533162858</v>
      </c>
      <c r="T80" s="13">
        <v>0</v>
      </c>
      <c r="U80" s="13">
        <v>105.75000000000001</v>
      </c>
      <c r="V80" s="13">
        <v>95</v>
      </c>
      <c r="W80" s="13">
        <v>99.211579477102262</v>
      </c>
      <c r="X80" s="13">
        <v>76.999999999999986</v>
      </c>
      <c r="Y80" s="13">
        <v>108.74651810584959</v>
      </c>
      <c r="Z80" s="13">
        <v>89</v>
      </c>
      <c r="AA80" s="13">
        <v>97.333333333333329</v>
      </c>
      <c r="AB80" s="13">
        <v>101.00000000000003</v>
      </c>
      <c r="AC80" s="13">
        <v>116.92179177018127</v>
      </c>
    </row>
    <row r="81" spans="1:29">
      <c r="A81" s="8">
        <v>26</v>
      </c>
      <c r="B81" s="6">
        <v>42183</v>
      </c>
      <c r="C81" s="13">
        <v>99.75</v>
      </c>
      <c r="D81" s="13">
        <v>111.97463953369464</v>
      </c>
      <c r="E81" s="13">
        <v>92.824891672432003</v>
      </c>
      <c r="F81" s="13">
        <v>92.296151424629286</v>
      </c>
      <c r="G81" s="13">
        <v>115.70588235294117</v>
      </c>
      <c r="H81" s="13">
        <v>103.75000000000001</v>
      </c>
      <c r="I81" s="13">
        <v>109.28571428571428</v>
      </c>
      <c r="J81" s="13">
        <v>78.666666666666657</v>
      </c>
      <c r="K81" s="13">
        <v>97.5</v>
      </c>
      <c r="L81" s="13">
        <v>107.50000000000001</v>
      </c>
      <c r="M81" s="13">
        <v>108</v>
      </c>
      <c r="N81" s="13">
        <v>0</v>
      </c>
      <c r="O81" s="13">
        <v>76.5</v>
      </c>
      <c r="P81" s="13">
        <v>90</v>
      </c>
      <c r="Q81" s="13">
        <v>0</v>
      </c>
      <c r="R81" s="13">
        <v>94.636811628302169</v>
      </c>
      <c r="S81" s="13">
        <v>79.690194929870799</v>
      </c>
      <c r="T81" s="13">
        <v>0</v>
      </c>
      <c r="U81" s="13">
        <v>95.75</v>
      </c>
      <c r="V81" s="13">
        <v>95</v>
      </c>
      <c r="W81" s="13">
        <v>92.973887505586418</v>
      </c>
      <c r="X81" s="13">
        <v>76.666666666666657</v>
      </c>
      <c r="Y81" s="13">
        <v>108.69808574946826</v>
      </c>
      <c r="Z81" s="13">
        <v>85.5</v>
      </c>
      <c r="AA81" s="13">
        <v>108.33333333333333</v>
      </c>
      <c r="AB81" s="13">
        <v>100.4</v>
      </c>
      <c r="AC81" s="13">
        <v>121.00079731383846</v>
      </c>
    </row>
    <row r="82" spans="1:29">
      <c r="A82" s="8">
        <v>27</v>
      </c>
      <c r="B82" s="6">
        <v>42190</v>
      </c>
      <c r="C82" s="13">
        <v>97.5</v>
      </c>
      <c r="D82" s="13">
        <v>111.71898967174556</v>
      </c>
      <c r="E82" s="13">
        <v>91.532243382004879</v>
      </c>
      <c r="F82" s="13">
        <v>92.296151424629286</v>
      </c>
      <c r="G82" s="13">
        <v>116.5</v>
      </c>
      <c r="H82" s="13">
        <v>98.6</v>
      </c>
      <c r="I82" s="13">
        <v>0</v>
      </c>
      <c r="J82" s="13">
        <v>76.666666666666657</v>
      </c>
      <c r="K82" s="13">
        <v>98.333333333333343</v>
      </c>
      <c r="L82" s="13">
        <v>106.74999999999999</v>
      </c>
      <c r="M82" s="13">
        <v>107</v>
      </c>
      <c r="N82" s="13">
        <v>0</v>
      </c>
      <c r="O82" s="13">
        <v>81.5</v>
      </c>
      <c r="P82" s="13">
        <v>99</v>
      </c>
      <c r="Q82" s="13">
        <v>0</v>
      </c>
      <c r="R82" s="13">
        <v>90.976824438257324</v>
      </c>
      <c r="S82" s="13">
        <v>79.690194929870799</v>
      </c>
      <c r="T82" s="13">
        <v>0</v>
      </c>
      <c r="U82" s="13">
        <v>100.75</v>
      </c>
      <c r="V82" s="13">
        <v>95</v>
      </c>
      <c r="W82" s="13">
        <v>87.746600268147873</v>
      </c>
      <c r="X82" s="13">
        <v>76.000000000000014</v>
      </c>
      <c r="Y82" s="13">
        <v>94.033359453710958</v>
      </c>
      <c r="Z82" s="13">
        <v>88</v>
      </c>
      <c r="AA82" s="13">
        <v>109.33333333333334</v>
      </c>
      <c r="AB82" s="13">
        <v>99.260606060606108</v>
      </c>
      <c r="AC82" s="13">
        <v>121.08502060663233</v>
      </c>
    </row>
    <row r="83" spans="1:29">
      <c r="A83" s="8">
        <v>28</v>
      </c>
      <c r="B83" s="6">
        <v>42197</v>
      </c>
      <c r="C83" s="13">
        <v>0</v>
      </c>
      <c r="D83" s="13">
        <v>110.4407403620002</v>
      </c>
      <c r="E83" s="13">
        <v>90.194054246703274</v>
      </c>
      <c r="F83" s="13">
        <v>92.325833813499131</v>
      </c>
      <c r="G83" s="13">
        <v>117.16666666666666</v>
      </c>
      <c r="H83" s="13">
        <v>94.666666666666671</v>
      </c>
      <c r="I83" s="13">
        <v>103.33333333333331</v>
      </c>
      <c r="J83" s="13">
        <v>70</v>
      </c>
      <c r="K83" s="13">
        <v>95.4</v>
      </c>
      <c r="L83" s="13">
        <v>77.600000000000009</v>
      </c>
      <c r="M83" s="13">
        <v>107</v>
      </c>
      <c r="N83" s="13">
        <v>0</v>
      </c>
      <c r="O83" s="13">
        <v>81.333333333333329</v>
      </c>
      <c r="P83" s="13">
        <v>88</v>
      </c>
      <c r="Q83" s="13">
        <v>0</v>
      </c>
      <c r="R83" s="13">
        <v>89.865399841646862</v>
      </c>
      <c r="S83" s="13">
        <v>79.852737854088289</v>
      </c>
      <c r="T83" s="13">
        <v>0</v>
      </c>
      <c r="U83" s="13">
        <v>100.75</v>
      </c>
      <c r="V83" s="13">
        <v>95</v>
      </c>
      <c r="W83" s="13">
        <v>89.92719609157966</v>
      </c>
      <c r="X83" s="13">
        <v>76.000000000000014</v>
      </c>
      <c r="Y83" s="13">
        <v>100.68397606083788</v>
      </c>
      <c r="Z83" s="13">
        <v>85</v>
      </c>
      <c r="AA83" s="13">
        <v>91.5</v>
      </c>
      <c r="AB83" s="13">
        <v>99.701731601731609</v>
      </c>
      <c r="AC83" s="13">
        <v>0</v>
      </c>
    </row>
    <row r="84" spans="1:29">
      <c r="A84" s="8">
        <v>29</v>
      </c>
      <c r="B84" s="6">
        <v>42204</v>
      </c>
      <c r="C84" s="13">
        <v>93.5</v>
      </c>
      <c r="D84" s="13">
        <v>108.90684119030576</v>
      </c>
      <c r="E84" s="13">
        <v>83.61794928661196</v>
      </c>
      <c r="F84" s="13">
        <v>92.333257394031165</v>
      </c>
      <c r="G84" s="13">
        <v>118.31578947368425</v>
      </c>
      <c r="H84" s="13">
        <v>91.600000000000009</v>
      </c>
      <c r="I84" s="13">
        <v>111.79999999999998</v>
      </c>
      <c r="J84" s="13">
        <v>0</v>
      </c>
      <c r="K84" s="13">
        <v>95</v>
      </c>
      <c r="L84" s="13">
        <v>91.25</v>
      </c>
      <c r="M84" s="13">
        <v>105</v>
      </c>
      <c r="N84" s="13">
        <v>114.99999999999999</v>
      </c>
      <c r="O84" s="13">
        <v>72.666666666666657</v>
      </c>
      <c r="P84" s="13">
        <v>69</v>
      </c>
      <c r="Q84" s="13">
        <v>0</v>
      </c>
      <c r="R84" s="13">
        <v>89.736842105263165</v>
      </c>
      <c r="S84" s="13">
        <v>82.094288304623745</v>
      </c>
      <c r="T84" s="13">
        <v>0</v>
      </c>
      <c r="U84" s="13">
        <v>97</v>
      </c>
      <c r="V84" s="13">
        <v>95</v>
      </c>
      <c r="W84" s="13">
        <v>85.377438920419962</v>
      </c>
      <c r="X84" s="13">
        <v>76.000000000000014</v>
      </c>
      <c r="Y84" s="13">
        <v>100.81466395112018</v>
      </c>
      <c r="Z84" s="13">
        <v>81</v>
      </c>
      <c r="AA84" s="13">
        <v>98.999999999999986</v>
      </c>
      <c r="AB84" s="13">
        <v>99.600000000000009</v>
      </c>
      <c r="AC84" s="13">
        <v>0</v>
      </c>
    </row>
    <row r="85" spans="1:29">
      <c r="A85" s="8">
        <v>30</v>
      </c>
      <c r="B85" s="6">
        <v>42211</v>
      </c>
      <c r="C85" s="13">
        <v>94</v>
      </c>
      <c r="D85" s="13">
        <v>108.39554146640759</v>
      </c>
      <c r="E85" s="13">
        <v>84.586534610202818</v>
      </c>
      <c r="F85" s="13">
        <v>92.296151424629286</v>
      </c>
      <c r="G85" s="13">
        <v>116.73684210526318</v>
      </c>
      <c r="H85" s="13">
        <v>91.250000000000014</v>
      </c>
      <c r="I85" s="13">
        <v>105.75000000000001</v>
      </c>
      <c r="J85" s="13">
        <v>70.833333333333343</v>
      </c>
      <c r="K85" s="13">
        <v>93</v>
      </c>
      <c r="L85" s="13">
        <v>0</v>
      </c>
      <c r="M85" s="13">
        <v>105</v>
      </c>
      <c r="N85" s="13">
        <v>0</v>
      </c>
      <c r="O85" s="13">
        <v>70</v>
      </c>
      <c r="P85" s="13">
        <v>0</v>
      </c>
      <c r="Q85" s="13">
        <v>0</v>
      </c>
      <c r="R85" s="13">
        <v>85.225415996758286</v>
      </c>
      <c r="S85" s="13">
        <v>80.253181034202214</v>
      </c>
      <c r="T85" s="13">
        <v>0</v>
      </c>
      <c r="U85" s="13">
        <v>97.25</v>
      </c>
      <c r="V85" s="13">
        <v>95</v>
      </c>
      <c r="W85" s="13">
        <v>81.102758092319476</v>
      </c>
      <c r="X85" s="13">
        <v>73.999999999999986</v>
      </c>
      <c r="Y85" s="13">
        <v>89.555580432105671</v>
      </c>
      <c r="Z85" s="13">
        <v>83</v>
      </c>
      <c r="AA85" s="13">
        <v>91.5</v>
      </c>
      <c r="AB85" s="13">
        <v>99.600000000000009</v>
      </c>
      <c r="AC85" s="13">
        <v>0</v>
      </c>
    </row>
    <row r="86" spans="1:29">
      <c r="A86" s="8">
        <v>31</v>
      </c>
      <c r="B86" s="6">
        <v>42218</v>
      </c>
      <c r="C86" s="13">
        <v>94</v>
      </c>
      <c r="D86" s="13">
        <v>104.30514367522241</v>
      </c>
      <c r="E86" s="13">
        <v>81.615310721938968</v>
      </c>
      <c r="F86" s="13">
        <v>92.341919746964379</v>
      </c>
      <c r="G86" s="13">
        <v>117.8</v>
      </c>
      <c r="H86" s="13">
        <v>101.33333333333334</v>
      </c>
      <c r="I86" s="13">
        <v>106.74999999999999</v>
      </c>
      <c r="J86" s="13">
        <v>73.800000000000011</v>
      </c>
      <c r="K86" s="13">
        <v>92.5</v>
      </c>
      <c r="L86" s="13">
        <v>81.5</v>
      </c>
      <c r="M86" s="13">
        <v>105</v>
      </c>
      <c r="N86" s="13">
        <v>114.99999999999999</v>
      </c>
      <c r="O86" s="13">
        <v>70</v>
      </c>
      <c r="P86" s="13">
        <v>64</v>
      </c>
      <c r="Q86" s="13">
        <v>0</v>
      </c>
      <c r="R86" s="13">
        <v>82.126875493550941</v>
      </c>
      <c r="S86" s="13">
        <v>77.496847618739679</v>
      </c>
      <c r="T86" s="13">
        <v>0</v>
      </c>
      <c r="U86" s="13">
        <v>100.25</v>
      </c>
      <c r="V86" s="13">
        <v>95</v>
      </c>
      <c r="W86" s="13">
        <v>73.7340548898338</v>
      </c>
      <c r="X86" s="13">
        <v>76</v>
      </c>
      <c r="Y86" s="13">
        <v>101.19168758338419</v>
      </c>
      <c r="Z86" s="13">
        <v>78</v>
      </c>
      <c r="AA86" s="13">
        <v>104.66666666666666</v>
      </c>
      <c r="AB86" s="13">
        <v>98.4</v>
      </c>
      <c r="AC86" s="13">
        <v>113.78025874258701</v>
      </c>
    </row>
    <row r="87" spans="1:29">
      <c r="A87" s="8">
        <v>32</v>
      </c>
      <c r="B87" s="6">
        <v>42225</v>
      </c>
      <c r="C87" s="13">
        <v>94</v>
      </c>
      <c r="D87" s="13">
        <v>104.56079353717149</v>
      </c>
      <c r="E87" s="13">
        <v>83.040719521961435</v>
      </c>
      <c r="F87" s="13">
        <v>92.33944462313714</v>
      </c>
      <c r="G87" s="13">
        <v>114.05555555555553</v>
      </c>
      <c r="H87" s="13">
        <v>81.25</v>
      </c>
      <c r="I87" s="13">
        <v>108</v>
      </c>
      <c r="J87" s="13">
        <v>77.333333333333343</v>
      </c>
      <c r="K87" s="13">
        <v>94</v>
      </c>
      <c r="L87" s="13">
        <v>92</v>
      </c>
      <c r="M87" s="13">
        <v>105</v>
      </c>
      <c r="N87" s="13">
        <v>114.99999999999999</v>
      </c>
      <c r="O87" s="13">
        <v>63.250000000000007</v>
      </c>
      <c r="P87" s="13">
        <v>62</v>
      </c>
      <c r="Q87" s="13">
        <v>0</v>
      </c>
      <c r="R87" s="13">
        <v>88.355532111301599</v>
      </c>
      <c r="S87" s="13">
        <v>75.751379422265487</v>
      </c>
      <c r="T87" s="13">
        <v>0</v>
      </c>
      <c r="U87" s="13">
        <v>83.249999999999986</v>
      </c>
      <c r="V87" s="13">
        <v>95</v>
      </c>
      <c r="W87" s="13">
        <v>77.513775764293868</v>
      </c>
      <c r="X87" s="13">
        <v>72.333333333333329</v>
      </c>
      <c r="Y87" s="13">
        <v>100.5782968590543</v>
      </c>
      <c r="Z87" s="13">
        <v>80</v>
      </c>
      <c r="AA87" s="13">
        <v>85.666666666666657</v>
      </c>
      <c r="AB87" s="13">
        <v>97</v>
      </c>
      <c r="AC87" s="13">
        <v>114.21386977236632</v>
      </c>
    </row>
    <row r="88" spans="1:29">
      <c r="A88" s="8">
        <v>33</v>
      </c>
      <c r="B88" s="6">
        <v>42232</v>
      </c>
      <c r="C88" s="13">
        <v>94</v>
      </c>
      <c r="D88" s="13">
        <v>104.04949381327336</v>
      </c>
      <c r="E88" s="13">
        <v>76.80923486754476</v>
      </c>
      <c r="F88" s="13">
        <v>92.31841142658071</v>
      </c>
      <c r="G88" s="13">
        <v>115.94444444444443</v>
      </c>
      <c r="H88" s="13">
        <v>80.333333333333329</v>
      </c>
      <c r="I88" s="13">
        <v>107.99999999999999</v>
      </c>
      <c r="J88" s="13">
        <v>77.333333333333343</v>
      </c>
      <c r="K88" s="13">
        <v>94.75</v>
      </c>
      <c r="L88" s="13">
        <v>94.199999999999989</v>
      </c>
      <c r="M88" s="13">
        <v>101</v>
      </c>
      <c r="N88" s="13">
        <v>0</v>
      </c>
      <c r="O88" s="13">
        <v>62.5</v>
      </c>
      <c r="P88" s="13">
        <v>0</v>
      </c>
      <c r="Q88" s="13">
        <v>0</v>
      </c>
      <c r="R88" s="13">
        <v>84.708689600318152</v>
      </c>
      <c r="S88" s="13">
        <v>74.511571019344032</v>
      </c>
      <c r="T88" s="13">
        <v>0</v>
      </c>
      <c r="U88" s="13">
        <v>81.5</v>
      </c>
      <c r="V88" s="13">
        <v>95</v>
      </c>
      <c r="W88" s="13">
        <v>72.261239310114178</v>
      </c>
      <c r="X88" s="13">
        <v>72.333333333333329</v>
      </c>
      <c r="Y88" s="13">
        <v>100.54906568452449</v>
      </c>
      <c r="Z88" s="13">
        <v>81</v>
      </c>
      <c r="AA88" s="13">
        <v>102.49999999999999</v>
      </c>
      <c r="AB88" s="13">
        <v>95.59999999999998</v>
      </c>
      <c r="AC88" s="13">
        <v>114.3328243627264</v>
      </c>
    </row>
    <row r="89" spans="1:29">
      <c r="A89" s="8">
        <v>34</v>
      </c>
      <c r="B89" s="6">
        <v>42239</v>
      </c>
      <c r="C89" s="13">
        <v>94</v>
      </c>
      <c r="D89" s="13">
        <v>105.58339298496779</v>
      </c>
      <c r="E89" s="13">
        <v>75.240626782701568</v>
      </c>
      <c r="F89" s="13">
        <v>92.296151424629286</v>
      </c>
      <c r="G89" s="13">
        <v>113.66666666666667</v>
      </c>
      <c r="H89" s="13">
        <v>82.25</v>
      </c>
      <c r="I89" s="13">
        <v>105</v>
      </c>
      <c r="J89" s="13">
        <v>74.666666666666671</v>
      </c>
      <c r="K89" s="13">
        <v>93.5</v>
      </c>
      <c r="L89" s="13">
        <v>86.200000000000017</v>
      </c>
      <c r="M89" s="13">
        <v>101</v>
      </c>
      <c r="N89" s="13">
        <v>0</v>
      </c>
      <c r="O89" s="13">
        <v>61</v>
      </c>
      <c r="P89" s="13">
        <v>0</v>
      </c>
      <c r="Q89" s="13">
        <v>0</v>
      </c>
      <c r="R89" s="13">
        <v>78.951152242395722</v>
      </c>
      <c r="S89" s="13">
        <v>72.514562790849041</v>
      </c>
      <c r="T89" s="13">
        <v>0</v>
      </c>
      <c r="U89" s="13">
        <v>81</v>
      </c>
      <c r="V89" s="13">
        <v>95</v>
      </c>
      <c r="W89" s="13">
        <v>70.708038051458857</v>
      </c>
      <c r="X89" s="13">
        <v>73.500000000000014</v>
      </c>
      <c r="Y89" s="13">
        <v>93.473637076010291</v>
      </c>
      <c r="Z89" s="13">
        <v>85</v>
      </c>
      <c r="AA89" s="13">
        <v>76</v>
      </c>
      <c r="AB89" s="13">
        <v>98.799999999999983</v>
      </c>
      <c r="AC89" s="13">
        <v>121.1130950375636</v>
      </c>
    </row>
    <row r="90" spans="1:29">
      <c r="A90" s="8">
        <v>35</v>
      </c>
      <c r="B90" s="6">
        <v>42246</v>
      </c>
      <c r="C90" s="13">
        <v>94.5</v>
      </c>
      <c r="D90" s="13">
        <v>104.04949381327336</v>
      </c>
      <c r="E90" s="13">
        <v>74.127007246112939</v>
      </c>
      <c r="F90" s="13">
        <v>92.296151424629286</v>
      </c>
      <c r="G90" s="13">
        <v>115.77777777777779</v>
      </c>
      <c r="H90" s="13">
        <v>82.75</v>
      </c>
      <c r="I90" s="13">
        <v>104</v>
      </c>
      <c r="J90" s="13">
        <v>76.200000000000017</v>
      </c>
      <c r="K90" s="13">
        <v>93.5</v>
      </c>
      <c r="L90" s="13">
        <v>99.4</v>
      </c>
      <c r="M90" s="13">
        <v>99</v>
      </c>
      <c r="N90" s="13">
        <v>114.99999999999999</v>
      </c>
      <c r="O90" s="13">
        <v>58.5</v>
      </c>
      <c r="P90" s="13">
        <v>54</v>
      </c>
      <c r="Q90" s="13">
        <v>0</v>
      </c>
      <c r="R90" s="13">
        <v>80.519718180986374</v>
      </c>
      <c r="S90" s="13">
        <v>71.388590582186211</v>
      </c>
      <c r="T90" s="13">
        <v>0</v>
      </c>
      <c r="U90" s="13">
        <v>100.49999999999999</v>
      </c>
      <c r="V90" s="13">
        <v>95</v>
      </c>
      <c r="W90" s="13">
        <v>87.626891400114914</v>
      </c>
      <c r="X90" s="13">
        <v>73.500000000000014</v>
      </c>
      <c r="Y90" s="13">
        <v>91.794469942908307</v>
      </c>
      <c r="Z90" s="13">
        <v>84</v>
      </c>
      <c r="AA90" s="13">
        <v>85.5</v>
      </c>
      <c r="AB90" s="13">
        <v>97.8</v>
      </c>
      <c r="AC90" s="13">
        <v>121.14116946849487</v>
      </c>
    </row>
    <row r="91" spans="1:29">
      <c r="A91" s="8">
        <v>36</v>
      </c>
      <c r="B91" s="6">
        <v>42253</v>
      </c>
      <c r="C91" s="13">
        <v>99.500000000000014</v>
      </c>
      <c r="D91" s="13">
        <v>104.81644339912057</v>
      </c>
      <c r="E91" s="13">
        <v>84.506426828824232</v>
      </c>
      <c r="F91" s="13">
        <v>92.296151424629286</v>
      </c>
      <c r="G91" s="13">
        <v>117.31578947368422</v>
      </c>
      <c r="H91" s="13">
        <v>79.400000000000006</v>
      </c>
      <c r="I91" s="13">
        <v>102.8</v>
      </c>
      <c r="J91" s="13">
        <v>75.333333333333329</v>
      </c>
      <c r="K91" s="13">
        <v>93.666666666666671</v>
      </c>
      <c r="L91" s="13">
        <v>99.4</v>
      </c>
      <c r="M91" s="13">
        <v>100</v>
      </c>
      <c r="N91" s="13">
        <v>120</v>
      </c>
      <c r="O91" s="13">
        <v>57.999999999999993</v>
      </c>
      <c r="P91" s="13">
        <v>63</v>
      </c>
      <c r="Q91" s="13">
        <v>0</v>
      </c>
      <c r="R91" s="13">
        <v>84.571846855678871</v>
      </c>
      <c r="S91" s="13">
        <v>73.129616974193752</v>
      </c>
      <c r="T91" s="13">
        <v>0</v>
      </c>
      <c r="U91" s="13">
        <v>102.50000000000001</v>
      </c>
      <c r="V91" s="13">
        <v>95</v>
      </c>
      <c r="W91" s="13">
        <v>92.415246121432688</v>
      </c>
      <c r="X91" s="13">
        <v>70.666666666666671</v>
      </c>
      <c r="Y91" s="13">
        <v>91.794469942908307</v>
      </c>
      <c r="Z91" s="13">
        <v>89</v>
      </c>
      <c r="AA91" s="13">
        <v>69.5</v>
      </c>
      <c r="AB91" s="13">
        <v>97.600000000000023</v>
      </c>
      <c r="AC91" s="13">
        <v>121.02887174476975</v>
      </c>
    </row>
    <row r="92" spans="1:29">
      <c r="A92" s="8">
        <v>37</v>
      </c>
      <c r="B92" s="6">
        <v>42260</v>
      </c>
      <c r="C92" s="13">
        <v>103.49999999999999</v>
      </c>
      <c r="D92" s="13">
        <v>104.5</v>
      </c>
      <c r="E92" s="13">
        <v>84.2</v>
      </c>
      <c r="F92" s="13">
        <v>92</v>
      </c>
      <c r="G92" s="13">
        <v>115.94117647058823</v>
      </c>
      <c r="H92" s="13">
        <v>80.25</v>
      </c>
      <c r="I92" s="13">
        <v>103</v>
      </c>
      <c r="J92" s="13">
        <v>78.666666666666671</v>
      </c>
      <c r="K92" s="13">
        <v>94.999999999999986</v>
      </c>
      <c r="L92" s="13">
        <v>100</v>
      </c>
      <c r="M92" s="13">
        <v>102</v>
      </c>
      <c r="N92" s="13">
        <v>0</v>
      </c>
      <c r="O92" s="13">
        <v>55.333333333333336</v>
      </c>
      <c r="P92" s="13">
        <v>69</v>
      </c>
      <c r="Q92" s="13">
        <v>0</v>
      </c>
      <c r="R92" s="13">
        <v>8.7019867549668877E-3</v>
      </c>
      <c r="S92" s="13">
        <v>73</v>
      </c>
      <c r="T92" s="13">
        <v>0</v>
      </c>
      <c r="U92" s="13">
        <v>104.25</v>
      </c>
      <c r="V92" s="13">
        <v>95</v>
      </c>
      <c r="W92" s="13">
        <v>9.1373574144486686E-3</v>
      </c>
      <c r="X92" s="13">
        <v>78.333333333333314</v>
      </c>
      <c r="Y92" s="13">
        <v>9.9572291746814826E-3</v>
      </c>
      <c r="Z92" s="13">
        <v>88</v>
      </c>
      <c r="AA92" s="13">
        <v>73.333333333333329</v>
      </c>
      <c r="AB92" s="13">
        <v>97.800000000000011</v>
      </c>
      <c r="AC92" s="13">
        <v>120.5</v>
      </c>
    </row>
    <row r="93" spans="1:29">
      <c r="A93" s="8">
        <v>38</v>
      </c>
      <c r="B93" s="6">
        <v>42267</v>
      </c>
      <c r="C93" s="13">
        <v>103.49999999999999</v>
      </c>
      <c r="D93" s="13">
        <v>104.81644339912054</v>
      </c>
      <c r="E93" s="13">
        <v>85.094750840382687</v>
      </c>
      <c r="F93" s="13">
        <v>92.344395003484692</v>
      </c>
      <c r="G93" s="13">
        <v>114.83333333333331</v>
      </c>
      <c r="H93" s="13">
        <v>82.749999999999986</v>
      </c>
      <c r="I93" s="13">
        <v>106.4</v>
      </c>
      <c r="J93" s="13">
        <v>80.333333333333329</v>
      </c>
      <c r="K93" s="13">
        <v>96.666666666666671</v>
      </c>
      <c r="L93" s="13">
        <v>94.5</v>
      </c>
      <c r="M93" s="13">
        <v>102</v>
      </c>
      <c r="N93" s="13">
        <v>0</v>
      </c>
      <c r="O93" s="13">
        <v>71.5</v>
      </c>
      <c r="P93" s="13">
        <v>41</v>
      </c>
      <c r="Q93" s="13">
        <v>0</v>
      </c>
      <c r="R93" s="13">
        <v>90.426577550619243</v>
      </c>
      <c r="S93" s="13">
        <v>79.245343920467377</v>
      </c>
      <c r="T93" s="13">
        <v>0</v>
      </c>
      <c r="U93" s="13">
        <v>104.25</v>
      </c>
      <c r="V93" s="13">
        <v>95</v>
      </c>
      <c r="W93" s="13">
        <v>95.408041874851307</v>
      </c>
      <c r="X93" s="13">
        <v>83</v>
      </c>
      <c r="Y93" s="13">
        <v>100.14257587073121</v>
      </c>
      <c r="Z93" s="13">
        <v>87.5</v>
      </c>
      <c r="AA93" s="13">
        <v>100.33333333333331</v>
      </c>
      <c r="AB93" s="13">
        <v>98.6</v>
      </c>
      <c r="AC93" s="13">
        <v>115.632506863418</v>
      </c>
    </row>
    <row r="94" spans="1:29">
      <c r="A94" s="8">
        <v>39</v>
      </c>
      <c r="B94" s="6">
        <v>42274</v>
      </c>
      <c r="C94" s="13">
        <v>103.49999999999999</v>
      </c>
      <c r="D94" s="13">
        <v>104.56079353717149</v>
      </c>
      <c r="E94" s="13">
        <v>89.193280413513008</v>
      </c>
      <c r="F94" s="13">
        <v>92.313463831611671</v>
      </c>
      <c r="G94" s="13">
        <v>115.52941176470588</v>
      </c>
      <c r="H94" s="13">
        <v>94.666666666666671</v>
      </c>
      <c r="I94" s="13">
        <v>106.66666666666667</v>
      </c>
      <c r="J94" s="13">
        <v>82</v>
      </c>
      <c r="K94" s="13">
        <v>96.666666666666671</v>
      </c>
      <c r="L94" s="13">
        <v>94.5</v>
      </c>
      <c r="M94" s="13">
        <v>102</v>
      </c>
      <c r="N94" s="13">
        <v>0</v>
      </c>
      <c r="O94" s="13">
        <v>71</v>
      </c>
      <c r="P94" s="13">
        <v>84</v>
      </c>
      <c r="Q94" s="13">
        <v>0</v>
      </c>
      <c r="R94" s="13">
        <v>92.435863528167147</v>
      </c>
      <c r="S94" s="13">
        <v>80.102364201052154</v>
      </c>
      <c r="T94" s="13">
        <v>0</v>
      </c>
      <c r="U94" s="13">
        <v>102.25</v>
      </c>
      <c r="V94" s="13">
        <v>95</v>
      </c>
      <c r="W94" s="13">
        <v>98.67643583077286</v>
      </c>
      <c r="X94" s="13">
        <v>84.333333333333343</v>
      </c>
      <c r="Y94" s="13">
        <v>101.45875138096633</v>
      </c>
      <c r="Z94" s="13">
        <v>91</v>
      </c>
      <c r="AA94" s="13">
        <v>100</v>
      </c>
      <c r="AB94" s="13">
        <v>99.75</v>
      </c>
      <c r="AC94" s="13">
        <v>111.69568234307197</v>
      </c>
    </row>
    <row r="95" spans="1:29">
      <c r="A95" s="8">
        <v>40</v>
      </c>
      <c r="B95" s="6">
        <v>42281</v>
      </c>
      <c r="C95" s="13">
        <v>101.50000000000001</v>
      </c>
      <c r="D95" s="13">
        <v>104.30514367522241</v>
      </c>
      <c r="E95" s="13">
        <v>87.761715763026629</v>
      </c>
      <c r="F95" s="13">
        <v>92.296151424629286</v>
      </c>
      <c r="G95" s="13">
        <v>115.75000000000001</v>
      </c>
      <c r="H95" s="13">
        <v>105.99999999999999</v>
      </c>
      <c r="I95" s="13">
        <v>107.5</v>
      </c>
      <c r="J95" s="13">
        <v>84</v>
      </c>
      <c r="K95" s="13">
        <v>96.666666666666671</v>
      </c>
      <c r="L95" s="13">
        <v>88</v>
      </c>
      <c r="M95" s="13">
        <v>102</v>
      </c>
      <c r="N95" s="13">
        <v>120</v>
      </c>
      <c r="O95" s="13">
        <v>72</v>
      </c>
      <c r="P95" s="13">
        <v>0</v>
      </c>
      <c r="Q95" s="13">
        <v>0</v>
      </c>
      <c r="R95" s="13">
        <v>90.192541468962006</v>
      </c>
      <c r="S95" s="13">
        <v>80.741319274951991</v>
      </c>
      <c r="T95" s="13">
        <v>0</v>
      </c>
      <c r="U95" s="13">
        <v>101</v>
      </c>
      <c r="V95" s="13">
        <v>95</v>
      </c>
      <c r="W95" s="13">
        <v>89.382621464598117</v>
      </c>
      <c r="X95" s="13">
        <v>84.333333333333343</v>
      </c>
      <c r="Y95" s="13">
        <v>99.07086085301691</v>
      </c>
      <c r="Z95" s="13">
        <v>88</v>
      </c>
      <c r="AA95" s="13">
        <v>86.333333333333329</v>
      </c>
      <c r="AB95" s="13">
        <v>98.800000000000011</v>
      </c>
      <c r="AC95" s="13">
        <v>121.11309503756358</v>
      </c>
    </row>
    <row r="96" spans="1:29">
      <c r="A96" s="8">
        <v>41</v>
      </c>
      <c r="B96" s="6">
        <v>42288</v>
      </c>
      <c r="C96" s="13">
        <v>97.500000000000014</v>
      </c>
      <c r="D96" s="13">
        <v>106.35034257081503</v>
      </c>
      <c r="E96" s="13">
        <v>85.542366092560897</v>
      </c>
      <c r="F96" s="13">
        <v>92.296151424629286</v>
      </c>
      <c r="G96" s="13">
        <v>115.77777777777776</v>
      </c>
      <c r="H96" s="13">
        <v>84</v>
      </c>
      <c r="I96" s="13">
        <v>106.33333333333333</v>
      </c>
      <c r="J96" s="13">
        <v>83</v>
      </c>
      <c r="K96" s="13">
        <v>96.666666666666671</v>
      </c>
      <c r="L96" s="13">
        <v>87.5</v>
      </c>
      <c r="M96" s="13">
        <v>102</v>
      </c>
      <c r="N96" s="13">
        <v>0</v>
      </c>
      <c r="O96" s="13">
        <v>69</v>
      </c>
      <c r="P96" s="13">
        <v>76.5</v>
      </c>
      <c r="Q96" s="13">
        <v>0</v>
      </c>
      <c r="R96" s="13">
        <v>86.271126622485397</v>
      </c>
      <c r="S96" s="13">
        <v>85.788668684304724</v>
      </c>
      <c r="T96" s="13">
        <v>0</v>
      </c>
      <c r="U96" s="13">
        <v>100.75</v>
      </c>
      <c r="V96" s="13">
        <v>0</v>
      </c>
      <c r="W96" s="13">
        <v>98.280980655046918</v>
      </c>
      <c r="X96" s="13">
        <v>84.333333333333343</v>
      </c>
      <c r="Y96" s="13">
        <v>95.712526586812956</v>
      </c>
      <c r="Z96" s="13">
        <v>76</v>
      </c>
      <c r="AA96" s="13">
        <v>89.25</v>
      </c>
      <c r="AB96" s="13">
        <v>98.4</v>
      </c>
      <c r="AC96" s="13">
        <v>121.08502060663233</v>
      </c>
    </row>
    <row r="97" spans="1:29">
      <c r="A97" s="8">
        <v>42</v>
      </c>
      <c r="B97" s="6">
        <v>42295</v>
      </c>
      <c r="C97" s="13">
        <v>97.500000000000014</v>
      </c>
      <c r="D97" s="13">
        <v>106.09469270886595</v>
      </c>
      <c r="E97" s="13">
        <v>83.157338965153102</v>
      </c>
      <c r="F97" s="13">
        <v>92.296151424629286</v>
      </c>
      <c r="G97" s="13">
        <v>116.22222222222223</v>
      </c>
      <c r="H97" s="13">
        <v>82</v>
      </c>
      <c r="I97" s="13">
        <v>100.49999999999999</v>
      </c>
      <c r="J97" s="13">
        <v>84.749999999999986</v>
      </c>
      <c r="K97" s="13">
        <v>96.666666666666671</v>
      </c>
      <c r="L97" s="13">
        <v>89</v>
      </c>
      <c r="M97" s="13">
        <v>102</v>
      </c>
      <c r="N97" s="13">
        <v>120</v>
      </c>
      <c r="O97" s="13">
        <v>69.5</v>
      </c>
      <c r="P97" s="13">
        <v>0</v>
      </c>
      <c r="Q97" s="13">
        <v>0</v>
      </c>
      <c r="R97" s="13">
        <v>86.140412794269508</v>
      </c>
      <c r="S97" s="13">
        <v>77.640014318721711</v>
      </c>
      <c r="T97" s="13">
        <v>0</v>
      </c>
      <c r="U97" s="13">
        <v>98.5</v>
      </c>
      <c r="V97" s="13">
        <v>95</v>
      </c>
      <c r="W97" s="13">
        <v>84.514460831258376</v>
      </c>
      <c r="X97" s="13">
        <v>84.333333333333343</v>
      </c>
      <c r="Y97" s="13">
        <v>97.391693719914912</v>
      </c>
      <c r="Z97" s="13">
        <v>83</v>
      </c>
      <c r="AA97" s="13">
        <v>96.333333333333329</v>
      </c>
      <c r="AB97" s="13">
        <v>98.199999999999989</v>
      </c>
      <c r="AC97" s="13">
        <v>121.05694617570104</v>
      </c>
    </row>
    <row r="98" spans="1:29">
      <c r="A98" s="8">
        <v>43</v>
      </c>
      <c r="B98" s="6">
        <v>42302</v>
      </c>
      <c r="C98" s="13">
        <v>94.25</v>
      </c>
      <c r="D98" s="13">
        <v>106.09469270886595</v>
      </c>
      <c r="E98" s="13">
        <v>72.220806175581686</v>
      </c>
      <c r="F98" s="13">
        <v>92.296151424629286</v>
      </c>
      <c r="G98" s="13">
        <v>114.44444444444446</v>
      </c>
      <c r="H98" s="13">
        <v>82</v>
      </c>
      <c r="I98" s="13">
        <v>104.83333333333333</v>
      </c>
      <c r="J98" s="13">
        <v>88</v>
      </c>
      <c r="K98" s="13">
        <v>96.666666666666671</v>
      </c>
      <c r="L98" s="13">
        <v>0</v>
      </c>
      <c r="M98" s="13">
        <v>102</v>
      </c>
      <c r="N98" s="13">
        <v>120</v>
      </c>
      <c r="O98" s="13">
        <v>60.5</v>
      </c>
      <c r="P98" s="13">
        <v>0</v>
      </c>
      <c r="Q98" s="13">
        <v>0</v>
      </c>
      <c r="R98" s="13">
        <v>86.467197364809238</v>
      </c>
      <c r="S98" s="13">
        <v>81.325458036382557</v>
      </c>
      <c r="T98" s="13">
        <v>0</v>
      </c>
      <c r="U98" s="13">
        <v>94.25</v>
      </c>
      <c r="V98" s="13">
        <v>95</v>
      </c>
      <c r="W98" s="13">
        <v>81.282321394368893</v>
      </c>
      <c r="X98" s="13">
        <v>80.666666666666657</v>
      </c>
      <c r="Y98" s="13">
        <v>97.391693719914912</v>
      </c>
      <c r="Z98" s="13">
        <v>83</v>
      </c>
      <c r="AA98" s="13">
        <v>82</v>
      </c>
      <c r="AB98" s="13">
        <v>98.000000000000014</v>
      </c>
      <c r="AC98" s="13">
        <v>121.16924389942616</v>
      </c>
    </row>
    <row r="99" spans="1:29">
      <c r="A99" s="8">
        <v>44</v>
      </c>
      <c r="B99" s="6">
        <v>42309</v>
      </c>
      <c r="C99" s="13">
        <v>92.5</v>
      </c>
      <c r="D99" s="13">
        <v>106.09469270886595</v>
      </c>
      <c r="E99" s="13">
        <v>71.648286799690169</v>
      </c>
      <c r="F99" s="13">
        <v>92.388972323535725</v>
      </c>
      <c r="G99" s="13">
        <v>115.10526315789474</v>
      </c>
      <c r="H99" s="13">
        <v>97.250000000000014</v>
      </c>
      <c r="I99" s="13">
        <v>103.57142857142858</v>
      </c>
      <c r="J99" s="13">
        <v>77</v>
      </c>
      <c r="K99" s="13">
        <v>96.666666666666671</v>
      </c>
      <c r="L99" s="13">
        <v>89.25</v>
      </c>
      <c r="M99" s="13">
        <v>102</v>
      </c>
      <c r="N99" s="13">
        <v>120</v>
      </c>
      <c r="O99" s="13">
        <v>56.999999999999993</v>
      </c>
      <c r="P99" s="13">
        <v>0</v>
      </c>
      <c r="Q99" s="13">
        <v>0</v>
      </c>
      <c r="R99" s="13">
        <v>86.259040105193947</v>
      </c>
      <c r="S99" s="13">
        <v>70.907047680205494</v>
      </c>
      <c r="T99" s="13">
        <v>0</v>
      </c>
      <c r="U99" s="13">
        <v>92</v>
      </c>
      <c r="V99" s="13">
        <v>95</v>
      </c>
      <c r="W99" s="13">
        <v>82.203330288765542</v>
      </c>
      <c r="X99" s="13">
        <v>79</v>
      </c>
      <c r="Y99" s="13">
        <v>95.27997654646731</v>
      </c>
      <c r="Z99" s="13">
        <v>81</v>
      </c>
      <c r="AA99" s="13">
        <v>102.49999999999999</v>
      </c>
      <c r="AB99" s="13">
        <v>96.8</v>
      </c>
      <c r="AC99" s="13">
        <v>115.09607369568471</v>
      </c>
    </row>
    <row r="100" spans="1:29">
      <c r="A100" s="8">
        <v>45</v>
      </c>
      <c r="B100" s="6">
        <v>42316</v>
      </c>
      <c r="C100" s="13">
        <v>92</v>
      </c>
      <c r="D100" s="13">
        <v>105.83904284691687</v>
      </c>
      <c r="E100" s="13">
        <v>73.647598608747131</v>
      </c>
      <c r="F100" s="13">
        <v>92.359249329758711</v>
      </c>
      <c r="G100" s="13">
        <v>114.15789473684211</v>
      </c>
      <c r="H100" s="13">
        <v>68.75</v>
      </c>
      <c r="I100" s="13">
        <v>100.25</v>
      </c>
      <c r="J100" s="13">
        <v>76.833333333333314</v>
      </c>
      <c r="K100" s="13">
        <v>96</v>
      </c>
      <c r="L100" s="13">
        <v>89</v>
      </c>
      <c r="M100" s="13">
        <v>0</v>
      </c>
      <c r="N100" s="13">
        <v>120</v>
      </c>
      <c r="O100" s="13">
        <v>58.5</v>
      </c>
      <c r="P100" s="13">
        <v>93.5</v>
      </c>
      <c r="Q100" s="13">
        <v>0</v>
      </c>
      <c r="R100" s="13">
        <v>86.801190869996674</v>
      </c>
      <c r="S100" s="13">
        <v>70.435004139863693</v>
      </c>
      <c r="T100" s="13">
        <v>0</v>
      </c>
      <c r="U100" s="13">
        <v>90.499999999999986</v>
      </c>
      <c r="V100" s="13">
        <v>95</v>
      </c>
      <c r="W100" s="13">
        <v>85.676006017299727</v>
      </c>
      <c r="X100" s="13">
        <v>77.666666666666671</v>
      </c>
      <c r="Y100" s="13">
        <v>94.847906611291947</v>
      </c>
      <c r="Z100" s="13">
        <v>82</v>
      </c>
      <c r="AA100" s="13">
        <v>71</v>
      </c>
      <c r="AB100" s="13">
        <v>96.2</v>
      </c>
      <c r="AC100" s="13">
        <v>114.85096814757189</v>
      </c>
    </row>
    <row r="101" spans="1:29">
      <c r="A101" s="8">
        <v>46</v>
      </c>
      <c r="B101" s="6">
        <v>42323</v>
      </c>
      <c r="C101" s="13">
        <v>90.25</v>
      </c>
      <c r="D101" s="13">
        <v>102.00429491768075</v>
      </c>
      <c r="E101" s="13">
        <v>72.051487455849681</v>
      </c>
      <c r="F101" s="13">
        <v>92.296151424629286</v>
      </c>
      <c r="G101" s="13">
        <v>114.42105263157893</v>
      </c>
      <c r="H101" s="13">
        <v>80.749999999999986</v>
      </c>
      <c r="I101" s="13">
        <v>99.285714285714292</v>
      </c>
      <c r="J101" s="13">
        <v>75.666666666666671</v>
      </c>
      <c r="K101" s="13">
        <v>94.666666666666671</v>
      </c>
      <c r="L101" s="13">
        <v>0</v>
      </c>
      <c r="M101" s="13">
        <v>100</v>
      </c>
      <c r="N101" s="13">
        <v>0</v>
      </c>
      <c r="O101" s="13">
        <v>59</v>
      </c>
      <c r="P101" s="13">
        <v>0</v>
      </c>
      <c r="Q101" s="13">
        <v>0</v>
      </c>
      <c r="R101" s="13">
        <v>73.461171457328476</v>
      </c>
      <c r="S101" s="13">
        <v>76.54007614956555</v>
      </c>
      <c r="T101" s="13">
        <v>0</v>
      </c>
      <c r="U101" s="13">
        <v>89.5</v>
      </c>
      <c r="V101" s="13">
        <v>95</v>
      </c>
      <c r="W101" s="13">
        <v>76.134840068952315</v>
      </c>
      <c r="X101" s="13">
        <v>77.666666666666671</v>
      </c>
      <c r="Y101" s="13">
        <v>95.712526586812956</v>
      </c>
      <c r="Z101" s="13">
        <v>73</v>
      </c>
      <c r="AA101" s="13">
        <v>90</v>
      </c>
      <c r="AB101" s="13">
        <v>96</v>
      </c>
      <c r="AC101" s="13">
        <v>121.19731833035745</v>
      </c>
    </row>
    <row r="102" spans="1:29">
      <c r="A102" s="8">
        <v>47</v>
      </c>
      <c r="B102" s="6">
        <v>42330</v>
      </c>
      <c r="C102" s="13">
        <v>92</v>
      </c>
      <c r="D102" s="13">
        <v>97.913897126495542</v>
      </c>
      <c r="E102" s="13">
        <v>66.030659432691266</v>
      </c>
      <c r="F102" s="13">
        <v>92.296151424629286</v>
      </c>
      <c r="G102" s="13">
        <v>111.57142857142854</v>
      </c>
      <c r="H102" s="13">
        <v>78.999999999999986</v>
      </c>
      <c r="I102" s="13">
        <v>94.624999999999986</v>
      </c>
      <c r="J102" s="13">
        <v>73.2</v>
      </c>
      <c r="K102" s="13">
        <v>94.666666666666671</v>
      </c>
      <c r="L102" s="13">
        <v>0</v>
      </c>
      <c r="M102" s="13">
        <v>98</v>
      </c>
      <c r="N102" s="13">
        <v>0</v>
      </c>
      <c r="O102" s="13">
        <v>61.5</v>
      </c>
      <c r="P102" s="13">
        <v>0</v>
      </c>
      <c r="Q102" s="13">
        <v>0</v>
      </c>
      <c r="R102" s="13">
        <v>79.474007555259277</v>
      </c>
      <c r="S102" s="13">
        <v>70.260991246054203</v>
      </c>
      <c r="T102" s="13">
        <v>0</v>
      </c>
      <c r="U102" s="13">
        <v>92.75</v>
      </c>
      <c r="V102" s="13">
        <v>95</v>
      </c>
      <c r="W102" s="13">
        <v>79.805912021962584</v>
      </c>
      <c r="X102" s="13">
        <v>74.333333333333329</v>
      </c>
      <c r="Y102" s="13">
        <v>96.272248964513608</v>
      </c>
      <c r="Z102" s="13">
        <v>75.5</v>
      </c>
      <c r="AA102" s="13">
        <v>94</v>
      </c>
      <c r="AB102" s="13">
        <v>95.199999999999989</v>
      </c>
      <c r="AC102" s="13">
        <v>121.19731833035745</v>
      </c>
    </row>
    <row r="103" spans="1:29">
      <c r="A103" s="8">
        <v>48</v>
      </c>
      <c r="B103" s="6">
        <v>42337</v>
      </c>
      <c r="C103" s="13">
        <v>92</v>
      </c>
      <c r="D103" s="13">
        <v>97.146947540648327</v>
      </c>
      <c r="E103" s="13">
        <v>69.256818264574136</v>
      </c>
      <c r="F103" s="13">
        <v>92.296151424629286</v>
      </c>
      <c r="G103" s="13">
        <v>110.04761904761907</v>
      </c>
      <c r="H103" s="13">
        <v>70.5</v>
      </c>
      <c r="I103" s="13">
        <v>92.111111111111114</v>
      </c>
      <c r="J103" s="13">
        <v>74.000000000000014</v>
      </c>
      <c r="K103" s="13">
        <v>94.666666666666671</v>
      </c>
      <c r="L103" s="13">
        <v>88.5</v>
      </c>
      <c r="M103" s="13">
        <v>95</v>
      </c>
      <c r="N103" s="13">
        <v>110.00000000000001</v>
      </c>
      <c r="O103" s="13">
        <v>58.5</v>
      </c>
      <c r="P103" s="13">
        <v>0</v>
      </c>
      <c r="Q103" s="13">
        <v>0</v>
      </c>
      <c r="R103" s="13">
        <v>79.735435211691041</v>
      </c>
      <c r="S103" s="13">
        <v>71.712931324373272</v>
      </c>
      <c r="T103" s="13">
        <v>0</v>
      </c>
      <c r="U103" s="13">
        <v>93</v>
      </c>
      <c r="V103" s="13">
        <v>95</v>
      </c>
      <c r="W103" s="13">
        <v>80.324650450105338</v>
      </c>
      <c r="X103" s="13">
        <v>73</v>
      </c>
      <c r="Y103" s="13">
        <v>94.033359453710958</v>
      </c>
      <c r="Z103" s="13">
        <v>75</v>
      </c>
      <c r="AA103" s="13">
        <v>72</v>
      </c>
      <c r="AB103" s="13">
        <v>90.8</v>
      </c>
      <c r="AC103" s="13">
        <v>121.16924389942616</v>
      </c>
    </row>
    <row r="104" spans="1:29">
      <c r="A104" s="8">
        <v>49</v>
      </c>
      <c r="B104" s="6">
        <v>42344</v>
      </c>
      <c r="C104" s="13">
        <v>92</v>
      </c>
      <c r="D104" s="13">
        <v>97.658247264546489</v>
      </c>
      <c r="E104" s="13">
        <v>72.507860181246528</v>
      </c>
      <c r="F104" s="13">
        <v>92.35553530018899</v>
      </c>
      <c r="G104" s="13">
        <v>111.85714285714286</v>
      </c>
      <c r="H104" s="13">
        <v>73.500000000000014</v>
      </c>
      <c r="I104" s="13">
        <v>87.777777777777771</v>
      </c>
      <c r="J104" s="13">
        <v>71.500000000000014</v>
      </c>
      <c r="K104" s="13">
        <v>94.666666666666671</v>
      </c>
      <c r="L104" s="13">
        <v>88.5</v>
      </c>
      <c r="M104" s="13">
        <v>97</v>
      </c>
      <c r="N104" s="13">
        <v>0</v>
      </c>
      <c r="O104" s="13">
        <v>61.5</v>
      </c>
      <c r="P104" s="13">
        <v>0</v>
      </c>
      <c r="Q104" s="13">
        <v>0</v>
      </c>
      <c r="R104" s="13">
        <v>83.551597695128336</v>
      </c>
      <c r="S104" s="13">
        <v>71.497125519003518</v>
      </c>
      <c r="T104" s="13">
        <v>0</v>
      </c>
      <c r="U104" s="13">
        <v>94.75</v>
      </c>
      <c r="V104" s="13">
        <v>95</v>
      </c>
      <c r="W104" s="13">
        <v>83.350722218358015</v>
      </c>
      <c r="X104" s="13">
        <v>73</v>
      </c>
      <c r="Y104" s="13">
        <v>96.732347744402958</v>
      </c>
      <c r="Z104" s="13">
        <v>81</v>
      </c>
      <c r="AA104" s="13">
        <v>65</v>
      </c>
      <c r="AB104" s="13">
        <v>87.4</v>
      </c>
      <c r="AC104" s="13">
        <v>116.4207756352185</v>
      </c>
    </row>
    <row r="105" spans="1:29">
      <c r="A105" s="8">
        <v>50</v>
      </c>
      <c r="B105" s="6">
        <v>42351</v>
      </c>
      <c r="C105" s="13">
        <v>94</v>
      </c>
      <c r="D105" s="13">
        <v>96.379997954801098</v>
      </c>
      <c r="E105" s="13">
        <v>78.855334739646949</v>
      </c>
      <c r="F105" s="13">
        <v>92.348108137088019</v>
      </c>
      <c r="G105" s="13">
        <v>113.36363636363636</v>
      </c>
      <c r="H105" s="13">
        <v>87.333333333333343</v>
      </c>
      <c r="I105" s="13">
        <v>89</v>
      </c>
      <c r="J105" s="13">
        <v>72.599999999999994</v>
      </c>
      <c r="K105" s="13">
        <v>94.666666666666671</v>
      </c>
      <c r="L105" s="13">
        <v>89.5</v>
      </c>
      <c r="M105" s="13">
        <v>97</v>
      </c>
      <c r="N105" s="13">
        <v>0</v>
      </c>
      <c r="O105" s="13">
        <v>65</v>
      </c>
      <c r="P105" s="13">
        <v>52</v>
      </c>
      <c r="Q105" s="13">
        <v>0</v>
      </c>
      <c r="R105" s="13">
        <v>81.662078909424579</v>
      </c>
      <c r="S105" s="13">
        <v>73.900066327658635</v>
      </c>
      <c r="T105" s="13">
        <v>0</v>
      </c>
      <c r="U105" s="13">
        <v>93.75</v>
      </c>
      <c r="V105" s="13">
        <v>95</v>
      </c>
      <c r="W105" s="13">
        <v>70.985733711309322</v>
      </c>
      <c r="X105" s="13">
        <v>76.666666666666657</v>
      </c>
      <c r="Y105" s="13">
        <v>97.157450588496559</v>
      </c>
      <c r="Z105" s="13">
        <v>82</v>
      </c>
      <c r="AA105" s="13">
        <v>72</v>
      </c>
      <c r="AB105" s="13">
        <v>89</v>
      </c>
      <c r="AC105" s="13">
        <v>116.2934854087386</v>
      </c>
    </row>
    <row r="106" spans="1:29">
      <c r="A106" s="8">
        <v>51</v>
      </c>
      <c r="B106" s="6">
        <v>42358</v>
      </c>
      <c r="C106" s="13">
        <v>94</v>
      </c>
      <c r="D106" s="13">
        <v>98.680846712342756</v>
      </c>
      <c r="E106" s="13">
        <v>79.930450223817104</v>
      </c>
      <c r="F106" s="13">
        <v>92.344395003484692</v>
      </c>
      <c r="G106" s="13">
        <v>113.45454545454545</v>
      </c>
      <c r="H106" s="13">
        <v>104.25</v>
      </c>
      <c r="I106" s="13">
        <v>88.428571428571416</v>
      </c>
      <c r="J106" s="13">
        <v>73.833333333333329</v>
      </c>
      <c r="K106" s="13">
        <v>94.666666666666671</v>
      </c>
      <c r="L106" s="13">
        <v>0</v>
      </c>
      <c r="M106" s="13">
        <v>95</v>
      </c>
      <c r="N106" s="13">
        <v>114.99999999999999</v>
      </c>
      <c r="O106" s="13">
        <v>72</v>
      </c>
      <c r="P106" s="13">
        <v>0</v>
      </c>
      <c r="Q106" s="13">
        <v>0</v>
      </c>
      <c r="R106" s="13">
        <v>88.200705605644842</v>
      </c>
      <c r="S106" s="13">
        <v>76.773431236021437</v>
      </c>
      <c r="T106" s="13">
        <v>0</v>
      </c>
      <c r="U106" s="13">
        <v>94.75</v>
      </c>
      <c r="V106" s="13">
        <v>95</v>
      </c>
      <c r="W106" s="13">
        <v>84.673758700155972</v>
      </c>
      <c r="X106" s="13">
        <v>76.666666666666657</v>
      </c>
      <c r="Y106" s="13">
        <v>97.118629017936414</v>
      </c>
      <c r="Z106" s="13">
        <v>85</v>
      </c>
      <c r="AA106" s="13">
        <v>95</v>
      </c>
      <c r="AB106" s="13">
        <v>88.6</v>
      </c>
      <c r="AC106" s="13">
        <v>116.02094128270733</v>
      </c>
    </row>
    <row r="107" spans="1:29">
      <c r="A107" s="8">
        <v>52</v>
      </c>
      <c r="B107" s="6">
        <v>42365</v>
      </c>
      <c r="C107" s="13">
        <v>95.5</v>
      </c>
      <c r="D107" s="13">
        <v>99.447796298189999</v>
      </c>
      <c r="E107" s="13">
        <v>81.781855853189285</v>
      </c>
      <c r="F107" s="13">
        <v>92.340682168464781</v>
      </c>
      <c r="G107" s="13">
        <v>111.1</v>
      </c>
      <c r="H107" s="13">
        <v>82.333333333333329</v>
      </c>
      <c r="I107" s="13">
        <v>91.571428571428555</v>
      </c>
      <c r="J107" s="13">
        <v>74.5</v>
      </c>
      <c r="K107" s="13">
        <v>95.333333333333329</v>
      </c>
      <c r="L107" s="13">
        <v>90.5</v>
      </c>
      <c r="M107" s="13">
        <v>95</v>
      </c>
      <c r="N107" s="13">
        <v>114.99999999999999</v>
      </c>
      <c r="O107" s="13">
        <v>75</v>
      </c>
      <c r="P107" s="13">
        <v>0</v>
      </c>
      <c r="Q107" s="13">
        <v>0</v>
      </c>
      <c r="R107" s="13">
        <v>88.296760710553812</v>
      </c>
      <c r="S107" s="13">
        <v>76.155895998556119</v>
      </c>
      <c r="T107" s="13">
        <v>0</v>
      </c>
      <c r="U107" s="13">
        <v>94.75</v>
      </c>
      <c r="V107" s="13">
        <v>95</v>
      </c>
      <c r="W107" s="13">
        <v>99.936286192982053</v>
      </c>
      <c r="X107" s="13">
        <v>76.000000000000014</v>
      </c>
      <c r="Y107" s="13">
        <v>101.78792706673747</v>
      </c>
      <c r="Z107" s="13">
        <v>92</v>
      </c>
      <c r="AA107" s="13">
        <v>114.99999999999999</v>
      </c>
      <c r="AB107" s="13">
        <v>89</v>
      </c>
      <c r="AC107" s="13">
        <v>0</v>
      </c>
    </row>
    <row r="108" spans="1:29">
      <c r="A108" s="10">
        <v>53</v>
      </c>
      <c r="B108" s="11">
        <v>42372</v>
      </c>
      <c r="C108" s="14">
        <v>95.75</v>
      </c>
      <c r="D108" s="14">
        <v>99.959096022088133</v>
      </c>
      <c r="E108" s="14">
        <v>90.55820558569711</v>
      </c>
      <c r="F108" s="14">
        <v>92.296151424629286</v>
      </c>
      <c r="G108" s="14">
        <v>0</v>
      </c>
      <c r="H108" s="14">
        <v>86.000000000000014</v>
      </c>
      <c r="I108" s="14">
        <v>92.166666666666657</v>
      </c>
      <c r="J108" s="14">
        <v>0</v>
      </c>
      <c r="K108" s="14">
        <v>96</v>
      </c>
      <c r="L108" s="14">
        <v>89.5</v>
      </c>
      <c r="M108" s="14">
        <v>97</v>
      </c>
      <c r="N108" s="14">
        <v>110.00000000000001</v>
      </c>
      <c r="O108" s="14">
        <v>71.666666666666671</v>
      </c>
      <c r="P108" s="14">
        <v>0</v>
      </c>
      <c r="Q108" s="14">
        <v>0</v>
      </c>
      <c r="R108" s="14">
        <v>88.493261702155465</v>
      </c>
      <c r="S108" s="14">
        <v>0</v>
      </c>
      <c r="T108" s="14">
        <v>0</v>
      </c>
      <c r="U108" s="14">
        <v>95.25</v>
      </c>
      <c r="V108" s="14">
        <v>95</v>
      </c>
      <c r="W108" s="14">
        <v>93.13349932963034</v>
      </c>
      <c r="X108" s="14">
        <v>76.000000000000014</v>
      </c>
      <c r="Y108" s="14">
        <v>0</v>
      </c>
      <c r="Z108" s="14">
        <v>89</v>
      </c>
      <c r="AA108" s="14">
        <v>92.5</v>
      </c>
      <c r="AB108" s="14">
        <v>94.600000000000009</v>
      </c>
      <c r="AC108" s="14">
        <v>121.14116946849487</v>
      </c>
    </row>
    <row r="109" spans="1:29">
      <c r="A109" s="8">
        <v>1</v>
      </c>
      <c r="B109" s="6">
        <v>42379</v>
      </c>
      <c r="C109" s="13">
        <v>97.500000000000014</v>
      </c>
      <c r="D109" s="13">
        <v>100.21474588403723</v>
      </c>
      <c r="E109" s="13">
        <v>79.133743582274334</v>
      </c>
      <c r="F109" s="13">
        <v>92.296151424629286</v>
      </c>
      <c r="G109" s="13">
        <v>112.21052631578942</v>
      </c>
      <c r="H109" s="13">
        <v>82</v>
      </c>
      <c r="I109" s="13">
        <v>95.333333333333329</v>
      </c>
      <c r="J109" s="13">
        <v>73.833333333333329</v>
      </c>
      <c r="K109" s="13">
        <v>96</v>
      </c>
      <c r="L109" s="13">
        <v>89.25</v>
      </c>
      <c r="M109" s="13">
        <v>98</v>
      </c>
      <c r="N109" s="13">
        <v>120</v>
      </c>
      <c r="O109" s="13">
        <v>72.5</v>
      </c>
      <c r="P109" s="13">
        <v>0</v>
      </c>
      <c r="Q109" s="13">
        <v>0</v>
      </c>
      <c r="R109" s="13">
        <v>92.80681803327974</v>
      </c>
      <c r="S109" s="13">
        <v>82.978077169232094</v>
      </c>
      <c r="T109" s="13">
        <v>0</v>
      </c>
      <c r="U109" s="13">
        <v>103.50000000000001</v>
      </c>
      <c r="V109" s="13">
        <v>95</v>
      </c>
      <c r="W109" s="13">
        <v>97.602630402860228</v>
      </c>
      <c r="X109" s="13">
        <v>80.333333333333329</v>
      </c>
      <c r="Y109" s="13">
        <v>98.511138475316244</v>
      </c>
      <c r="Z109" s="13">
        <v>87</v>
      </c>
      <c r="AA109" s="13">
        <v>80</v>
      </c>
      <c r="AB109" s="13">
        <v>96.6</v>
      </c>
      <c r="AC109" s="13">
        <v>124.93121764421838</v>
      </c>
    </row>
    <row r="110" spans="1:29">
      <c r="A110" s="8">
        <v>2</v>
      </c>
      <c r="B110" s="6">
        <v>42386</v>
      </c>
      <c r="C110" s="13">
        <v>101</v>
      </c>
      <c r="D110" s="13">
        <v>110.44074036200023</v>
      </c>
      <c r="E110" s="13">
        <v>89.883794086081195</v>
      </c>
      <c r="F110" s="13">
        <v>92.329545454545453</v>
      </c>
      <c r="G110" s="13">
        <v>111.90000000000002</v>
      </c>
      <c r="H110" s="13">
        <v>89</v>
      </c>
      <c r="I110" s="13">
        <v>92.714285714285708</v>
      </c>
      <c r="J110" s="13">
        <v>76.25</v>
      </c>
      <c r="K110" s="13">
        <v>98.75</v>
      </c>
      <c r="L110" s="13">
        <v>85.25</v>
      </c>
      <c r="M110" s="13">
        <v>100</v>
      </c>
      <c r="N110" s="13">
        <v>120</v>
      </c>
      <c r="O110" s="13">
        <v>82</v>
      </c>
      <c r="P110" s="13">
        <v>75</v>
      </c>
      <c r="Q110" s="13">
        <v>0</v>
      </c>
      <c r="R110" s="13">
        <v>95.877902426297936</v>
      </c>
      <c r="S110" s="13">
        <v>85.360424512875682</v>
      </c>
      <c r="T110" s="13">
        <v>0</v>
      </c>
      <c r="U110" s="13">
        <v>106.25</v>
      </c>
      <c r="V110" s="13">
        <v>98</v>
      </c>
      <c r="W110" s="13">
        <v>103.59021266864852</v>
      </c>
      <c r="X110" s="13">
        <v>82.333333333333343</v>
      </c>
      <c r="Y110" s="13">
        <v>99.232601217253233</v>
      </c>
      <c r="Z110" s="13">
        <v>106</v>
      </c>
      <c r="AA110" s="13">
        <v>109.5</v>
      </c>
      <c r="AB110" s="13">
        <v>99</v>
      </c>
      <c r="AC110" s="13">
        <v>119.52073236402798</v>
      </c>
    </row>
    <row r="111" spans="1:29">
      <c r="A111" s="8">
        <v>3</v>
      </c>
      <c r="B111" s="6">
        <v>42393</v>
      </c>
      <c r="C111" s="13">
        <v>101</v>
      </c>
      <c r="D111" s="13">
        <v>110.44074036200023</v>
      </c>
      <c r="E111" s="13">
        <v>89.830602507674669</v>
      </c>
      <c r="F111" s="13">
        <v>92.31841142658071</v>
      </c>
      <c r="G111" s="13">
        <v>111.90000000000002</v>
      </c>
      <c r="H111" s="13">
        <v>89</v>
      </c>
      <c r="I111" s="13">
        <v>92.714285714285708</v>
      </c>
      <c r="J111" s="13">
        <v>76.25</v>
      </c>
      <c r="K111" s="13">
        <v>98.75</v>
      </c>
      <c r="L111" s="13">
        <v>85.25</v>
      </c>
      <c r="M111" s="13">
        <v>100</v>
      </c>
      <c r="N111" s="13">
        <v>0</v>
      </c>
      <c r="O111" s="13">
        <v>82</v>
      </c>
      <c r="P111" s="13">
        <v>75</v>
      </c>
      <c r="Q111" s="13">
        <v>0</v>
      </c>
      <c r="R111" s="13">
        <v>95.909179878645517</v>
      </c>
      <c r="S111" s="13">
        <v>85.509268065859274</v>
      </c>
      <c r="T111" s="13">
        <v>0</v>
      </c>
      <c r="U111" s="13">
        <v>106.25</v>
      </c>
      <c r="V111" s="13">
        <v>98</v>
      </c>
      <c r="W111" s="13">
        <v>101.5558445052235</v>
      </c>
      <c r="X111" s="13">
        <v>82.333333333333343</v>
      </c>
      <c r="Y111" s="13">
        <v>99.195414967485945</v>
      </c>
      <c r="Z111" s="13">
        <v>106</v>
      </c>
      <c r="AA111" s="13">
        <v>109.5</v>
      </c>
      <c r="AB111" s="13">
        <v>99</v>
      </c>
      <c r="AC111" s="13">
        <v>0</v>
      </c>
    </row>
    <row r="112" spans="1:29">
      <c r="A112" s="8">
        <v>4</v>
      </c>
      <c r="B112" s="6">
        <v>42400</v>
      </c>
      <c r="C112" s="13">
        <v>100.25000000000001</v>
      </c>
      <c r="D112" s="13">
        <v>114.78678801513449</v>
      </c>
      <c r="E112" s="13">
        <v>98.29423518093688</v>
      </c>
      <c r="F112" s="13">
        <v>93.798574261671234</v>
      </c>
      <c r="G112" s="13">
        <v>116.10526315789474</v>
      </c>
      <c r="H112" s="13">
        <v>95.5</v>
      </c>
      <c r="I112" s="13">
        <v>97.8</v>
      </c>
      <c r="J112" s="13">
        <v>80.59999999999998</v>
      </c>
      <c r="K112" s="13">
        <v>105.25</v>
      </c>
      <c r="L112" s="13">
        <v>93</v>
      </c>
      <c r="M112" s="13">
        <v>100</v>
      </c>
      <c r="N112" s="13">
        <v>117</v>
      </c>
      <c r="O112" s="13">
        <v>87.333333333333343</v>
      </c>
      <c r="P112" s="13">
        <v>74</v>
      </c>
      <c r="Q112" s="13">
        <v>0</v>
      </c>
      <c r="R112" s="13">
        <v>99.738903394255871</v>
      </c>
      <c r="S112" s="13">
        <v>89.499941244965768</v>
      </c>
      <c r="T112" s="13">
        <v>0</v>
      </c>
      <c r="U112" s="13">
        <v>104.5</v>
      </c>
      <c r="V112" s="13">
        <v>98</v>
      </c>
      <c r="W112" s="13">
        <v>107.71881616289021</v>
      </c>
      <c r="X112" s="13">
        <v>86</v>
      </c>
      <c r="Y112" s="13">
        <v>99.223849003351575</v>
      </c>
      <c r="Z112" s="13">
        <v>106</v>
      </c>
      <c r="AA112" s="13">
        <v>110.00000000000001</v>
      </c>
      <c r="AB112" s="13">
        <v>111.60000000000001</v>
      </c>
      <c r="AC112" s="13">
        <v>119.05908026058216</v>
      </c>
    </row>
    <row r="113" spans="1:29">
      <c r="A113" s="8">
        <v>5</v>
      </c>
      <c r="B113" s="6">
        <v>42407</v>
      </c>
      <c r="C113" s="13">
        <v>101</v>
      </c>
      <c r="D113" s="13">
        <v>115.29808773903262</v>
      </c>
      <c r="E113" s="13">
        <v>95.350815549062389</v>
      </c>
      <c r="F113" s="13">
        <v>93.797317396722448</v>
      </c>
      <c r="G113" s="13">
        <v>116.8</v>
      </c>
      <c r="H113" s="13">
        <v>97.333333333333329</v>
      </c>
      <c r="I113" s="13">
        <v>95.666666666666657</v>
      </c>
      <c r="J113" s="13">
        <v>83.800000000000011</v>
      </c>
      <c r="K113" s="13">
        <v>106.5</v>
      </c>
      <c r="L113" s="13">
        <v>93.75</v>
      </c>
      <c r="M113" s="13">
        <v>100</v>
      </c>
      <c r="N113" s="13">
        <v>120</v>
      </c>
      <c r="O113" s="13">
        <v>81.5</v>
      </c>
      <c r="P113" s="13">
        <v>82</v>
      </c>
      <c r="Q113" s="13">
        <v>0</v>
      </c>
      <c r="R113" s="13">
        <v>104.78181343088582</v>
      </c>
      <c r="S113" s="13">
        <v>94.418454589449922</v>
      </c>
      <c r="T113" s="13">
        <v>0</v>
      </c>
      <c r="U113" s="13">
        <v>108.25</v>
      </c>
      <c r="V113" s="13">
        <v>98</v>
      </c>
      <c r="W113" s="13">
        <v>109.66601712965061</v>
      </c>
      <c r="X113" s="13">
        <v>87</v>
      </c>
      <c r="Y113" s="13">
        <v>99.715732433152709</v>
      </c>
      <c r="Z113" s="13">
        <v>99</v>
      </c>
      <c r="AA113" s="13">
        <v>121.66666666666669</v>
      </c>
      <c r="AB113" s="13">
        <v>109.60000000000001</v>
      </c>
      <c r="AC113" s="13">
        <v>117.89027299231383</v>
      </c>
    </row>
    <row r="114" spans="1:29">
      <c r="A114" s="8">
        <v>6</v>
      </c>
      <c r="B114" s="6">
        <v>42414</v>
      </c>
      <c r="C114" s="13">
        <v>104.75000000000001</v>
      </c>
      <c r="D114" s="13">
        <v>121.17803456386133</v>
      </c>
      <c r="E114" s="13">
        <v>100.2552058290491</v>
      </c>
      <c r="F114" s="13">
        <v>93.786007127736539</v>
      </c>
      <c r="G114" s="13">
        <v>114.40909090909092</v>
      </c>
      <c r="H114" s="13">
        <v>99.333333333333329</v>
      </c>
      <c r="I114" s="13">
        <v>106.59999999999998</v>
      </c>
      <c r="J114" s="13">
        <v>83</v>
      </c>
      <c r="K114" s="13">
        <v>108.25</v>
      </c>
      <c r="L114" s="13">
        <v>94.75</v>
      </c>
      <c r="M114" s="13">
        <v>100</v>
      </c>
      <c r="N114" s="13">
        <v>120</v>
      </c>
      <c r="O114" s="13">
        <v>81</v>
      </c>
      <c r="P114" s="13">
        <v>90</v>
      </c>
      <c r="Q114" s="13">
        <v>0</v>
      </c>
      <c r="R114" s="13">
        <v>102.36220472440945</v>
      </c>
      <c r="S114" s="13">
        <v>97.520803690768773</v>
      </c>
      <c r="T114" s="13">
        <v>0</v>
      </c>
      <c r="U114" s="13">
        <v>108</v>
      </c>
      <c r="V114" s="13">
        <v>98</v>
      </c>
      <c r="W114" s="13">
        <v>110.89619600257896</v>
      </c>
      <c r="X114" s="13">
        <v>93.333333333333343</v>
      </c>
      <c r="Y114" s="13">
        <v>100.13649891472174</v>
      </c>
      <c r="Z114" s="13">
        <v>114.99999999999999</v>
      </c>
      <c r="AA114" s="13">
        <v>123.66666666666666</v>
      </c>
      <c r="AB114" s="13">
        <v>110.19999999999999</v>
      </c>
      <c r="AC114" s="13">
        <v>117.1965592123295</v>
      </c>
    </row>
    <row r="115" spans="1:29">
      <c r="A115" s="8">
        <v>7</v>
      </c>
      <c r="B115" s="6">
        <v>42421</v>
      </c>
      <c r="C115" s="13">
        <v>106</v>
      </c>
      <c r="D115" s="13">
        <v>123.47888332140302</v>
      </c>
      <c r="E115" s="13">
        <v>100.87208243818955</v>
      </c>
      <c r="F115" s="13">
        <v>93.769674887141505</v>
      </c>
      <c r="G115" s="13">
        <v>119.5</v>
      </c>
      <c r="H115" s="13">
        <v>103.25</v>
      </c>
      <c r="I115" s="13">
        <v>113.25</v>
      </c>
      <c r="J115" s="13">
        <v>83.166666666666671</v>
      </c>
      <c r="K115" s="13">
        <v>109.25</v>
      </c>
      <c r="L115" s="13">
        <v>92.75</v>
      </c>
      <c r="M115" s="13">
        <v>100</v>
      </c>
      <c r="N115" s="13">
        <v>0</v>
      </c>
      <c r="O115" s="13">
        <v>84</v>
      </c>
      <c r="P115" s="13">
        <v>91</v>
      </c>
      <c r="Q115" s="13">
        <v>0</v>
      </c>
      <c r="R115" s="13">
        <v>103.52535194698247</v>
      </c>
      <c r="S115" s="13">
        <v>97.858700250577627</v>
      </c>
      <c r="T115" s="13">
        <v>0</v>
      </c>
      <c r="U115" s="13">
        <v>107</v>
      </c>
      <c r="V115" s="13">
        <v>0</v>
      </c>
      <c r="W115" s="13">
        <v>108.09710783374831</v>
      </c>
      <c r="X115" s="13">
        <v>93.666666666666671</v>
      </c>
      <c r="Y115" s="13">
        <v>101.86947274152021</v>
      </c>
      <c r="Z115" s="13">
        <v>110.99999999999999</v>
      </c>
      <c r="AA115" s="13">
        <v>108.66666666666667</v>
      </c>
      <c r="AB115" s="13">
        <v>110.80000000000001</v>
      </c>
      <c r="AC115" s="13">
        <v>124.95929207514965</v>
      </c>
    </row>
    <row r="116" spans="1:29">
      <c r="A116" s="8">
        <v>8</v>
      </c>
      <c r="B116" s="6">
        <v>42428</v>
      </c>
      <c r="C116" s="13">
        <v>106</v>
      </c>
      <c r="D116" s="13">
        <v>123.47888332140302</v>
      </c>
      <c r="E116" s="13">
        <v>100.6262971998689</v>
      </c>
      <c r="F116" s="13">
        <v>93.769674887141505</v>
      </c>
      <c r="G116" s="13">
        <v>119.5</v>
      </c>
      <c r="H116" s="13">
        <v>103.25</v>
      </c>
      <c r="I116" s="13">
        <v>113.25</v>
      </c>
      <c r="J116" s="13">
        <v>83.166666666666671</v>
      </c>
      <c r="K116" s="13">
        <v>109.25</v>
      </c>
      <c r="L116" s="13">
        <v>92.75</v>
      </c>
      <c r="M116" s="13">
        <v>100</v>
      </c>
      <c r="N116" s="13">
        <v>0</v>
      </c>
      <c r="O116" s="13">
        <v>84</v>
      </c>
      <c r="P116" s="13">
        <v>91</v>
      </c>
      <c r="Q116" s="13">
        <v>0</v>
      </c>
      <c r="R116" s="13">
        <v>103.52535194698247</v>
      </c>
      <c r="S116" s="13">
        <v>97.858700250577627</v>
      </c>
      <c r="T116" s="13">
        <v>0</v>
      </c>
      <c r="U116" s="13">
        <v>107</v>
      </c>
      <c r="V116" s="13">
        <v>0</v>
      </c>
      <c r="W116" s="13">
        <v>108.09710783374831</v>
      </c>
      <c r="X116" s="13">
        <v>93.666666666666671</v>
      </c>
      <c r="Y116" s="13">
        <v>101.86947274152021</v>
      </c>
      <c r="Z116" s="13">
        <v>110.99999999999999</v>
      </c>
      <c r="AA116" s="13">
        <v>108.66666666666667</v>
      </c>
      <c r="AB116" s="13">
        <v>110.80000000000001</v>
      </c>
      <c r="AC116" s="13">
        <v>124.95929207514965</v>
      </c>
    </row>
    <row r="117" spans="1:29">
      <c r="A117" s="8">
        <v>9</v>
      </c>
      <c r="B117" s="6">
        <v>42435</v>
      </c>
      <c r="C117" s="13">
        <v>106.5</v>
      </c>
      <c r="D117" s="13">
        <v>126.29103180284285</v>
      </c>
      <c r="E117" s="13">
        <v>103.3466385778172</v>
      </c>
      <c r="F117" s="13">
        <v>93.877824716690142</v>
      </c>
      <c r="G117" s="13">
        <v>115.8181818181818</v>
      </c>
      <c r="H117" s="13">
        <v>111.60000000000001</v>
      </c>
      <c r="I117" s="13">
        <v>113.24999999999999</v>
      </c>
      <c r="J117" s="13">
        <v>84.166666666666686</v>
      </c>
      <c r="K117" s="13">
        <v>107.75000000000001</v>
      </c>
      <c r="L117" s="13">
        <v>93</v>
      </c>
      <c r="M117" s="13">
        <v>109.00000000000001</v>
      </c>
      <c r="N117" s="13">
        <v>0</v>
      </c>
      <c r="O117" s="13">
        <v>83</v>
      </c>
      <c r="P117" s="13">
        <v>89</v>
      </c>
      <c r="Q117" s="13">
        <v>0</v>
      </c>
      <c r="R117" s="13">
        <v>105.63704532000261</v>
      </c>
      <c r="S117" s="13">
        <v>97.080339224444884</v>
      </c>
      <c r="T117" s="13">
        <v>0</v>
      </c>
      <c r="U117" s="13">
        <v>114.00000000000001</v>
      </c>
      <c r="V117" s="13">
        <v>98</v>
      </c>
      <c r="W117" s="13">
        <v>120.44578785851081</v>
      </c>
      <c r="X117" s="13">
        <v>93.666666666666671</v>
      </c>
      <c r="Y117" s="13">
        <v>101.04521801543154</v>
      </c>
      <c r="Z117" s="13">
        <v>115.5</v>
      </c>
      <c r="AA117" s="13">
        <v>120.5</v>
      </c>
      <c r="AB117" s="13">
        <v>113.39999999999999</v>
      </c>
      <c r="AC117" s="13">
        <v>118.75133518478958</v>
      </c>
    </row>
    <row r="118" spans="1:29">
      <c r="A118" s="8">
        <v>10</v>
      </c>
      <c r="B118" s="6">
        <v>42442</v>
      </c>
      <c r="C118" s="13">
        <v>106.5</v>
      </c>
      <c r="D118" s="13">
        <v>125.01278249309746</v>
      </c>
      <c r="E118" s="13">
        <v>96.839516218515371</v>
      </c>
      <c r="F118" s="13">
        <v>0</v>
      </c>
      <c r="G118" s="13">
        <v>116.90476190476193</v>
      </c>
      <c r="H118" s="13">
        <v>116.25000000000001</v>
      </c>
      <c r="I118" s="13">
        <v>113.24999999999999</v>
      </c>
      <c r="J118" s="13">
        <v>82.833333333333329</v>
      </c>
      <c r="K118" s="13">
        <v>108.25</v>
      </c>
      <c r="L118" s="13">
        <v>93</v>
      </c>
      <c r="M118" s="13">
        <v>109.00000000000001</v>
      </c>
      <c r="N118" s="13">
        <v>0</v>
      </c>
      <c r="O118" s="13">
        <v>84</v>
      </c>
      <c r="P118" s="13">
        <v>88</v>
      </c>
      <c r="Q118" s="13">
        <v>0</v>
      </c>
      <c r="R118" s="13">
        <v>103.73992335139421</v>
      </c>
      <c r="S118" s="13">
        <v>98.040385794006653</v>
      </c>
      <c r="T118" s="13">
        <v>0</v>
      </c>
      <c r="U118" s="13">
        <v>114.00000000000001</v>
      </c>
      <c r="V118" s="13">
        <v>98</v>
      </c>
      <c r="W118" s="13">
        <v>117.54152978728362</v>
      </c>
      <c r="X118" s="13">
        <v>94.333333333333343</v>
      </c>
      <c r="Y118" s="13">
        <v>101.49153302680274</v>
      </c>
      <c r="Z118" s="13">
        <v>99.666666666666671</v>
      </c>
      <c r="AA118" s="13">
        <v>106.66666666666667</v>
      </c>
      <c r="AB118" s="13">
        <v>112.4</v>
      </c>
      <c r="AC118" s="13">
        <v>120.39713731986446</v>
      </c>
    </row>
    <row r="119" spans="1:29">
      <c r="A119" s="8">
        <v>11</v>
      </c>
      <c r="B119" s="6">
        <v>42449</v>
      </c>
      <c r="C119" s="13">
        <v>106.5</v>
      </c>
      <c r="D119" s="13">
        <v>122.96758359750486</v>
      </c>
      <c r="E119" s="13">
        <v>100.35497707439727</v>
      </c>
      <c r="F119" s="13">
        <v>0</v>
      </c>
      <c r="G119" s="13">
        <v>118.54545454545453</v>
      </c>
      <c r="H119" s="13">
        <v>109.4</v>
      </c>
      <c r="I119" s="13">
        <v>107.60000000000001</v>
      </c>
      <c r="J119" s="13">
        <v>90.25</v>
      </c>
      <c r="K119" s="13">
        <v>109.5</v>
      </c>
      <c r="L119" s="13">
        <v>96.000000000000014</v>
      </c>
      <c r="M119" s="13">
        <v>109.00000000000001</v>
      </c>
      <c r="N119" s="13">
        <v>0</v>
      </c>
      <c r="O119" s="13">
        <v>85</v>
      </c>
      <c r="P119" s="13">
        <v>91</v>
      </c>
      <c r="Q119" s="13">
        <v>0</v>
      </c>
      <c r="R119" s="13">
        <v>109.2856289729672</v>
      </c>
      <c r="S119" s="13">
        <v>98.027737461699729</v>
      </c>
      <c r="T119" s="13">
        <v>0</v>
      </c>
      <c r="U119" s="13">
        <v>114.00000000000001</v>
      </c>
      <c r="V119" s="13">
        <v>98</v>
      </c>
      <c r="W119" s="13">
        <v>112.95022729921902</v>
      </c>
      <c r="X119" s="13">
        <v>94.333333333333343</v>
      </c>
      <c r="Y119" s="13">
        <v>101.05860282294086</v>
      </c>
      <c r="Z119" s="13">
        <v>99</v>
      </c>
      <c r="AA119" s="13">
        <v>113.00000000000001</v>
      </c>
      <c r="AB119" s="13">
        <v>113.39999999999999</v>
      </c>
      <c r="AC119" s="13">
        <v>119.57281971270244</v>
      </c>
    </row>
    <row r="120" spans="1:29">
      <c r="A120" s="8">
        <v>12</v>
      </c>
      <c r="B120" s="6">
        <v>42456</v>
      </c>
      <c r="C120" s="13">
        <v>106.5</v>
      </c>
      <c r="D120" s="13">
        <v>126.29103180284282</v>
      </c>
      <c r="E120" s="13">
        <v>101.56695675393559</v>
      </c>
      <c r="F120" s="13">
        <v>93.769674887141505</v>
      </c>
      <c r="G120" s="13">
        <v>118.91304347826089</v>
      </c>
      <c r="H120" s="13">
        <v>121</v>
      </c>
      <c r="I120" s="13">
        <v>109.80000000000001</v>
      </c>
      <c r="J120" s="13">
        <v>81.5</v>
      </c>
      <c r="K120" s="13">
        <v>112.00000000000001</v>
      </c>
      <c r="L120" s="13">
        <v>96.75</v>
      </c>
      <c r="M120" s="13">
        <v>112.00000000000001</v>
      </c>
      <c r="N120" s="13">
        <v>120</v>
      </c>
      <c r="O120" s="13">
        <v>88</v>
      </c>
      <c r="P120" s="13">
        <v>99</v>
      </c>
      <c r="Q120" s="13">
        <v>0</v>
      </c>
      <c r="R120" s="13">
        <v>108.62319124740205</v>
      </c>
      <c r="S120" s="13">
        <v>98.984672459240457</v>
      </c>
      <c r="T120" s="13">
        <v>0</v>
      </c>
      <c r="U120" s="13">
        <v>114.00000000000001</v>
      </c>
      <c r="V120" s="13">
        <v>98</v>
      </c>
      <c r="W120" s="13">
        <v>122.26265721764669</v>
      </c>
      <c r="X120" s="13">
        <v>94.333333333333343</v>
      </c>
      <c r="Y120" s="13">
        <v>100.19030560841821</v>
      </c>
      <c r="Z120" s="13">
        <v>117.5</v>
      </c>
      <c r="AA120" s="13">
        <v>100.66666666666666</v>
      </c>
      <c r="AB120" s="13">
        <v>111.79999999999998</v>
      </c>
      <c r="AC120" s="13">
        <v>124.8469943514245</v>
      </c>
    </row>
    <row r="121" spans="1:29">
      <c r="A121" s="8">
        <v>13</v>
      </c>
      <c r="B121" s="6">
        <v>42463</v>
      </c>
      <c r="C121" s="13">
        <v>106.5</v>
      </c>
      <c r="D121" s="13">
        <v>125.7797320789447</v>
      </c>
      <c r="E121" s="13">
        <v>99.756035393074313</v>
      </c>
      <c r="F121" s="13">
        <v>93.769674887141505</v>
      </c>
      <c r="G121" s="13">
        <v>116.05000000000001</v>
      </c>
      <c r="H121" s="13">
        <v>118.75</v>
      </c>
      <c r="I121" s="13">
        <v>109.2</v>
      </c>
      <c r="J121" s="13">
        <v>83.166666666666671</v>
      </c>
      <c r="K121" s="13">
        <v>110.00000000000001</v>
      </c>
      <c r="L121" s="13">
        <v>97.25</v>
      </c>
      <c r="M121" s="13">
        <v>110.00000000000001</v>
      </c>
      <c r="N121" s="13">
        <v>0</v>
      </c>
      <c r="O121" s="13">
        <v>89.666666666666657</v>
      </c>
      <c r="P121" s="13">
        <v>95</v>
      </c>
      <c r="Q121" s="13">
        <v>0</v>
      </c>
      <c r="R121" s="13">
        <v>109.01533273204973</v>
      </c>
      <c r="S121" s="13">
        <v>100.67037651729636</v>
      </c>
      <c r="T121" s="13">
        <v>0</v>
      </c>
      <c r="U121" s="13">
        <v>112.00000000000001</v>
      </c>
      <c r="V121" s="13">
        <v>98</v>
      </c>
      <c r="W121" s="13">
        <v>120.0280916810317</v>
      </c>
      <c r="X121" s="13">
        <v>94.333333333333343</v>
      </c>
      <c r="Y121" s="13">
        <v>111.49669763797156</v>
      </c>
      <c r="Z121" s="13">
        <v>113.5</v>
      </c>
      <c r="AA121" s="13">
        <v>102</v>
      </c>
      <c r="AB121" s="13">
        <v>112.4</v>
      </c>
      <c r="AC121" s="13">
        <v>124.8469943514245</v>
      </c>
    </row>
    <row r="122" spans="1:29">
      <c r="A122" s="8">
        <v>14</v>
      </c>
      <c r="B122" s="6">
        <v>42470</v>
      </c>
      <c r="C122" s="13">
        <v>106</v>
      </c>
      <c r="D122" s="13">
        <v>126.5466816647919</v>
      </c>
      <c r="E122" s="13">
        <v>97.054218402942141</v>
      </c>
      <c r="F122" s="13">
        <v>93.769674887141505</v>
      </c>
      <c r="G122" s="13">
        <v>115.86363636363637</v>
      </c>
      <c r="H122" s="13">
        <v>98.75</v>
      </c>
      <c r="I122" s="13">
        <v>111.79999999999998</v>
      </c>
      <c r="J122" s="13">
        <v>89.5</v>
      </c>
      <c r="K122" s="13">
        <v>110.00000000000001</v>
      </c>
      <c r="L122" s="13">
        <v>96.25</v>
      </c>
      <c r="M122" s="13">
        <v>112.00000000000001</v>
      </c>
      <c r="N122" s="13">
        <v>0</v>
      </c>
      <c r="O122" s="13">
        <v>84</v>
      </c>
      <c r="P122" s="13">
        <v>114.99999999999999</v>
      </c>
      <c r="Q122" s="13">
        <v>0</v>
      </c>
      <c r="R122" s="13">
        <v>108.23104976275442</v>
      </c>
      <c r="S122" s="13">
        <v>99.336131992580292</v>
      </c>
      <c r="T122" s="13">
        <v>0</v>
      </c>
      <c r="U122" s="13">
        <v>109.00000000000001</v>
      </c>
      <c r="V122" s="13">
        <v>98</v>
      </c>
      <c r="W122" s="13">
        <v>127.60965332311818</v>
      </c>
      <c r="X122" s="13">
        <v>92.666666666666657</v>
      </c>
      <c r="Y122" s="13">
        <v>126.72114631142955</v>
      </c>
      <c r="Z122" s="13">
        <v>105.75000000000001</v>
      </c>
      <c r="AA122" s="13">
        <v>118.5</v>
      </c>
      <c r="AB122" s="13">
        <v>112.00000000000001</v>
      </c>
      <c r="AC122" s="13">
        <v>124.90314321328708</v>
      </c>
    </row>
    <row r="123" spans="1:29">
      <c r="A123" s="8">
        <v>15</v>
      </c>
      <c r="B123" s="6">
        <v>42477</v>
      </c>
      <c r="C123" s="13">
        <v>106</v>
      </c>
      <c r="D123" s="13">
        <v>123.99018304530114</v>
      </c>
      <c r="E123" s="13">
        <v>94.053817864035238</v>
      </c>
      <c r="F123" s="13">
        <v>93.769674887141505</v>
      </c>
      <c r="G123" s="13">
        <v>116.57142857142857</v>
      </c>
      <c r="H123" s="13">
        <v>123.8</v>
      </c>
      <c r="I123" s="13">
        <v>110.79999999999998</v>
      </c>
      <c r="J123" s="13">
        <v>84.666666666666671</v>
      </c>
      <c r="K123" s="13">
        <v>110.75</v>
      </c>
      <c r="L123" s="13">
        <v>97.25</v>
      </c>
      <c r="M123" s="13">
        <v>112.99999999999999</v>
      </c>
      <c r="N123" s="13">
        <v>120</v>
      </c>
      <c r="O123" s="13">
        <v>87.5</v>
      </c>
      <c r="P123" s="13">
        <v>91</v>
      </c>
      <c r="Q123" s="13">
        <v>0</v>
      </c>
      <c r="R123" s="13">
        <v>106.53176999594787</v>
      </c>
      <c r="S123" s="13">
        <v>99.506438001019674</v>
      </c>
      <c r="T123" s="13">
        <v>0</v>
      </c>
      <c r="U123" s="13">
        <v>107.50000000000001</v>
      </c>
      <c r="V123" s="13">
        <v>98</v>
      </c>
      <c r="W123" s="13">
        <v>100.84275043095192</v>
      </c>
      <c r="X123" s="13">
        <v>92.333333333333329</v>
      </c>
      <c r="Y123" s="13">
        <v>115.30280980633604</v>
      </c>
      <c r="Z123" s="13">
        <v>107.33333333333333</v>
      </c>
      <c r="AA123" s="13">
        <v>119</v>
      </c>
      <c r="AB123" s="13">
        <v>133.20000000000002</v>
      </c>
      <c r="AC123" s="13">
        <v>124.8750687823558</v>
      </c>
    </row>
    <row r="124" spans="1:29">
      <c r="A124" s="8">
        <v>16</v>
      </c>
      <c r="B124" s="6">
        <v>42484</v>
      </c>
      <c r="C124" s="13">
        <v>104.75000000000001</v>
      </c>
      <c r="D124" s="13">
        <v>122.71193373555577</v>
      </c>
      <c r="E124" s="13">
        <v>91.118960055347188</v>
      </c>
      <c r="F124" s="13">
        <v>0</v>
      </c>
      <c r="G124" s="13">
        <v>115.85714285714286</v>
      </c>
      <c r="H124" s="13">
        <v>103.75000000000001</v>
      </c>
      <c r="I124" s="13">
        <v>105.99999999999999</v>
      </c>
      <c r="J124" s="13">
        <v>84.500000000000014</v>
      </c>
      <c r="K124" s="13">
        <v>111.25</v>
      </c>
      <c r="L124" s="13">
        <v>96.75</v>
      </c>
      <c r="M124" s="13">
        <v>110.00000000000001</v>
      </c>
      <c r="N124" s="13">
        <v>0</v>
      </c>
      <c r="O124" s="13">
        <v>83.6</v>
      </c>
      <c r="P124" s="13">
        <v>121</v>
      </c>
      <c r="Q124" s="13">
        <v>0</v>
      </c>
      <c r="R124" s="13">
        <v>104.04820725984602</v>
      </c>
      <c r="S124" s="13">
        <v>99.087181489797899</v>
      </c>
      <c r="T124" s="13">
        <v>0</v>
      </c>
      <c r="U124" s="13">
        <v>107</v>
      </c>
      <c r="V124" s="13">
        <v>98</v>
      </c>
      <c r="W124" s="13">
        <v>111.72827683074765</v>
      </c>
      <c r="X124" s="13">
        <v>88.333333333333329</v>
      </c>
      <c r="Y124" s="13">
        <v>116.4222545617374</v>
      </c>
      <c r="Z124" s="13">
        <v>100</v>
      </c>
      <c r="AA124" s="13">
        <v>107.5</v>
      </c>
      <c r="AB124" s="13">
        <v>109.4</v>
      </c>
      <c r="AC124" s="13">
        <v>124.8750687823558</v>
      </c>
    </row>
    <row r="125" spans="1:29">
      <c r="A125" s="8">
        <v>17</v>
      </c>
      <c r="B125" s="6">
        <v>42491</v>
      </c>
      <c r="C125" s="13">
        <v>103</v>
      </c>
      <c r="D125" s="13">
        <v>122.20063401165764</v>
      </c>
      <c r="E125" s="13">
        <v>93.063394385172771</v>
      </c>
      <c r="F125" s="13">
        <v>0</v>
      </c>
      <c r="G125" s="13">
        <v>115.5</v>
      </c>
      <c r="H125" s="13">
        <v>94.749999999999986</v>
      </c>
      <c r="I125" s="13">
        <v>105.99999999999999</v>
      </c>
      <c r="J125" s="13">
        <v>82.666666666666671</v>
      </c>
      <c r="K125" s="13">
        <v>111.25</v>
      </c>
      <c r="L125" s="13">
        <v>0</v>
      </c>
      <c r="M125" s="13">
        <v>0</v>
      </c>
      <c r="N125" s="13">
        <v>0</v>
      </c>
      <c r="O125" s="13">
        <v>72.000000000000014</v>
      </c>
      <c r="P125" s="13">
        <v>0</v>
      </c>
      <c r="Q125" s="13">
        <v>0</v>
      </c>
      <c r="R125" s="13">
        <v>104.76713331503338</v>
      </c>
      <c r="S125" s="13">
        <v>99.549285691041035</v>
      </c>
      <c r="T125" s="13">
        <v>0</v>
      </c>
      <c r="U125" s="13">
        <v>106.75000000000001</v>
      </c>
      <c r="V125" s="13">
        <v>0</v>
      </c>
      <c r="W125" s="13">
        <v>119.70886803294387</v>
      </c>
      <c r="X125" s="13">
        <v>88.333333333333329</v>
      </c>
      <c r="Y125" s="13">
        <v>114.18336505093474</v>
      </c>
      <c r="Z125" s="13">
        <v>101</v>
      </c>
      <c r="AA125" s="13">
        <v>109.5</v>
      </c>
      <c r="AB125" s="13">
        <v>133.4</v>
      </c>
      <c r="AC125" s="13">
        <v>124.95929207514966</v>
      </c>
    </row>
    <row r="126" spans="1:29">
      <c r="A126" s="8">
        <v>18</v>
      </c>
      <c r="B126" s="6">
        <v>42498</v>
      </c>
      <c r="C126" s="13">
        <v>103</v>
      </c>
      <c r="D126" s="13">
        <v>120.41108497801412</v>
      </c>
      <c r="E126" s="13">
        <v>90.819162752309168</v>
      </c>
      <c r="F126" s="13">
        <v>93.769674887141505</v>
      </c>
      <c r="G126" s="13">
        <v>115.95238095238092</v>
      </c>
      <c r="H126" s="13">
        <v>93.75</v>
      </c>
      <c r="I126" s="13">
        <v>111.16666666666666</v>
      </c>
      <c r="J126" s="13">
        <v>81.5</v>
      </c>
      <c r="K126" s="13">
        <v>111.25</v>
      </c>
      <c r="L126" s="13">
        <v>0</v>
      </c>
      <c r="M126" s="13">
        <v>110.00000000000001</v>
      </c>
      <c r="N126" s="13">
        <v>125</v>
      </c>
      <c r="O126" s="13">
        <v>76.000000000000014</v>
      </c>
      <c r="P126" s="13">
        <v>72.5</v>
      </c>
      <c r="Q126" s="13">
        <v>0</v>
      </c>
      <c r="R126" s="13">
        <v>102.28357057893156</v>
      </c>
      <c r="S126" s="13">
        <v>98.984672459240457</v>
      </c>
      <c r="T126" s="13">
        <v>0</v>
      </c>
      <c r="U126" s="13">
        <v>105.75000000000001</v>
      </c>
      <c r="V126" s="13">
        <v>98</v>
      </c>
      <c r="W126" s="13">
        <v>106.30147481325416</v>
      </c>
      <c r="X126" s="13">
        <v>87</v>
      </c>
      <c r="Y126" s="13">
        <v>120.340311205642</v>
      </c>
      <c r="Z126" s="13">
        <v>109.5</v>
      </c>
      <c r="AA126" s="13">
        <v>101</v>
      </c>
      <c r="AB126" s="13">
        <v>109.80000000000001</v>
      </c>
      <c r="AC126" s="13">
        <v>125.01544093701223</v>
      </c>
    </row>
    <row r="127" spans="1:29">
      <c r="A127" s="8">
        <v>19</v>
      </c>
      <c r="B127" s="6">
        <v>42505</v>
      </c>
      <c r="C127" s="13">
        <v>103</v>
      </c>
      <c r="D127" s="13">
        <v>122.45628387360669</v>
      </c>
      <c r="E127" s="13">
        <v>85.788151330881547</v>
      </c>
      <c r="F127" s="13">
        <v>0</v>
      </c>
      <c r="G127" s="13">
        <v>117.52380952380949</v>
      </c>
      <c r="H127" s="13">
        <v>95.249999999999986</v>
      </c>
      <c r="I127" s="13">
        <v>111.20000000000002</v>
      </c>
      <c r="J127" s="13">
        <v>81.5</v>
      </c>
      <c r="K127" s="13">
        <v>110.75</v>
      </c>
      <c r="L127" s="13">
        <v>99</v>
      </c>
      <c r="M127" s="13">
        <v>112.00000000000001</v>
      </c>
      <c r="N127" s="13">
        <v>0</v>
      </c>
      <c r="O127" s="13">
        <v>75.666666666666671</v>
      </c>
      <c r="P127" s="13">
        <v>71</v>
      </c>
      <c r="Q127" s="13">
        <v>0</v>
      </c>
      <c r="R127" s="13">
        <v>104.44034874449369</v>
      </c>
      <c r="S127" s="13">
        <v>98.908197468189655</v>
      </c>
      <c r="T127" s="13">
        <v>0</v>
      </c>
      <c r="U127" s="13">
        <v>105.75000000000001</v>
      </c>
      <c r="V127" s="13">
        <v>98</v>
      </c>
      <c r="W127" s="13">
        <v>116.11760199195555</v>
      </c>
      <c r="X127" s="13">
        <v>83</v>
      </c>
      <c r="Y127" s="13">
        <v>119.22086645024068</v>
      </c>
      <c r="Z127" s="13">
        <v>97</v>
      </c>
      <c r="AA127" s="13">
        <v>101.25</v>
      </c>
      <c r="AB127" s="13">
        <v>111.4</v>
      </c>
      <c r="AC127" s="13">
        <v>124.98736650608093</v>
      </c>
    </row>
    <row r="128" spans="1:29">
      <c r="A128" s="8">
        <v>20</v>
      </c>
      <c r="B128" s="6">
        <v>42512</v>
      </c>
      <c r="C128" s="13">
        <v>103</v>
      </c>
      <c r="D128" s="13">
        <v>125.77973207894469</v>
      </c>
      <c r="E128" s="13">
        <v>85.32692471082305</v>
      </c>
      <c r="F128" s="13">
        <v>0</v>
      </c>
      <c r="G128" s="13">
        <v>116.80952380952381</v>
      </c>
      <c r="H128" s="13">
        <v>114.60000000000001</v>
      </c>
      <c r="I128" s="13">
        <v>107</v>
      </c>
      <c r="J128" s="13">
        <v>84.25</v>
      </c>
      <c r="K128" s="13">
        <v>110.75</v>
      </c>
      <c r="L128" s="13">
        <v>100.6</v>
      </c>
      <c r="M128" s="13">
        <v>111.00000000000001</v>
      </c>
      <c r="N128" s="13">
        <v>0</v>
      </c>
      <c r="O128" s="13">
        <v>76.5</v>
      </c>
      <c r="P128" s="13">
        <v>66</v>
      </c>
      <c r="Q128" s="13">
        <v>0</v>
      </c>
      <c r="R128" s="13">
        <v>103.26392429055072</v>
      </c>
      <c r="S128" s="13">
        <v>97.434019981125317</v>
      </c>
      <c r="T128" s="13">
        <v>0</v>
      </c>
      <c r="U128" s="13">
        <v>106</v>
      </c>
      <c r="V128" s="13">
        <v>98</v>
      </c>
      <c r="W128" s="13">
        <v>101.0941390538211</v>
      </c>
      <c r="X128" s="13">
        <v>82.666666666666671</v>
      </c>
      <c r="Y128" s="13">
        <v>119.22086645024068</v>
      </c>
      <c r="Z128" s="13">
        <v>100</v>
      </c>
      <c r="AA128" s="13">
        <v>108.2</v>
      </c>
      <c r="AB128" s="13">
        <v>111.4</v>
      </c>
      <c r="AC128" s="13">
        <v>125.0154409370122</v>
      </c>
    </row>
    <row r="129" spans="1:29">
      <c r="A129" s="8">
        <v>21</v>
      </c>
      <c r="B129" s="6">
        <v>42519</v>
      </c>
      <c r="C129" s="13">
        <v>103</v>
      </c>
      <c r="D129" s="13">
        <v>117.85458635852338</v>
      </c>
      <c r="E129" s="13">
        <v>87.753440876128479</v>
      </c>
      <c r="F129" s="13">
        <v>0</v>
      </c>
      <c r="G129" s="13">
        <v>116.05555555555556</v>
      </c>
      <c r="H129" s="13">
        <v>109.4</v>
      </c>
      <c r="I129" s="13">
        <v>106.83333333333334</v>
      </c>
      <c r="J129" s="13">
        <v>79.833333333333329</v>
      </c>
      <c r="K129" s="13">
        <v>110.75</v>
      </c>
      <c r="L129" s="13">
        <v>0</v>
      </c>
      <c r="M129" s="13">
        <v>110.00000000000001</v>
      </c>
      <c r="N129" s="13">
        <v>0</v>
      </c>
      <c r="O129" s="13">
        <v>75</v>
      </c>
      <c r="P129" s="13">
        <v>7381.5</v>
      </c>
      <c r="Q129" s="13">
        <v>0</v>
      </c>
      <c r="R129" s="13">
        <v>106.66844669915226</v>
      </c>
      <c r="S129" s="13">
        <v>95.477546863562594</v>
      </c>
      <c r="T129" s="13">
        <v>0</v>
      </c>
      <c r="U129" s="13">
        <v>106.75000000000001</v>
      </c>
      <c r="V129" s="13">
        <v>98</v>
      </c>
      <c r="W129" s="13">
        <v>100.42812898524321</v>
      </c>
      <c r="X129" s="13">
        <v>82.666666666666671</v>
      </c>
      <c r="Y129" s="13">
        <v>116.57858506905892</v>
      </c>
      <c r="Z129" s="13">
        <v>97.2</v>
      </c>
      <c r="AA129" s="13">
        <v>85.5</v>
      </c>
      <c r="AB129" s="13">
        <v>110.99999999999999</v>
      </c>
      <c r="AC129" s="13">
        <v>120.0997054158169</v>
      </c>
    </row>
    <row r="130" spans="1:29">
      <c r="A130" s="8">
        <v>22</v>
      </c>
      <c r="B130" s="6">
        <v>42526</v>
      </c>
      <c r="C130" s="13">
        <v>103</v>
      </c>
      <c r="D130" s="13">
        <v>119.89978525411598</v>
      </c>
      <c r="E130" s="13">
        <v>84.619274938632529</v>
      </c>
      <c r="F130" s="13">
        <v>0</v>
      </c>
      <c r="G130" s="13">
        <v>116.65</v>
      </c>
      <c r="H130" s="13">
        <v>93.5</v>
      </c>
      <c r="I130" s="13">
        <v>106.66666666666667</v>
      </c>
      <c r="J130" s="13">
        <v>79.833333333333329</v>
      </c>
      <c r="K130" s="13">
        <v>110.75</v>
      </c>
      <c r="L130" s="13">
        <v>100</v>
      </c>
      <c r="M130" s="13">
        <v>109.00000000000001</v>
      </c>
      <c r="N130" s="13">
        <v>0</v>
      </c>
      <c r="O130" s="13">
        <v>79.5</v>
      </c>
      <c r="P130" s="13">
        <v>82</v>
      </c>
      <c r="Q130" s="13">
        <v>0</v>
      </c>
      <c r="R130" s="13">
        <v>104.82850482850483</v>
      </c>
      <c r="S130" s="13">
        <v>96.827741210467167</v>
      </c>
      <c r="T130" s="13">
        <v>0</v>
      </c>
      <c r="U130" s="13">
        <v>108.25</v>
      </c>
      <c r="V130" s="13">
        <v>0</v>
      </c>
      <c r="W130" s="13">
        <v>104.96619152046785</v>
      </c>
      <c r="X130" s="13">
        <v>82.666666666666671</v>
      </c>
      <c r="Y130" s="13">
        <v>114.51141795007966</v>
      </c>
      <c r="Z130" s="13">
        <v>96</v>
      </c>
      <c r="AA130" s="13">
        <v>99.5</v>
      </c>
      <c r="AB130" s="13">
        <v>113.20000000000002</v>
      </c>
      <c r="AC130" s="13">
        <v>120.37637897469176</v>
      </c>
    </row>
    <row r="131" spans="1:29">
      <c r="A131" s="8">
        <v>23</v>
      </c>
      <c r="B131" s="6">
        <v>42533</v>
      </c>
      <c r="C131" s="13">
        <v>103.25</v>
      </c>
      <c r="D131" s="13">
        <v>118.11023622047246</v>
      </c>
      <c r="E131" s="13">
        <v>82.432120792824279</v>
      </c>
      <c r="F131" s="13">
        <v>0</v>
      </c>
      <c r="G131" s="13">
        <v>116.23809523809523</v>
      </c>
      <c r="H131" s="13">
        <v>102.25000000000001</v>
      </c>
      <c r="I131" s="13">
        <v>105.80000000000003</v>
      </c>
      <c r="J131" s="13">
        <v>81.400000000000006</v>
      </c>
      <c r="K131" s="13">
        <v>110.00000000000001</v>
      </c>
      <c r="L131" s="13">
        <v>99.75</v>
      </c>
      <c r="M131" s="13">
        <v>109.00000000000001</v>
      </c>
      <c r="N131" s="13">
        <v>125</v>
      </c>
      <c r="O131" s="13">
        <v>77</v>
      </c>
      <c r="P131" s="13">
        <v>79.5</v>
      </c>
      <c r="Q131" s="13">
        <v>0</v>
      </c>
      <c r="R131" s="13">
        <v>104.44034874449369</v>
      </c>
      <c r="S131" s="13">
        <v>97.858700250577627</v>
      </c>
      <c r="T131" s="13">
        <v>0</v>
      </c>
      <c r="U131" s="13">
        <v>108</v>
      </c>
      <c r="V131" s="13">
        <v>98</v>
      </c>
      <c r="W131" s="13">
        <v>0</v>
      </c>
      <c r="X131" s="13">
        <v>82.666666666666671</v>
      </c>
      <c r="Y131" s="13">
        <v>115.86253218403672</v>
      </c>
      <c r="Z131" s="13">
        <v>101</v>
      </c>
      <c r="AA131" s="13">
        <v>108</v>
      </c>
      <c r="AB131" s="13">
        <v>112.19999999999999</v>
      </c>
      <c r="AC131" s="13">
        <v>0</v>
      </c>
    </row>
    <row r="132" spans="1:29">
      <c r="A132" s="8">
        <v>24</v>
      </c>
      <c r="B132" s="6">
        <v>42540</v>
      </c>
      <c r="C132" s="13">
        <v>103.25</v>
      </c>
      <c r="D132" s="13">
        <v>118.36588608242151</v>
      </c>
      <c r="E132" s="13">
        <v>90.982304481140787</v>
      </c>
      <c r="F132" s="13">
        <v>0</v>
      </c>
      <c r="G132" s="13">
        <v>116.90909090909093</v>
      </c>
      <c r="H132" s="13">
        <v>123.75</v>
      </c>
      <c r="I132" s="13">
        <v>105.80000000000003</v>
      </c>
      <c r="J132" s="13">
        <v>79.666666666666671</v>
      </c>
      <c r="K132" s="13">
        <v>109.25</v>
      </c>
      <c r="L132" s="13">
        <v>100</v>
      </c>
      <c r="M132" s="13">
        <v>102</v>
      </c>
      <c r="N132" s="13">
        <v>123</v>
      </c>
      <c r="O132" s="13">
        <v>76</v>
      </c>
      <c r="P132" s="13">
        <v>78</v>
      </c>
      <c r="Q132" s="13">
        <v>0</v>
      </c>
      <c r="R132" s="13">
        <v>102.24704161680629</v>
      </c>
      <c r="S132" s="13">
        <v>94.860943168077398</v>
      </c>
      <c r="T132" s="13">
        <v>0</v>
      </c>
      <c r="U132" s="13">
        <v>108</v>
      </c>
      <c r="V132" s="13">
        <v>98</v>
      </c>
      <c r="W132" s="13">
        <v>105.48096169849089</v>
      </c>
      <c r="X132" s="13">
        <v>83</v>
      </c>
      <c r="Y132" s="13">
        <v>136.80961305258518</v>
      </c>
      <c r="Z132" s="13">
        <v>103.50000000000001</v>
      </c>
      <c r="AA132" s="13">
        <v>87.5</v>
      </c>
      <c r="AB132" s="13">
        <v>110.3</v>
      </c>
      <c r="AC132" s="13">
        <v>118.61109630656077</v>
      </c>
    </row>
    <row r="133" spans="1:29">
      <c r="A133" s="8">
        <v>25</v>
      </c>
      <c r="B133" s="6">
        <v>42547</v>
      </c>
      <c r="C133" s="13">
        <v>99.500000000000014</v>
      </c>
      <c r="D133" s="13">
        <v>118.11023622047246</v>
      </c>
      <c r="E133" s="13">
        <v>88.883149466848693</v>
      </c>
      <c r="F133" s="13">
        <v>0</v>
      </c>
      <c r="G133" s="13">
        <v>118.00000000000001</v>
      </c>
      <c r="H133" s="13">
        <v>114.5</v>
      </c>
      <c r="I133" s="13">
        <v>108.25</v>
      </c>
      <c r="J133" s="13">
        <v>79.75</v>
      </c>
      <c r="K133" s="13">
        <v>108.74999999999999</v>
      </c>
      <c r="L133" s="13">
        <v>98.5</v>
      </c>
      <c r="M133" s="13">
        <v>109.00000000000001</v>
      </c>
      <c r="N133" s="13">
        <v>0</v>
      </c>
      <c r="O133" s="13">
        <v>74</v>
      </c>
      <c r="P133" s="13">
        <v>72</v>
      </c>
      <c r="Q133" s="13">
        <v>0</v>
      </c>
      <c r="R133" s="13">
        <v>105.91362126245846</v>
      </c>
      <c r="S133" s="13">
        <v>92.585718779490421</v>
      </c>
      <c r="T133" s="13">
        <v>0</v>
      </c>
      <c r="U133" s="13">
        <v>108</v>
      </c>
      <c r="V133" s="13">
        <v>0</v>
      </c>
      <c r="W133" s="13">
        <v>102.80583613916947</v>
      </c>
      <c r="X133" s="13">
        <v>83</v>
      </c>
      <c r="Y133" s="13">
        <v>122.39497188223618</v>
      </c>
      <c r="Z133" s="13">
        <v>105.66666666666666</v>
      </c>
      <c r="AA133" s="13">
        <v>98.999999999999986</v>
      </c>
      <c r="AB133" s="13">
        <v>112.20000000000002</v>
      </c>
      <c r="AC133" s="13">
        <v>117.64084134869464</v>
      </c>
    </row>
    <row r="134" spans="1:29">
      <c r="A134" s="8">
        <v>26</v>
      </c>
      <c r="B134" s="6">
        <v>42554</v>
      </c>
      <c r="C134" s="13">
        <v>99.500000000000014</v>
      </c>
      <c r="D134" s="13">
        <v>114.27548829123633</v>
      </c>
      <c r="E134" s="13">
        <v>86.07034919710155</v>
      </c>
      <c r="F134" s="13">
        <v>0</v>
      </c>
      <c r="G134" s="13">
        <v>117.60000000000002</v>
      </c>
      <c r="H134" s="13">
        <v>118.5</v>
      </c>
      <c r="I134" s="13">
        <v>108.25</v>
      </c>
      <c r="J134" s="13">
        <v>81.8</v>
      </c>
      <c r="K134" s="13">
        <v>107</v>
      </c>
      <c r="L134" s="13">
        <v>99.8</v>
      </c>
      <c r="M134" s="13">
        <v>107</v>
      </c>
      <c r="N134" s="13">
        <v>0</v>
      </c>
      <c r="O134" s="13">
        <v>69</v>
      </c>
      <c r="P134" s="13">
        <v>67.5</v>
      </c>
      <c r="Q134" s="13">
        <v>0</v>
      </c>
      <c r="R134" s="13">
        <v>105.02856097146518</v>
      </c>
      <c r="S134" s="13">
        <v>94.617462331999079</v>
      </c>
      <c r="T134" s="13">
        <v>0</v>
      </c>
      <c r="U134" s="13">
        <v>106.25</v>
      </c>
      <c r="V134" s="13">
        <v>98</v>
      </c>
      <c r="W134" s="13">
        <v>114.92051331162611</v>
      </c>
      <c r="X134" s="13">
        <v>83</v>
      </c>
      <c r="Y134" s="13">
        <v>94.033359453710958</v>
      </c>
      <c r="Z134" s="13">
        <v>99</v>
      </c>
      <c r="AA134" s="13">
        <v>112.33333333333333</v>
      </c>
      <c r="AB134" s="13">
        <v>109.80000000000001</v>
      </c>
      <c r="AC134" s="13">
        <v>124.98736650608093</v>
      </c>
    </row>
    <row r="135" spans="1:29">
      <c r="A135" s="8">
        <v>27</v>
      </c>
      <c r="B135" s="6">
        <v>42561</v>
      </c>
      <c r="C135" s="13">
        <v>99.500000000000014</v>
      </c>
      <c r="D135" s="13">
        <v>112.4859392575928</v>
      </c>
      <c r="E135" s="13">
        <v>89.620580417288707</v>
      </c>
      <c r="F135" s="13">
        <v>0</v>
      </c>
      <c r="G135" s="13">
        <v>117.39999999999999</v>
      </c>
      <c r="H135" s="13">
        <v>107.16666666666667</v>
      </c>
      <c r="I135" s="13">
        <v>108.25</v>
      </c>
      <c r="J135" s="13">
        <v>82</v>
      </c>
      <c r="K135" s="13">
        <v>104.25</v>
      </c>
      <c r="L135" s="13">
        <v>0</v>
      </c>
      <c r="M135" s="13">
        <v>0</v>
      </c>
      <c r="N135" s="13">
        <v>0</v>
      </c>
      <c r="O135" s="13">
        <v>75</v>
      </c>
      <c r="P135" s="13">
        <v>0</v>
      </c>
      <c r="Q135" s="13">
        <v>0</v>
      </c>
      <c r="R135" s="13">
        <v>106.59712691005581</v>
      </c>
      <c r="S135" s="13">
        <v>93.169318884441395</v>
      </c>
      <c r="T135" s="13">
        <v>0</v>
      </c>
      <c r="U135" s="13">
        <v>106</v>
      </c>
      <c r="V135" s="13">
        <v>98</v>
      </c>
      <c r="W135" s="13">
        <v>117.314690672285</v>
      </c>
      <c r="X135" s="13">
        <v>83</v>
      </c>
      <c r="Y135" s="13">
        <v>0</v>
      </c>
      <c r="Z135" s="13">
        <v>97</v>
      </c>
      <c r="AA135" s="13">
        <v>87.000000000000014</v>
      </c>
      <c r="AB135" s="13">
        <v>111.4</v>
      </c>
      <c r="AC135" s="13">
        <v>124.98736650608093</v>
      </c>
    </row>
    <row r="136" spans="1:29">
      <c r="A136" s="8">
        <v>28</v>
      </c>
      <c r="B136" s="6">
        <v>42568</v>
      </c>
      <c r="C136" s="13">
        <v>102.74999999999999</v>
      </c>
      <c r="D136" s="13">
        <v>116.57633704877802</v>
      </c>
      <c r="E136" s="13">
        <v>83.821869424316347</v>
      </c>
      <c r="F136" s="13">
        <v>0</v>
      </c>
      <c r="G136" s="13">
        <v>118.36842105263159</v>
      </c>
      <c r="H136" s="13">
        <v>122</v>
      </c>
      <c r="I136" s="13">
        <v>108</v>
      </c>
      <c r="J136" s="13">
        <v>81.400000000000006</v>
      </c>
      <c r="K136" s="13">
        <v>103.49999999999999</v>
      </c>
      <c r="L136" s="13">
        <v>100</v>
      </c>
      <c r="M136" s="13">
        <v>0</v>
      </c>
      <c r="N136" s="13">
        <v>123</v>
      </c>
      <c r="O136" s="13">
        <v>75.333333333333329</v>
      </c>
      <c r="P136" s="13">
        <v>0</v>
      </c>
      <c r="Q136" s="13">
        <v>0</v>
      </c>
      <c r="R136" s="13">
        <v>102.52321259732733</v>
      </c>
      <c r="S136" s="13">
        <v>88.471259505136288</v>
      </c>
      <c r="T136" s="13">
        <v>0</v>
      </c>
      <c r="U136" s="13">
        <v>105</v>
      </c>
      <c r="V136" s="13">
        <v>98</v>
      </c>
      <c r="W136" s="13">
        <v>106.54089254932006</v>
      </c>
      <c r="X136" s="13">
        <v>80.333333333333329</v>
      </c>
      <c r="Y136" s="13">
        <v>0</v>
      </c>
      <c r="Z136" s="13">
        <v>95</v>
      </c>
      <c r="AA136" s="13">
        <v>92</v>
      </c>
      <c r="AB136" s="13">
        <v>110.80000000000001</v>
      </c>
      <c r="AC136" s="13">
        <v>124.95929207514965</v>
      </c>
    </row>
    <row r="137" spans="1:29">
      <c r="A137" s="8">
        <v>29</v>
      </c>
      <c r="B137" s="6">
        <v>42575</v>
      </c>
      <c r="C137" s="13">
        <v>101</v>
      </c>
      <c r="D137" s="13">
        <v>116.32068718682893</v>
      </c>
      <c r="E137" s="13">
        <v>88.928740487200969</v>
      </c>
      <c r="F137" s="13">
        <v>0</v>
      </c>
      <c r="G137" s="13">
        <v>117.68421052631581</v>
      </c>
      <c r="H137" s="13">
        <v>112.99999999999999</v>
      </c>
      <c r="I137" s="13">
        <v>103.79999999999998</v>
      </c>
      <c r="J137" s="13">
        <v>0</v>
      </c>
      <c r="K137" s="13">
        <v>100</v>
      </c>
      <c r="L137" s="13">
        <v>98.6</v>
      </c>
      <c r="M137" s="13">
        <v>105</v>
      </c>
      <c r="N137" s="13">
        <v>123</v>
      </c>
      <c r="O137" s="13">
        <v>73.666666666666671</v>
      </c>
      <c r="P137" s="13">
        <v>56.999999999999993</v>
      </c>
      <c r="Q137" s="13">
        <v>0</v>
      </c>
      <c r="R137" s="13">
        <v>96.379662671180668</v>
      </c>
      <c r="S137" s="13">
        <v>93.06518272641479</v>
      </c>
      <c r="T137" s="13">
        <v>0</v>
      </c>
      <c r="U137" s="13">
        <v>102.25</v>
      </c>
      <c r="V137" s="13">
        <v>0</v>
      </c>
      <c r="W137" s="13">
        <v>107.85769009768242</v>
      </c>
      <c r="X137" s="13">
        <v>80.333333333333329</v>
      </c>
      <c r="Y137" s="13">
        <v>98.511138475316244</v>
      </c>
      <c r="Z137" s="13">
        <v>92</v>
      </c>
      <c r="AA137" s="13">
        <v>90</v>
      </c>
      <c r="AB137" s="13">
        <v>111.60000000000001</v>
      </c>
      <c r="AC137" s="13">
        <v>124.65047333490551</v>
      </c>
    </row>
    <row r="138" spans="1:29">
      <c r="A138" s="8">
        <v>30</v>
      </c>
      <c r="B138" s="6">
        <v>42582</v>
      </c>
      <c r="C138" s="13">
        <v>100.25000000000001</v>
      </c>
      <c r="D138" s="13">
        <v>115.55373760098169</v>
      </c>
      <c r="E138" s="13">
        <v>89.556858318464847</v>
      </c>
      <c r="F138" s="13">
        <v>0</v>
      </c>
      <c r="G138" s="13">
        <v>115.90476190476191</v>
      </c>
      <c r="H138" s="13">
        <v>111.00000000000001</v>
      </c>
      <c r="I138" s="13">
        <v>105.2</v>
      </c>
      <c r="J138" s="13">
        <v>81</v>
      </c>
      <c r="K138" s="13">
        <v>97.500000000000014</v>
      </c>
      <c r="L138" s="13">
        <v>0</v>
      </c>
      <c r="M138" s="13">
        <v>106</v>
      </c>
      <c r="N138" s="13">
        <v>122</v>
      </c>
      <c r="O138" s="13">
        <v>70.5</v>
      </c>
      <c r="P138" s="13">
        <v>55.500000000000007</v>
      </c>
      <c r="Q138" s="13">
        <v>0</v>
      </c>
      <c r="R138" s="13">
        <v>104.11356417395396</v>
      </c>
      <c r="S138" s="13">
        <v>89.068957662143248</v>
      </c>
      <c r="T138" s="13">
        <v>0</v>
      </c>
      <c r="U138" s="13">
        <v>102.25</v>
      </c>
      <c r="V138" s="13">
        <v>0</v>
      </c>
      <c r="W138" s="13">
        <v>105.34380386899062</v>
      </c>
      <c r="X138" s="13">
        <v>80.333333333333329</v>
      </c>
      <c r="Y138" s="13">
        <v>93.025859173849781</v>
      </c>
      <c r="Z138" s="13">
        <v>106.5</v>
      </c>
      <c r="AA138" s="13">
        <v>104.25</v>
      </c>
      <c r="AB138" s="13">
        <v>112.20000000000002</v>
      </c>
      <c r="AC138" s="13">
        <v>125.04351536794348</v>
      </c>
    </row>
    <row r="139" spans="1:29">
      <c r="A139" s="8">
        <v>31</v>
      </c>
      <c r="B139" s="6">
        <v>42589</v>
      </c>
      <c r="C139" s="13">
        <v>100.25000000000001</v>
      </c>
      <c r="D139" s="13">
        <v>112.99723898149097</v>
      </c>
      <c r="E139" s="13">
        <v>83.758147325492487</v>
      </c>
      <c r="F139" s="13">
        <v>0</v>
      </c>
      <c r="G139" s="13">
        <v>114.47619047619051</v>
      </c>
      <c r="H139" s="13">
        <v>113.99999999999999</v>
      </c>
      <c r="I139" s="13">
        <v>108.5</v>
      </c>
      <c r="J139" s="13">
        <v>80.800000000000011</v>
      </c>
      <c r="K139" s="13">
        <v>97.500000000000014</v>
      </c>
      <c r="L139" s="13">
        <v>99.2</v>
      </c>
      <c r="M139" s="13">
        <v>107</v>
      </c>
      <c r="N139" s="13">
        <v>122</v>
      </c>
      <c r="O139" s="13">
        <v>68</v>
      </c>
      <c r="P139" s="13">
        <v>56.000000000000007</v>
      </c>
      <c r="Q139" s="13">
        <v>0</v>
      </c>
      <c r="R139" s="13">
        <v>94.767525456518044</v>
      </c>
      <c r="S139" s="13">
        <v>88.148003514595331</v>
      </c>
      <c r="T139" s="13">
        <v>0</v>
      </c>
      <c r="U139" s="13">
        <v>100.25</v>
      </c>
      <c r="V139" s="13">
        <v>98</v>
      </c>
      <c r="W139" s="13">
        <v>98.280980655046918</v>
      </c>
      <c r="X139" s="13">
        <v>78.333333333333329</v>
      </c>
      <c r="Y139" s="13">
        <v>92.466136796149101</v>
      </c>
      <c r="Z139" s="13">
        <v>106.33333333333334</v>
      </c>
      <c r="AA139" s="13">
        <v>96.250000000000014</v>
      </c>
      <c r="AB139" s="13">
        <v>111.20000000000002</v>
      </c>
      <c r="AC139" s="13">
        <v>125.01544093701223</v>
      </c>
    </row>
    <row r="140" spans="1:29">
      <c r="A140" s="8">
        <v>32</v>
      </c>
      <c r="B140" s="6">
        <v>42596</v>
      </c>
      <c r="C140" s="13">
        <v>99.25</v>
      </c>
      <c r="D140" s="13">
        <v>112.99723898149097</v>
      </c>
      <c r="E140" s="13">
        <v>82.920656883807297</v>
      </c>
      <c r="F140" s="13">
        <v>0</v>
      </c>
      <c r="G140" s="13">
        <v>113.23809523809523</v>
      </c>
      <c r="H140" s="13">
        <v>85.666666666666657</v>
      </c>
      <c r="I140" s="13">
        <v>108.5</v>
      </c>
      <c r="J140" s="13">
        <v>87.999999999999986</v>
      </c>
      <c r="K140" s="13">
        <v>96.249999999999986</v>
      </c>
      <c r="L140" s="13">
        <v>98.800000000000011</v>
      </c>
      <c r="M140" s="13">
        <v>107</v>
      </c>
      <c r="N140" s="13">
        <v>122</v>
      </c>
      <c r="O140" s="13">
        <v>62.000000000000014</v>
      </c>
      <c r="P140" s="13">
        <v>72</v>
      </c>
      <c r="Q140" s="13">
        <v>0</v>
      </c>
      <c r="R140" s="13">
        <v>101.21607431516848</v>
      </c>
      <c r="S140" s="13">
        <v>85.326564483061588</v>
      </c>
      <c r="T140" s="13">
        <v>0</v>
      </c>
      <c r="U140" s="13">
        <v>100.25</v>
      </c>
      <c r="V140" s="13">
        <v>98</v>
      </c>
      <c r="W140" s="13">
        <v>92.989848687990815</v>
      </c>
      <c r="X140" s="13">
        <v>78.333333333333329</v>
      </c>
      <c r="Y140" s="13">
        <v>0</v>
      </c>
      <c r="Z140" s="13">
        <v>103.49999999999999</v>
      </c>
      <c r="AA140" s="13">
        <v>94</v>
      </c>
      <c r="AB140" s="13">
        <v>109.00000000000001</v>
      </c>
      <c r="AC140" s="13">
        <v>125.0154409370122</v>
      </c>
    </row>
    <row r="141" spans="1:29">
      <c r="A141" s="8">
        <v>33</v>
      </c>
      <c r="B141" s="6">
        <v>42603</v>
      </c>
      <c r="C141" s="13">
        <v>99.25</v>
      </c>
      <c r="D141" s="13">
        <v>112.99723898149097</v>
      </c>
      <c r="E141" s="13">
        <v>80.836033936569194</v>
      </c>
      <c r="F141" s="13">
        <v>0</v>
      </c>
      <c r="G141" s="13">
        <v>115.14999999999999</v>
      </c>
      <c r="H141" s="13">
        <v>88.666666666666657</v>
      </c>
      <c r="I141" s="13">
        <v>108.25</v>
      </c>
      <c r="J141" s="13">
        <v>92</v>
      </c>
      <c r="K141" s="13">
        <v>96</v>
      </c>
      <c r="L141" s="13">
        <v>100.6</v>
      </c>
      <c r="M141" s="13">
        <v>107</v>
      </c>
      <c r="N141" s="13">
        <v>122</v>
      </c>
      <c r="O141" s="13">
        <v>61</v>
      </c>
      <c r="P141" s="13">
        <v>51.5</v>
      </c>
      <c r="Q141" s="13">
        <v>0</v>
      </c>
      <c r="R141" s="13">
        <v>102.02214292249978</v>
      </c>
      <c r="S141" s="13">
        <v>80.819421393471956</v>
      </c>
      <c r="T141" s="13">
        <v>0</v>
      </c>
      <c r="U141" s="13">
        <v>100.25</v>
      </c>
      <c r="V141" s="13">
        <v>98</v>
      </c>
      <c r="W141" s="13">
        <v>95.687288514333133</v>
      </c>
      <c r="X141" s="13">
        <v>80</v>
      </c>
      <c r="Y141" s="13">
        <v>92.466136796149101</v>
      </c>
      <c r="Z141" s="13">
        <v>89.999999999999986</v>
      </c>
      <c r="AA141" s="13">
        <v>94.666666666666671</v>
      </c>
      <c r="AB141" s="13">
        <v>108.80000000000001</v>
      </c>
      <c r="AC141" s="13">
        <v>125.04351536794348</v>
      </c>
    </row>
    <row r="142" spans="1:29">
      <c r="A142" s="8">
        <v>34</v>
      </c>
      <c r="B142" s="6">
        <v>42610</v>
      </c>
      <c r="C142" s="13">
        <v>99.25</v>
      </c>
      <c r="D142" s="13">
        <v>112.99723898149097</v>
      </c>
      <c r="E142" s="13">
        <v>83.566981029020866</v>
      </c>
      <c r="F142" s="13">
        <v>0</v>
      </c>
      <c r="G142" s="13">
        <v>117.04761904761902</v>
      </c>
      <c r="H142" s="13">
        <v>100.66666666666666</v>
      </c>
      <c r="I142" s="13">
        <v>108.25</v>
      </c>
      <c r="J142" s="13">
        <v>81.749999999999986</v>
      </c>
      <c r="K142" s="13">
        <v>97.75</v>
      </c>
      <c r="L142" s="13">
        <v>0</v>
      </c>
      <c r="M142" s="13">
        <v>107</v>
      </c>
      <c r="N142" s="13">
        <v>0</v>
      </c>
      <c r="O142" s="13">
        <v>62.5</v>
      </c>
      <c r="P142" s="13">
        <v>51.5</v>
      </c>
      <c r="Q142" s="13">
        <v>0</v>
      </c>
      <c r="R142" s="13">
        <v>98.993939235498402</v>
      </c>
      <c r="S142" s="13">
        <v>85.892804842331344</v>
      </c>
      <c r="T142" s="13">
        <v>0</v>
      </c>
      <c r="U142" s="13">
        <v>100.25</v>
      </c>
      <c r="V142" s="13">
        <v>0</v>
      </c>
      <c r="W142" s="13">
        <v>96.724765370618655</v>
      </c>
      <c r="X142" s="13">
        <v>77.666666666666671</v>
      </c>
      <c r="Y142" s="13">
        <v>88.436135676704367</v>
      </c>
      <c r="Z142" s="13">
        <v>94.333333333333343</v>
      </c>
      <c r="AA142" s="13">
        <v>106.25</v>
      </c>
      <c r="AB142" s="13">
        <v>110.99999999999999</v>
      </c>
      <c r="AC142" s="13">
        <v>125.04351536794348</v>
      </c>
    </row>
    <row r="143" spans="1:29">
      <c r="A143" s="8">
        <v>35</v>
      </c>
      <c r="B143" s="6">
        <v>42617</v>
      </c>
      <c r="C143" s="13">
        <v>99.500000000000014</v>
      </c>
      <c r="D143" s="13">
        <v>112.4859392575928</v>
      </c>
      <c r="E143" s="13">
        <v>81.819174889851794</v>
      </c>
      <c r="F143" s="13">
        <v>0</v>
      </c>
      <c r="G143" s="13">
        <v>116.28571428571426</v>
      </c>
      <c r="H143" s="13">
        <v>84.25</v>
      </c>
      <c r="I143" s="13">
        <v>108.74999999999999</v>
      </c>
      <c r="J143" s="13">
        <v>80.399999999999991</v>
      </c>
      <c r="K143" s="13">
        <v>100.75</v>
      </c>
      <c r="L143" s="13">
        <v>0</v>
      </c>
      <c r="M143" s="13">
        <v>107</v>
      </c>
      <c r="N143" s="13">
        <v>0</v>
      </c>
      <c r="O143" s="13">
        <v>61.5</v>
      </c>
      <c r="P143" s="13">
        <v>69</v>
      </c>
      <c r="Q143" s="13">
        <v>0</v>
      </c>
      <c r="R143" s="13">
        <v>94.244670143654503</v>
      </c>
      <c r="S143" s="13">
        <v>84.509746493540291</v>
      </c>
      <c r="T143" s="13">
        <v>0</v>
      </c>
      <c r="U143" s="13">
        <v>100.25</v>
      </c>
      <c r="V143" s="13">
        <v>98</v>
      </c>
      <c r="W143" s="13">
        <v>101.03428461980464</v>
      </c>
      <c r="X143" s="13">
        <v>75</v>
      </c>
      <c r="Y143" s="13">
        <v>94.033359453710958</v>
      </c>
      <c r="Z143" s="13">
        <v>100</v>
      </c>
      <c r="AA143" s="13">
        <v>79.5</v>
      </c>
      <c r="AB143" s="13">
        <v>0</v>
      </c>
      <c r="AC143" s="13">
        <v>125.07158979887478</v>
      </c>
    </row>
    <row r="144" spans="1:29">
      <c r="A144" s="8">
        <v>36</v>
      </c>
      <c r="B144" s="6">
        <v>42624</v>
      </c>
      <c r="C144" s="13">
        <v>99.500000000000014</v>
      </c>
      <c r="D144" s="13">
        <v>116.06503732487985</v>
      </c>
      <c r="E144" s="13">
        <v>83.685322069693768</v>
      </c>
      <c r="F144" s="13">
        <v>0</v>
      </c>
      <c r="G144" s="13">
        <v>115.89473684210525</v>
      </c>
      <c r="H144" s="13">
        <v>95.333333333333343</v>
      </c>
      <c r="I144" s="13">
        <v>108.25</v>
      </c>
      <c r="J144" s="13">
        <v>0</v>
      </c>
      <c r="K144" s="13">
        <v>100.75</v>
      </c>
      <c r="L144" s="13">
        <v>98.2</v>
      </c>
      <c r="M144" s="13">
        <v>105</v>
      </c>
      <c r="N144" s="13">
        <v>122</v>
      </c>
      <c r="O144" s="13">
        <v>57.499999999999993</v>
      </c>
      <c r="P144" s="13">
        <v>0</v>
      </c>
      <c r="Q144" s="13">
        <v>0</v>
      </c>
      <c r="R144" s="13">
        <v>89.88754253645827</v>
      </c>
      <c r="S144" s="13">
        <v>79.690194929870799</v>
      </c>
      <c r="T144" s="13">
        <v>0</v>
      </c>
      <c r="U144" s="13">
        <v>97.75</v>
      </c>
      <c r="V144" s="13">
        <v>98</v>
      </c>
      <c r="W144" s="13">
        <v>94.410393921981751</v>
      </c>
      <c r="X144" s="13">
        <v>75</v>
      </c>
      <c r="Y144" s="13">
        <v>105.45169595880444</v>
      </c>
      <c r="Z144" s="13">
        <v>95</v>
      </c>
      <c r="AA144" s="13">
        <v>81</v>
      </c>
      <c r="AB144" s="13">
        <v>109.80000000000001</v>
      </c>
      <c r="AC144" s="13">
        <v>125.0154409370122</v>
      </c>
    </row>
    <row r="145" spans="1:29">
      <c r="A145" s="8">
        <v>37</v>
      </c>
      <c r="B145" s="6">
        <v>42631</v>
      </c>
      <c r="C145" s="13">
        <v>99.500000000000014</v>
      </c>
      <c r="D145" s="13">
        <v>115.04243787708354</v>
      </c>
      <c r="E145" s="13">
        <v>72.519389724356415</v>
      </c>
      <c r="F145" s="13">
        <v>0</v>
      </c>
      <c r="G145" s="13">
        <v>117</v>
      </c>
      <c r="H145" s="13">
        <v>80.666666666666657</v>
      </c>
      <c r="I145" s="13">
        <v>110.33333333333333</v>
      </c>
      <c r="J145" s="13">
        <v>80</v>
      </c>
      <c r="K145" s="13">
        <v>101.25</v>
      </c>
      <c r="L145" s="13">
        <v>95.25</v>
      </c>
      <c r="M145" s="13">
        <v>105</v>
      </c>
      <c r="N145" s="13">
        <v>0</v>
      </c>
      <c r="O145" s="13">
        <v>59</v>
      </c>
      <c r="P145" s="13">
        <v>0</v>
      </c>
      <c r="Q145" s="13">
        <v>0</v>
      </c>
      <c r="R145" s="13">
        <v>94.985381836877863</v>
      </c>
      <c r="S145" s="13">
        <v>75.128814257975634</v>
      </c>
      <c r="T145" s="13">
        <v>0</v>
      </c>
      <c r="U145" s="13">
        <v>98.75</v>
      </c>
      <c r="V145" s="13">
        <v>0</v>
      </c>
      <c r="W145" s="13">
        <v>89.15916491093661</v>
      </c>
      <c r="X145" s="13">
        <v>75</v>
      </c>
      <c r="Y145" s="13">
        <v>95.15280420911229</v>
      </c>
      <c r="Z145" s="13">
        <v>96</v>
      </c>
      <c r="AA145" s="13">
        <v>91.333333333333343</v>
      </c>
      <c r="AB145" s="13">
        <v>109.80000000000001</v>
      </c>
      <c r="AC145" s="13">
        <v>124.98736650608093</v>
      </c>
    </row>
    <row r="146" spans="1:29">
      <c r="A146" s="8">
        <v>38</v>
      </c>
      <c r="B146" s="6">
        <v>42638</v>
      </c>
      <c r="C146" s="13">
        <v>99.25</v>
      </c>
      <c r="D146" s="13">
        <v>115.55373760098169</v>
      </c>
      <c r="E146" s="13">
        <v>73.604486035757205</v>
      </c>
      <c r="F146" s="13">
        <v>0</v>
      </c>
      <c r="G146" s="13">
        <v>117.35</v>
      </c>
      <c r="H146" s="13">
        <v>75.499999999999986</v>
      </c>
      <c r="I146" s="13">
        <v>104</v>
      </c>
      <c r="J146" s="13">
        <v>78.999999999999986</v>
      </c>
      <c r="K146" s="13">
        <v>98.75</v>
      </c>
      <c r="L146" s="13">
        <v>97.5</v>
      </c>
      <c r="M146" s="13">
        <v>0</v>
      </c>
      <c r="N146" s="13">
        <v>120</v>
      </c>
      <c r="O146" s="13">
        <v>55.000000000000007</v>
      </c>
      <c r="P146" s="13">
        <v>0</v>
      </c>
      <c r="Q146" s="13">
        <v>0</v>
      </c>
      <c r="R146" s="13">
        <v>91.151109542545186</v>
      </c>
      <c r="S146" s="13">
        <v>77.257639363467717</v>
      </c>
      <c r="T146" s="13">
        <v>0</v>
      </c>
      <c r="U146" s="13">
        <v>96.500000000000014</v>
      </c>
      <c r="V146" s="13">
        <v>0</v>
      </c>
      <c r="W146" s="13">
        <v>84.275043095192487</v>
      </c>
      <c r="X146" s="13">
        <v>73.999999999999986</v>
      </c>
      <c r="Y146" s="13">
        <v>106.57114071420575</v>
      </c>
      <c r="Z146" s="13">
        <v>83</v>
      </c>
      <c r="AA146" s="13">
        <v>98.666666666666671</v>
      </c>
      <c r="AB146" s="13">
        <v>113.39999999999999</v>
      </c>
      <c r="AC146" s="13">
        <v>0</v>
      </c>
    </row>
    <row r="147" spans="1:29">
      <c r="A147" s="8">
        <v>39</v>
      </c>
      <c r="B147" s="6">
        <v>42645</v>
      </c>
      <c r="C147" s="13">
        <v>98.75</v>
      </c>
      <c r="D147" s="13">
        <v>114.53113815318541</v>
      </c>
      <c r="E147" s="13">
        <v>73.538943305538353</v>
      </c>
      <c r="F147" s="13">
        <v>0</v>
      </c>
      <c r="G147" s="13">
        <v>117.19047619047618</v>
      </c>
      <c r="H147" s="13">
        <v>92</v>
      </c>
      <c r="I147" s="13">
        <v>106.2</v>
      </c>
      <c r="J147" s="13">
        <v>74</v>
      </c>
      <c r="K147" s="13">
        <v>96.000000000000014</v>
      </c>
      <c r="L147" s="13">
        <v>94.5</v>
      </c>
      <c r="M147" s="13">
        <v>104</v>
      </c>
      <c r="N147" s="13">
        <v>120</v>
      </c>
      <c r="O147" s="13">
        <v>52</v>
      </c>
      <c r="P147" s="13">
        <v>74</v>
      </c>
      <c r="Q147" s="13">
        <v>0</v>
      </c>
      <c r="R147" s="13">
        <v>90.541111677537685</v>
      </c>
      <c r="S147" s="13">
        <v>77.436623385075976</v>
      </c>
      <c r="T147" s="13">
        <v>0</v>
      </c>
      <c r="U147" s="13">
        <v>95.5</v>
      </c>
      <c r="V147" s="13">
        <v>98</v>
      </c>
      <c r="W147" s="13">
        <v>88.185532784268659</v>
      </c>
      <c r="X147" s="13">
        <v>73</v>
      </c>
      <c r="Y147" s="13">
        <v>0</v>
      </c>
      <c r="Z147" s="13">
        <v>77</v>
      </c>
      <c r="AA147" s="13">
        <v>83</v>
      </c>
      <c r="AB147" s="13">
        <v>111.19999999999999</v>
      </c>
      <c r="AC147" s="13">
        <v>125.15581309166863</v>
      </c>
    </row>
    <row r="148" spans="1:29">
      <c r="A148" s="8">
        <v>40</v>
      </c>
      <c r="B148" s="6">
        <v>42652</v>
      </c>
      <c r="C148" s="13">
        <v>99.25</v>
      </c>
      <c r="D148" s="13">
        <v>114.53113815318541</v>
      </c>
      <c r="E148" s="13">
        <v>75.510687106288444</v>
      </c>
      <c r="F148" s="13">
        <v>0</v>
      </c>
      <c r="G148" s="13">
        <v>115.95</v>
      </c>
      <c r="H148" s="13">
        <v>71</v>
      </c>
      <c r="I148" s="13">
        <v>105.2</v>
      </c>
      <c r="J148" s="13">
        <v>73</v>
      </c>
      <c r="K148" s="13">
        <v>94.75</v>
      </c>
      <c r="L148" s="13">
        <v>96.75</v>
      </c>
      <c r="M148" s="13">
        <v>101</v>
      </c>
      <c r="N148" s="13">
        <v>0</v>
      </c>
      <c r="O148" s="13">
        <v>52</v>
      </c>
      <c r="P148" s="13">
        <v>65</v>
      </c>
      <c r="Q148" s="13">
        <v>0</v>
      </c>
      <c r="R148" s="13">
        <v>87.055409591780716</v>
      </c>
      <c r="S148" s="13">
        <v>76.819942074262087</v>
      </c>
      <c r="T148" s="13">
        <v>0</v>
      </c>
      <c r="U148" s="13">
        <v>97.500000000000014</v>
      </c>
      <c r="V148" s="13">
        <v>89</v>
      </c>
      <c r="W148" s="13">
        <v>94.450296877992727</v>
      </c>
      <c r="X148" s="13">
        <v>73</v>
      </c>
      <c r="Y148" s="13">
        <v>92.578081271689257</v>
      </c>
      <c r="Z148" s="13">
        <v>82.666666666666671</v>
      </c>
      <c r="AA148" s="13">
        <v>87.333333333333343</v>
      </c>
      <c r="AB148" s="13">
        <v>110.99999999999999</v>
      </c>
      <c r="AC148" s="13">
        <v>124.95929207514966</v>
      </c>
    </row>
    <row r="149" spans="1:29">
      <c r="A149" s="8">
        <v>41</v>
      </c>
      <c r="B149" s="6">
        <v>42659</v>
      </c>
      <c r="C149" s="13">
        <v>98.75</v>
      </c>
      <c r="D149" s="13">
        <v>114.53113815318541</v>
      </c>
      <c r="E149" s="13">
        <v>72.324582165094853</v>
      </c>
      <c r="F149" s="13">
        <v>0</v>
      </c>
      <c r="G149" s="13">
        <v>117</v>
      </c>
      <c r="H149" s="13">
        <v>70.249999999999986</v>
      </c>
      <c r="I149" s="13">
        <v>98.4</v>
      </c>
      <c r="J149" s="13">
        <v>72.25</v>
      </c>
      <c r="K149" s="13">
        <v>94.75</v>
      </c>
      <c r="L149" s="13">
        <v>99.4</v>
      </c>
      <c r="M149" s="13">
        <v>101</v>
      </c>
      <c r="N149" s="13">
        <v>0</v>
      </c>
      <c r="O149" s="13">
        <v>52</v>
      </c>
      <c r="P149" s="13">
        <v>60</v>
      </c>
      <c r="Q149" s="13">
        <v>0</v>
      </c>
      <c r="R149" s="13">
        <v>80.476146904914415</v>
      </c>
      <c r="S149" s="13">
        <v>78.460086563181349</v>
      </c>
      <c r="T149" s="13">
        <v>0</v>
      </c>
      <c r="U149" s="13">
        <v>97.500000000000014</v>
      </c>
      <c r="V149" s="13">
        <v>89</v>
      </c>
      <c r="W149" s="13">
        <v>80.324650450105352</v>
      </c>
      <c r="X149" s="13">
        <v>73</v>
      </c>
      <c r="Y149" s="13">
        <v>94.033359453710958</v>
      </c>
      <c r="Z149" s="13">
        <v>81.666666666666657</v>
      </c>
      <c r="AA149" s="13">
        <v>83</v>
      </c>
      <c r="AB149" s="13">
        <v>114.19999999999999</v>
      </c>
      <c r="AC149" s="13">
        <v>125.04351536794348</v>
      </c>
    </row>
    <row r="150" spans="1:29">
      <c r="A150" s="8">
        <v>42</v>
      </c>
      <c r="B150" s="6">
        <v>42666</v>
      </c>
      <c r="C150" s="13">
        <v>97.75</v>
      </c>
      <c r="D150" s="13">
        <v>110.95204008589835</v>
      </c>
      <c r="E150" s="13">
        <v>75.993154425954913</v>
      </c>
      <c r="F150" s="13">
        <v>0</v>
      </c>
      <c r="G150" s="13">
        <v>112.95652173913042</v>
      </c>
      <c r="H150" s="13">
        <v>82</v>
      </c>
      <c r="I150" s="13">
        <v>107.66666666666664</v>
      </c>
      <c r="J150" s="13">
        <v>73.75</v>
      </c>
      <c r="K150" s="13">
        <v>95.5</v>
      </c>
      <c r="L150" s="13">
        <v>94.333333333333343</v>
      </c>
      <c r="M150" s="13">
        <v>101</v>
      </c>
      <c r="N150" s="13">
        <v>120</v>
      </c>
      <c r="O150" s="13">
        <v>0</v>
      </c>
      <c r="P150" s="13">
        <v>53.5</v>
      </c>
      <c r="Q150" s="13">
        <v>0</v>
      </c>
      <c r="R150" s="13">
        <v>84.223276647103162</v>
      </c>
      <c r="S150" s="13">
        <v>73.848807315565097</v>
      </c>
      <c r="T150" s="13">
        <v>0</v>
      </c>
      <c r="U150" s="13">
        <v>95</v>
      </c>
      <c r="V150" s="13">
        <v>0</v>
      </c>
      <c r="W150" s="13">
        <v>83.915916491093654</v>
      </c>
      <c r="X150" s="13">
        <v>73</v>
      </c>
      <c r="Y150" s="13">
        <v>73.883353856487176</v>
      </c>
      <c r="Z150" s="13">
        <v>71.666666666666671</v>
      </c>
      <c r="AA150" s="13">
        <v>110.00000000000001</v>
      </c>
      <c r="AB150" s="13">
        <v>113.60000000000001</v>
      </c>
      <c r="AC150" s="13">
        <v>125.04351536794348</v>
      </c>
    </row>
    <row r="151" spans="1:29">
      <c r="A151" s="8">
        <v>43</v>
      </c>
      <c r="B151" s="6">
        <v>42673</v>
      </c>
      <c r="C151" s="13">
        <v>97.75</v>
      </c>
      <c r="D151" s="13">
        <v>109.41814091420392</v>
      </c>
      <c r="E151" s="13">
        <v>75.701853402760079</v>
      </c>
      <c r="F151" s="13">
        <v>0</v>
      </c>
      <c r="G151" s="13">
        <v>113.27272727272725</v>
      </c>
      <c r="H151" s="13">
        <v>87.333333333333343</v>
      </c>
      <c r="I151" s="13">
        <v>99.2</v>
      </c>
      <c r="J151" s="13">
        <v>77.75</v>
      </c>
      <c r="K151" s="13">
        <v>96.75</v>
      </c>
      <c r="L151" s="13">
        <v>0</v>
      </c>
      <c r="M151" s="13">
        <v>100</v>
      </c>
      <c r="N151" s="13">
        <v>0</v>
      </c>
      <c r="O151" s="13">
        <v>56.999999999999993</v>
      </c>
      <c r="P151" s="13">
        <v>50</v>
      </c>
      <c r="Q151" s="13">
        <v>0</v>
      </c>
      <c r="R151" s="13">
        <v>82.87256708887233</v>
      </c>
      <c r="S151" s="13">
        <v>76.385499039994784</v>
      </c>
      <c r="T151" s="13">
        <v>0</v>
      </c>
      <c r="U151" s="13">
        <v>94</v>
      </c>
      <c r="V151" s="13">
        <v>98</v>
      </c>
      <c r="W151" s="13">
        <v>89.063397816510246</v>
      </c>
      <c r="X151" s="13">
        <v>73</v>
      </c>
      <c r="Y151" s="13">
        <v>84.518079032799733</v>
      </c>
      <c r="Z151" s="13">
        <v>70</v>
      </c>
      <c r="AA151" s="13">
        <v>161.33333333333331</v>
      </c>
      <c r="AB151" s="13">
        <v>106.60000000000001</v>
      </c>
      <c r="AC151" s="13">
        <v>124.42587788745523</v>
      </c>
    </row>
    <row r="152" spans="1:29">
      <c r="A152" s="8">
        <v>44</v>
      </c>
      <c r="B152" s="6">
        <v>42680</v>
      </c>
      <c r="C152" s="13">
        <v>97.75</v>
      </c>
      <c r="D152" s="13">
        <v>102.51559464157889</v>
      </c>
      <c r="E152" s="13">
        <v>78.590588549442273</v>
      </c>
      <c r="F152" s="13">
        <v>0</v>
      </c>
      <c r="G152" s="13">
        <v>114.04761904761904</v>
      </c>
      <c r="H152" s="13">
        <v>91.333333333333343</v>
      </c>
      <c r="I152" s="13">
        <v>99.833333333333343</v>
      </c>
      <c r="J152" s="13">
        <v>77.833333333333329</v>
      </c>
      <c r="K152" s="13">
        <v>96.75</v>
      </c>
      <c r="L152" s="13">
        <v>0</v>
      </c>
      <c r="M152" s="13">
        <v>100</v>
      </c>
      <c r="N152" s="13">
        <v>120</v>
      </c>
      <c r="O152" s="13">
        <v>59.333333333333329</v>
      </c>
      <c r="P152" s="13">
        <v>68</v>
      </c>
      <c r="Q152" s="13">
        <v>0</v>
      </c>
      <c r="R152" s="13">
        <v>81.107930407957866</v>
      </c>
      <c r="S152" s="13">
        <v>74.693286472062212</v>
      </c>
      <c r="T152" s="13">
        <v>0</v>
      </c>
      <c r="U152" s="13">
        <v>94</v>
      </c>
      <c r="V152" s="13">
        <v>98</v>
      </c>
      <c r="W152" s="13">
        <v>86.070676115686638</v>
      </c>
      <c r="X152" s="13">
        <v>73</v>
      </c>
      <c r="Y152" s="13">
        <v>96.272248964513594</v>
      </c>
      <c r="Z152" s="13">
        <v>71</v>
      </c>
      <c r="AA152" s="13">
        <v>88.5</v>
      </c>
      <c r="AB152" s="13">
        <v>106.80000000000001</v>
      </c>
      <c r="AC152" s="13">
        <v>125.15581309166863</v>
      </c>
    </row>
    <row r="153" spans="1:29">
      <c r="A153" s="8">
        <v>45</v>
      </c>
      <c r="B153" s="6">
        <v>42687</v>
      </c>
      <c r="C153" s="13">
        <v>97.25</v>
      </c>
      <c r="D153" s="13">
        <v>101.23734533183352</v>
      </c>
      <c r="E153" s="13">
        <v>71.652769180351754</v>
      </c>
      <c r="F153" s="13">
        <v>0</v>
      </c>
      <c r="G153" s="13">
        <v>113.57894736842107</v>
      </c>
      <c r="H153" s="13">
        <v>90.666666666666657</v>
      </c>
      <c r="I153" s="13">
        <v>98.6</v>
      </c>
      <c r="J153" s="13">
        <v>77.833333333333329</v>
      </c>
      <c r="K153" s="13">
        <v>96.75</v>
      </c>
      <c r="L153" s="13">
        <v>0</v>
      </c>
      <c r="M153" s="13">
        <v>100</v>
      </c>
      <c r="N153" s="13">
        <v>0</v>
      </c>
      <c r="O153" s="13">
        <v>53.499999999999993</v>
      </c>
      <c r="P153" s="13">
        <v>64</v>
      </c>
      <c r="Q153" s="13">
        <v>0</v>
      </c>
      <c r="R153" s="13">
        <v>86.140412794269523</v>
      </c>
      <c r="S153" s="13">
        <v>75.399459793680236</v>
      </c>
      <c r="T153" s="13">
        <v>0</v>
      </c>
      <c r="U153" s="13">
        <v>93.5</v>
      </c>
      <c r="V153" s="13">
        <v>98</v>
      </c>
      <c r="W153" s="13">
        <v>90.180680584817722</v>
      </c>
      <c r="X153" s="13">
        <v>73</v>
      </c>
      <c r="Y153" s="13">
        <v>88.436135676704367</v>
      </c>
      <c r="Z153" s="13">
        <v>87.666666666666686</v>
      </c>
      <c r="AA153" s="13">
        <v>102.49999999999999</v>
      </c>
      <c r="AB153" s="13">
        <v>107.2</v>
      </c>
      <c r="AC153" s="13">
        <v>125.12773866073736</v>
      </c>
    </row>
    <row r="154" spans="1:29">
      <c r="A154" s="8">
        <v>46</v>
      </c>
      <c r="B154" s="6">
        <v>42694</v>
      </c>
      <c r="C154" s="13">
        <v>95.250000000000014</v>
      </c>
      <c r="D154" s="13">
        <v>100.21474588403723</v>
      </c>
      <c r="E154" s="13">
        <v>72.728155457646039</v>
      </c>
      <c r="F154" s="13">
        <v>0</v>
      </c>
      <c r="G154" s="13">
        <v>113.31578947368422</v>
      </c>
      <c r="H154" s="13">
        <v>74.500000000000014</v>
      </c>
      <c r="I154" s="13">
        <v>92</v>
      </c>
      <c r="J154" s="13">
        <v>74.75</v>
      </c>
      <c r="K154" s="13">
        <v>97</v>
      </c>
      <c r="L154" s="13">
        <v>0</v>
      </c>
      <c r="M154" s="13">
        <v>100</v>
      </c>
      <c r="N154" s="13">
        <v>0</v>
      </c>
      <c r="O154" s="13">
        <v>59.5</v>
      </c>
      <c r="P154" s="13">
        <v>61</v>
      </c>
      <c r="Q154" s="13">
        <v>0</v>
      </c>
      <c r="R154" s="13">
        <v>83.460779315843823</v>
      </c>
      <c r="S154" s="13">
        <v>77.846659507305802</v>
      </c>
      <c r="T154" s="13">
        <v>0</v>
      </c>
      <c r="U154" s="13">
        <v>94</v>
      </c>
      <c r="V154" s="13">
        <v>98</v>
      </c>
      <c r="W154" s="13">
        <v>78.369405605567266</v>
      </c>
      <c r="X154" s="13">
        <v>73</v>
      </c>
      <c r="Y154" s="13">
        <v>88.100302250083956</v>
      </c>
      <c r="Z154" s="13">
        <v>85.333333333333343</v>
      </c>
      <c r="AA154" s="13">
        <v>82.333333333333329</v>
      </c>
      <c r="AB154" s="13">
        <v>107.4</v>
      </c>
      <c r="AC154" s="13">
        <v>125.09966422980608</v>
      </c>
    </row>
    <row r="155" spans="1:29">
      <c r="A155" s="8">
        <v>47</v>
      </c>
      <c r="B155" s="6">
        <v>42701</v>
      </c>
      <c r="C155" s="13">
        <v>95.250000000000014</v>
      </c>
      <c r="D155" s="13">
        <v>98.510413471043407</v>
      </c>
      <c r="E155" s="13">
        <v>82.738593744310535</v>
      </c>
      <c r="F155" s="13">
        <v>0</v>
      </c>
      <c r="G155" s="13">
        <v>112.89999999999998</v>
      </c>
      <c r="H155" s="13">
        <v>83.25</v>
      </c>
      <c r="I155" s="13">
        <v>92.714285714285722</v>
      </c>
      <c r="J155" s="13">
        <v>75.166666666666686</v>
      </c>
      <c r="K155" s="13">
        <v>96.75</v>
      </c>
      <c r="L155" s="13">
        <v>0</v>
      </c>
      <c r="M155" s="13">
        <v>100</v>
      </c>
      <c r="N155" s="13">
        <v>120</v>
      </c>
      <c r="O155" s="13">
        <v>51.333333333333329</v>
      </c>
      <c r="P155" s="13">
        <v>28.999999999999996</v>
      </c>
      <c r="Q155" s="13">
        <v>0</v>
      </c>
      <c r="R155" s="13">
        <v>84.179705371031204</v>
      </c>
      <c r="S155" s="13">
        <v>76.924078232288721</v>
      </c>
      <c r="T155" s="13">
        <v>0</v>
      </c>
      <c r="U155" s="13">
        <v>94</v>
      </c>
      <c r="V155" s="13">
        <v>98</v>
      </c>
      <c r="W155" s="13">
        <v>81.402030262401851</v>
      </c>
      <c r="X155" s="13">
        <v>73</v>
      </c>
      <c r="Y155" s="13">
        <v>90.339191760886607</v>
      </c>
      <c r="Z155" s="13">
        <v>80.5</v>
      </c>
      <c r="AA155" s="13">
        <v>95.5</v>
      </c>
      <c r="AB155" s="13">
        <v>110.4</v>
      </c>
      <c r="AC155" s="13">
        <v>125.04351536794348</v>
      </c>
    </row>
    <row r="156" spans="1:29">
      <c r="A156" s="8">
        <v>48</v>
      </c>
      <c r="B156" s="6">
        <v>42708</v>
      </c>
      <c r="C156" s="13">
        <v>95.250000000000014</v>
      </c>
      <c r="D156" s="13">
        <v>99.70344616013908</v>
      </c>
      <c r="E156" s="13">
        <v>63.330663073954042</v>
      </c>
      <c r="F156" s="13">
        <v>0</v>
      </c>
      <c r="G156" s="13">
        <v>114.8421052631579</v>
      </c>
      <c r="H156" s="13">
        <v>87.25</v>
      </c>
      <c r="I156" s="13">
        <v>92.833333333333329</v>
      </c>
      <c r="J156" s="13">
        <v>74.333333333333329</v>
      </c>
      <c r="K156" s="13">
        <v>96.249999999999986</v>
      </c>
      <c r="L156" s="13">
        <v>0</v>
      </c>
      <c r="M156" s="13">
        <v>100</v>
      </c>
      <c r="N156" s="13">
        <v>120</v>
      </c>
      <c r="O156" s="13">
        <v>49.25</v>
      </c>
      <c r="P156" s="13">
        <v>0</v>
      </c>
      <c r="Q156" s="13">
        <v>0</v>
      </c>
      <c r="R156" s="13">
        <v>77.251872475589195</v>
      </c>
      <c r="S156" s="13">
        <v>76.565025437426087</v>
      </c>
      <c r="T156" s="13">
        <v>0</v>
      </c>
      <c r="U156" s="13">
        <v>93.25</v>
      </c>
      <c r="V156" s="13">
        <v>0</v>
      </c>
      <c r="W156" s="13">
        <v>79.630339015514267</v>
      </c>
      <c r="X156" s="13">
        <v>73</v>
      </c>
      <c r="Y156" s="13">
        <v>91.122803089667542</v>
      </c>
      <c r="Z156" s="13">
        <v>64</v>
      </c>
      <c r="AA156" s="13">
        <v>81.333333333333329</v>
      </c>
      <c r="AB156" s="13">
        <v>116.39999999999999</v>
      </c>
      <c r="AC156" s="13">
        <v>125.21196195353122</v>
      </c>
    </row>
    <row r="157" spans="1:29">
      <c r="A157" s="8">
        <v>49</v>
      </c>
      <c r="B157" s="6">
        <v>42715</v>
      </c>
      <c r="C157" s="13">
        <v>95.250000000000014</v>
      </c>
      <c r="D157" s="13">
        <v>102.77124450352795</v>
      </c>
      <c r="E157" s="13">
        <v>73.569113768654958</v>
      </c>
      <c r="F157" s="13">
        <v>0</v>
      </c>
      <c r="G157" s="13">
        <v>111.9</v>
      </c>
      <c r="H157" s="13">
        <v>91.25</v>
      </c>
      <c r="I157" s="13">
        <v>93.8</v>
      </c>
      <c r="J157" s="13">
        <v>77</v>
      </c>
      <c r="K157" s="13">
        <v>96.249999999999986</v>
      </c>
      <c r="L157" s="13">
        <v>0</v>
      </c>
      <c r="M157" s="13">
        <v>100</v>
      </c>
      <c r="N157" s="13">
        <v>0</v>
      </c>
      <c r="O157" s="13">
        <v>53.5</v>
      </c>
      <c r="P157" s="13">
        <v>0</v>
      </c>
      <c r="Q157" s="13">
        <v>0</v>
      </c>
      <c r="R157" s="13">
        <v>79.539364469367229</v>
      </c>
      <c r="S157" s="13">
        <v>77.043400913360884</v>
      </c>
      <c r="T157" s="13">
        <v>0</v>
      </c>
      <c r="U157" s="13">
        <v>93</v>
      </c>
      <c r="V157" s="13">
        <v>98</v>
      </c>
      <c r="W157" s="13">
        <v>79.247270637808839</v>
      </c>
      <c r="X157" s="13">
        <v>73</v>
      </c>
      <c r="Y157" s="13">
        <v>99.182805328557038</v>
      </c>
      <c r="Z157" s="13">
        <v>71.500000000000014</v>
      </c>
      <c r="AA157" s="13">
        <v>84.999999999999986</v>
      </c>
      <c r="AB157" s="13">
        <v>115.20000000000002</v>
      </c>
      <c r="AC157" s="13">
        <v>124.98736650608093</v>
      </c>
    </row>
    <row r="158" spans="1:29">
      <c r="A158" s="8">
        <v>50</v>
      </c>
      <c r="B158" s="6">
        <v>42722</v>
      </c>
      <c r="C158" s="13">
        <v>93.5</v>
      </c>
      <c r="D158" s="13">
        <v>104.30514367522241</v>
      </c>
      <c r="E158" s="13">
        <v>68.716697617400385</v>
      </c>
      <c r="F158" s="13">
        <v>0</v>
      </c>
      <c r="G158" s="13">
        <v>112.09523809523809</v>
      </c>
      <c r="H158" s="13">
        <v>88.500000000000014</v>
      </c>
      <c r="I158" s="13">
        <v>91.833333333333329</v>
      </c>
      <c r="J158" s="13">
        <v>74.75</v>
      </c>
      <c r="K158" s="13">
        <v>96.249999999999986</v>
      </c>
      <c r="L158" s="13">
        <v>0</v>
      </c>
      <c r="M158" s="13">
        <v>0</v>
      </c>
      <c r="N158" s="13">
        <v>120</v>
      </c>
      <c r="O158" s="13">
        <v>54</v>
      </c>
      <c r="P158" s="13">
        <v>0</v>
      </c>
      <c r="Q158" s="13">
        <v>0</v>
      </c>
      <c r="R158" s="13">
        <v>83.199351659412059</v>
      </c>
      <c r="S158" s="13">
        <v>77.232147699784122</v>
      </c>
      <c r="T158" s="13">
        <v>0</v>
      </c>
      <c r="U158" s="13">
        <v>92</v>
      </c>
      <c r="V158" s="13">
        <v>98</v>
      </c>
      <c r="W158" s="13">
        <v>82.168167017812678</v>
      </c>
      <c r="X158" s="13">
        <v>73</v>
      </c>
      <c r="Y158" s="13">
        <v>90.675025187507003</v>
      </c>
      <c r="Z158" s="13">
        <v>83</v>
      </c>
      <c r="AA158" s="13">
        <v>82.666666666666671</v>
      </c>
      <c r="AB158" s="13">
        <v>116.79999999999997</v>
      </c>
      <c r="AC158" s="13">
        <v>124.93121764421838</v>
      </c>
    </row>
    <row r="159" spans="1:29">
      <c r="A159" s="8">
        <v>51</v>
      </c>
      <c r="B159" s="6">
        <v>42729</v>
      </c>
      <c r="C159" s="13">
        <v>0</v>
      </c>
      <c r="D159" s="13">
        <v>99.959096022088133</v>
      </c>
      <c r="E159" s="13">
        <v>0</v>
      </c>
      <c r="F159" s="13">
        <v>0</v>
      </c>
      <c r="G159" s="13">
        <v>113.73684210526314</v>
      </c>
      <c r="H159" s="13">
        <v>85.2</v>
      </c>
      <c r="I159" s="13">
        <v>96.333333333333329</v>
      </c>
      <c r="J159" s="13">
        <v>0</v>
      </c>
      <c r="K159" s="13">
        <v>96.249999999999986</v>
      </c>
      <c r="L159" s="13">
        <v>0</v>
      </c>
      <c r="M159" s="13">
        <v>100</v>
      </c>
      <c r="N159" s="13">
        <v>0</v>
      </c>
      <c r="O159" s="13">
        <v>52</v>
      </c>
      <c r="P159" s="13">
        <v>0</v>
      </c>
      <c r="Q159" s="13">
        <v>0</v>
      </c>
      <c r="R159" s="13">
        <v>87.70897873286016</v>
      </c>
      <c r="S159" s="13">
        <v>77.833100111729408</v>
      </c>
      <c r="T159" s="13">
        <v>0</v>
      </c>
      <c r="U159" s="13">
        <v>93.5</v>
      </c>
      <c r="V159" s="13">
        <v>0</v>
      </c>
      <c r="W159" s="13">
        <v>0</v>
      </c>
      <c r="X159" s="13">
        <v>73.5</v>
      </c>
      <c r="Y159" s="13">
        <v>0</v>
      </c>
      <c r="Z159" s="13">
        <v>78.5</v>
      </c>
      <c r="AA159" s="13">
        <v>72</v>
      </c>
      <c r="AB159" s="13">
        <v>116.19999999999999</v>
      </c>
      <c r="AC159" s="13">
        <v>124.95929207514965</v>
      </c>
    </row>
    <row r="160" spans="1:29">
      <c r="A160" s="10">
        <v>52</v>
      </c>
      <c r="B160" s="11">
        <v>42736</v>
      </c>
      <c r="C160" s="14">
        <v>93.5</v>
      </c>
      <c r="D160" s="14">
        <v>99.192146436240918</v>
      </c>
      <c r="E160" s="14">
        <v>74.967532073456397</v>
      </c>
      <c r="F160" s="14">
        <v>0</v>
      </c>
      <c r="G160" s="14">
        <v>0</v>
      </c>
      <c r="H160" s="14">
        <v>88.000000000000014</v>
      </c>
      <c r="I160" s="14">
        <v>96.666666666666643</v>
      </c>
      <c r="J160" s="14">
        <v>80</v>
      </c>
      <c r="K160" s="14">
        <v>96.249999999999986</v>
      </c>
      <c r="L160" s="14">
        <v>0</v>
      </c>
      <c r="M160" s="14">
        <v>100</v>
      </c>
      <c r="N160" s="14">
        <v>0</v>
      </c>
      <c r="O160" s="14">
        <v>53</v>
      </c>
      <c r="P160" s="14">
        <v>0</v>
      </c>
      <c r="Q160" s="14">
        <v>0</v>
      </c>
      <c r="R160" s="14">
        <v>86.075055880161557</v>
      </c>
      <c r="S160" s="14">
        <v>76.401770314686445</v>
      </c>
      <c r="T160" s="14">
        <v>0</v>
      </c>
      <c r="U160" s="14">
        <v>93.5</v>
      </c>
      <c r="V160" s="14">
        <v>98</v>
      </c>
      <c r="W160" s="14">
        <v>83.748324075847535</v>
      </c>
      <c r="X160" s="14">
        <v>73.5</v>
      </c>
      <c r="Y160" s="14">
        <v>0</v>
      </c>
      <c r="Z160" s="14">
        <v>67.5</v>
      </c>
      <c r="AA160" s="14">
        <v>74</v>
      </c>
      <c r="AB160" s="14">
        <v>120.40000000000002</v>
      </c>
      <c r="AC160" s="14">
        <v>126.22264146705749</v>
      </c>
    </row>
    <row r="161" spans="1:29">
      <c r="A161" s="8">
        <v>1</v>
      </c>
      <c r="B161" s="6">
        <v>42743</v>
      </c>
      <c r="C161" s="13">
        <v>93.5</v>
      </c>
      <c r="D161" s="13">
        <v>100.72604560793536</v>
      </c>
      <c r="E161" s="13">
        <v>74.776972654116449</v>
      </c>
      <c r="F161" s="13">
        <v>0</v>
      </c>
      <c r="G161" s="13">
        <v>113.10526315789473</v>
      </c>
      <c r="H161" s="13">
        <v>73.666666666666671</v>
      </c>
      <c r="I161" s="13">
        <v>92</v>
      </c>
      <c r="J161" s="13">
        <v>80</v>
      </c>
      <c r="K161" s="13">
        <v>94.999999999999986</v>
      </c>
      <c r="L161" s="13">
        <v>0</v>
      </c>
      <c r="M161" s="13">
        <v>99</v>
      </c>
      <c r="N161" s="13">
        <v>0</v>
      </c>
      <c r="O161" s="13">
        <v>52.333333333333329</v>
      </c>
      <c r="P161" s="13">
        <v>0</v>
      </c>
      <c r="Q161" s="13">
        <v>0</v>
      </c>
      <c r="R161" s="13">
        <v>86.20576970837746</v>
      </c>
      <c r="S161" s="13">
        <v>75.035525616410126</v>
      </c>
      <c r="T161" s="13">
        <v>0</v>
      </c>
      <c r="U161" s="13">
        <v>94.25</v>
      </c>
      <c r="V161" s="13">
        <v>98</v>
      </c>
      <c r="W161" s="13">
        <v>86.094617889293232</v>
      </c>
      <c r="X161" s="13">
        <v>72.333333333333329</v>
      </c>
      <c r="Y161" s="13">
        <v>91.794469942908307</v>
      </c>
      <c r="Z161" s="13">
        <v>65</v>
      </c>
      <c r="AA161" s="13">
        <v>92.666666666666671</v>
      </c>
      <c r="AB161" s="13">
        <v>120.19999999999999</v>
      </c>
      <c r="AC161" s="13">
        <v>126.13841817426361</v>
      </c>
    </row>
    <row r="162" spans="1:29">
      <c r="A162" s="8">
        <v>2</v>
      </c>
      <c r="B162" s="6">
        <v>42750</v>
      </c>
      <c r="C162" s="13">
        <v>99.75</v>
      </c>
      <c r="D162" s="13">
        <v>99.70344616013908</v>
      </c>
      <c r="E162" s="13">
        <v>78.571168481229279</v>
      </c>
      <c r="F162" s="13">
        <v>0</v>
      </c>
      <c r="G162" s="13">
        <v>112.38095238095238</v>
      </c>
      <c r="H162" s="13">
        <v>75.25</v>
      </c>
      <c r="I162" s="13">
        <v>94.666666666666671</v>
      </c>
      <c r="J162" s="13">
        <v>0</v>
      </c>
      <c r="K162" s="13">
        <v>96.666666666666671</v>
      </c>
      <c r="L162" s="13">
        <v>0</v>
      </c>
      <c r="M162" s="13">
        <v>0</v>
      </c>
      <c r="N162" s="13">
        <v>120</v>
      </c>
      <c r="O162" s="13">
        <v>53.999999999999993</v>
      </c>
      <c r="P162" s="13">
        <v>0</v>
      </c>
      <c r="Q162" s="13">
        <v>0</v>
      </c>
      <c r="R162" s="13">
        <v>86.467197364809238</v>
      </c>
      <c r="S162" s="13">
        <v>76.377363402648953</v>
      </c>
      <c r="T162" s="13">
        <v>0</v>
      </c>
      <c r="U162" s="13">
        <v>96.75</v>
      </c>
      <c r="V162" s="13">
        <v>98</v>
      </c>
      <c r="W162" s="13">
        <v>83.636595799016789</v>
      </c>
      <c r="X162" s="13">
        <v>72.666666666666657</v>
      </c>
      <c r="Y162" s="13">
        <v>90.227247285346451</v>
      </c>
      <c r="Z162" s="13">
        <v>70.666666666666671</v>
      </c>
      <c r="AA162" s="13">
        <v>101.75</v>
      </c>
      <c r="AB162" s="13">
        <v>119</v>
      </c>
      <c r="AC162" s="13">
        <v>126.11034374333234</v>
      </c>
    </row>
    <row r="163" spans="1:29">
      <c r="A163" s="8">
        <v>3</v>
      </c>
      <c r="B163" s="6">
        <v>42757</v>
      </c>
      <c r="C163" s="13">
        <v>97.25</v>
      </c>
      <c r="D163" s="13">
        <v>101.23734533183352</v>
      </c>
      <c r="E163" s="13">
        <v>83.875504237444943</v>
      </c>
      <c r="F163" s="13">
        <v>0</v>
      </c>
      <c r="G163" s="13">
        <v>112.99999999999999</v>
      </c>
      <c r="H163" s="13">
        <v>76.666666666666657</v>
      </c>
      <c r="I163" s="13">
        <v>96.399999999999991</v>
      </c>
      <c r="J163" s="13">
        <v>76</v>
      </c>
      <c r="K163" s="13">
        <v>96.666666666666671</v>
      </c>
      <c r="L163" s="13">
        <v>0</v>
      </c>
      <c r="M163" s="13">
        <v>99</v>
      </c>
      <c r="N163" s="13">
        <v>120</v>
      </c>
      <c r="O163" s="13">
        <v>59</v>
      </c>
      <c r="P163" s="13">
        <v>66</v>
      </c>
      <c r="Q163" s="13">
        <v>0</v>
      </c>
      <c r="R163" s="13">
        <v>78.028337657154268</v>
      </c>
      <c r="S163" s="13">
        <v>77.427286550842794</v>
      </c>
      <c r="T163" s="13">
        <v>0</v>
      </c>
      <c r="U163" s="13">
        <v>100.25</v>
      </c>
      <c r="V163" s="13">
        <v>98</v>
      </c>
      <c r="W163" s="13">
        <v>82.991983035462283</v>
      </c>
      <c r="X163" s="13">
        <v>76.000000000000014</v>
      </c>
      <c r="Y163" s="13">
        <v>88.340008900756573</v>
      </c>
      <c r="Z163" s="13">
        <v>76.000000000000014</v>
      </c>
      <c r="AA163" s="13">
        <v>107.33333333333333</v>
      </c>
      <c r="AB163" s="13">
        <v>120.80000000000001</v>
      </c>
      <c r="AC163" s="13">
        <v>118.11976060500878</v>
      </c>
    </row>
    <row r="164" spans="1:29">
      <c r="A164" s="8">
        <v>4</v>
      </c>
      <c r="B164" s="6">
        <v>42764</v>
      </c>
      <c r="C164" s="13">
        <v>97.25</v>
      </c>
      <c r="D164" s="13">
        <v>99.70344616013908</v>
      </c>
      <c r="E164" s="13">
        <v>84.135149137739631</v>
      </c>
      <c r="F164" s="13">
        <v>0</v>
      </c>
      <c r="G164" s="13">
        <v>111.00000000000001</v>
      </c>
      <c r="H164" s="13">
        <v>82.750000000000014</v>
      </c>
      <c r="I164" s="13">
        <v>92</v>
      </c>
      <c r="J164" s="13">
        <v>81.600000000000009</v>
      </c>
      <c r="K164" s="13">
        <v>97.666666666666657</v>
      </c>
      <c r="L164" s="13">
        <v>0</v>
      </c>
      <c r="M164" s="13">
        <v>101</v>
      </c>
      <c r="N164" s="13">
        <v>114.99999999999999</v>
      </c>
      <c r="O164" s="13">
        <v>60</v>
      </c>
      <c r="P164" s="13">
        <v>70</v>
      </c>
      <c r="Q164" s="13">
        <v>0</v>
      </c>
      <c r="R164" s="13">
        <v>87.330988458400768</v>
      </c>
      <c r="S164" s="13">
        <v>81.408193908193908</v>
      </c>
      <c r="T164" s="13">
        <v>0</v>
      </c>
      <c r="U164" s="13">
        <v>100</v>
      </c>
      <c r="V164" s="13">
        <v>98</v>
      </c>
      <c r="W164" s="13">
        <v>84.430077734164541</v>
      </c>
      <c r="X164" s="13">
        <v>77.333333333333329</v>
      </c>
      <c r="Y164" s="13">
        <v>90.872733736224689</v>
      </c>
      <c r="Z164" s="13">
        <v>83</v>
      </c>
      <c r="AA164" s="13">
        <v>97.666666666666657</v>
      </c>
      <c r="AB164" s="13">
        <v>111.60000000000001</v>
      </c>
      <c r="AC164" s="13">
        <v>118.86852420807288</v>
      </c>
    </row>
    <row r="165" spans="1:29">
      <c r="A165" s="8">
        <v>5</v>
      </c>
      <c r="B165" s="6">
        <v>42771</v>
      </c>
      <c r="C165" s="13">
        <v>98.500000000000014</v>
      </c>
      <c r="D165" s="13">
        <v>100.72604560793536</v>
      </c>
      <c r="E165" s="13">
        <v>77.595310053526561</v>
      </c>
      <c r="F165" s="13">
        <v>0</v>
      </c>
      <c r="G165" s="13">
        <v>111.79999999999998</v>
      </c>
      <c r="H165" s="13">
        <v>87.6</v>
      </c>
      <c r="I165" s="13">
        <v>92.75</v>
      </c>
      <c r="J165" s="13">
        <v>82</v>
      </c>
      <c r="K165" s="13">
        <v>98.333333333333343</v>
      </c>
      <c r="L165" s="13">
        <v>0</v>
      </c>
      <c r="M165" s="13">
        <v>102</v>
      </c>
      <c r="N165" s="13">
        <v>114.99999999999999</v>
      </c>
      <c r="O165" s="13">
        <v>64.666666666666657</v>
      </c>
      <c r="P165" s="13">
        <v>70</v>
      </c>
      <c r="Q165" s="13">
        <v>0</v>
      </c>
      <c r="R165" s="13">
        <v>87.273265972140521</v>
      </c>
      <c r="S165" s="13">
        <v>81.279898467245928</v>
      </c>
      <c r="T165" s="13">
        <v>0</v>
      </c>
      <c r="U165" s="13">
        <v>101.75</v>
      </c>
      <c r="V165" s="13">
        <v>0</v>
      </c>
      <c r="W165" s="13">
        <v>94.330588009959769</v>
      </c>
      <c r="X165" s="13">
        <v>79.333333333333329</v>
      </c>
      <c r="Y165" s="13">
        <v>98.06336057315572</v>
      </c>
      <c r="Z165" s="13">
        <v>88.333333333333329</v>
      </c>
      <c r="AA165" s="13">
        <v>93.666666666666671</v>
      </c>
      <c r="AB165" s="13">
        <v>121.20000000000002</v>
      </c>
      <c r="AC165" s="13">
        <v>125.94189715774462</v>
      </c>
    </row>
    <row r="166" spans="1:29">
      <c r="A166" s="8">
        <v>6</v>
      </c>
      <c r="B166" s="6">
        <v>42778</v>
      </c>
      <c r="C166" s="13">
        <v>98.5</v>
      </c>
      <c r="D166" s="13">
        <v>103.79384395132428</v>
      </c>
      <c r="E166" s="13">
        <v>85.792531734576812</v>
      </c>
      <c r="F166" s="13">
        <v>0</v>
      </c>
      <c r="G166" s="13">
        <v>110.5263157894737</v>
      </c>
      <c r="H166" s="13">
        <v>89.4</v>
      </c>
      <c r="I166" s="13">
        <v>96.500000000000014</v>
      </c>
      <c r="J166" s="13">
        <v>83.666666666666657</v>
      </c>
      <c r="K166" s="13">
        <v>101</v>
      </c>
      <c r="L166" s="13">
        <v>0</v>
      </c>
      <c r="M166" s="13">
        <v>104</v>
      </c>
      <c r="N166" s="13">
        <v>114.99999999999999</v>
      </c>
      <c r="O166" s="13">
        <v>70.25</v>
      </c>
      <c r="P166" s="13">
        <v>0</v>
      </c>
      <c r="Q166" s="13">
        <v>0</v>
      </c>
      <c r="R166" s="13">
        <v>94.041155573429847</v>
      </c>
      <c r="S166" s="13">
        <v>78.165018641595083</v>
      </c>
      <c r="T166" s="13">
        <v>0</v>
      </c>
      <c r="U166" s="13">
        <v>103.25</v>
      </c>
      <c r="V166" s="13">
        <v>98</v>
      </c>
      <c r="W166" s="13">
        <v>94.366710901062405</v>
      </c>
      <c r="X166" s="13">
        <v>87.666666666666657</v>
      </c>
      <c r="Y166" s="13">
        <v>97.995644638016088</v>
      </c>
      <c r="Z166" s="13">
        <v>93.333333333333329</v>
      </c>
      <c r="AA166" s="13">
        <v>108.33333333333333</v>
      </c>
      <c r="AB166" s="13">
        <v>110.19999999999999</v>
      </c>
      <c r="AC166" s="13">
        <v>118.26336260052912</v>
      </c>
    </row>
    <row r="167" spans="1:29">
      <c r="A167" s="8">
        <v>7</v>
      </c>
      <c r="B167" s="6">
        <v>42785</v>
      </c>
      <c r="C167" s="13">
        <v>99.75</v>
      </c>
      <c r="D167" s="13">
        <v>106.35034257081502</v>
      </c>
      <c r="E167" s="13">
        <v>85.569675563485418</v>
      </c>
      <c r="F167" s="13">
        <v>0</v>
      </c>
      <c r="G167" s="13">
        <v>113.20000000000003</v>
      </c>
      <c r="H167" s="13">
        <v>92.75</v>
      </c>
      <c r="I167" s="13">
        <v>99</v>
      </c>
      <c r="J167" s="13">
        <v>85.5</v>
      </c>
      <c r="K167" s="13">
        <v>101.50000000000001</v>
      </c>
      <c r="L167" s="13">
        <v>0</v>
      </c>
      <c r="M167" s="13">
        <v>105</v>
      </c>
      <c r="N167" s="13">
        <v>0</v>
      </c>
      <c r="O167" s="13">
        <v>70.666666666666671</v>
      </c>
      <c r="P167" s="13">
        <v>79</v>
      </c>
      <c r="Q167" s="13">
        <v>0</v>
      </c>
      <c r="R167" s="13">
        <v>95.290380769381599</v>
      </c>
      <c r="S167" s="13">
        <v>80.715285235445336</v>
      </c>
      <c r="T167" s="13">
        <v>0</v>
      </c>
      <c r="U167" s="13">
        <v>103.50000000000001</v>
      </c>
      <c r="V167" s="13">
        <v>98</v>
      </c>
      <c r="W167" s="13">
        <v>87.447328098065498</v>
      </c>
      <c r="X167" s="13">
        <v>87.333333333333343</v>
      </c>
      <c r="Y167" s="13">
        <v>93.585581551550419</v>
      </c>
      <c r="Z167" s="13">
        <v>88.5</v>
      </c>
      <c r="AA167" s="13">
        <v>98</v>
      </c>
      <c r="AB167" s="13">
        <v>115.39999999999999</v>
      </c>
      <c r="AC167" s="13">
        <v>125.96997158867589</v>
      </c>
    </row>
    <row r="168" spans="1:29">
      <c r="A168" s="8">
        <v>8</v>
      </c>
      <c r="B168" s="6">
        <v>42792</v>
      </c>
      <c r="C168" s="13">
        <v>99.999999999999986</v>
      </c>
      <c r="D168" s="13">
        <v>107.88424174250946</v>
      </c>
      <c r="E168" s="13">
        <v>85.600886387399143</v>
      </c>
      <c r="F168" s="13">
        <v>0</v>
      </c>
      <c r="G168" s="13">
        <v>111.47619047619047</v>
      </c>
      <c r="H168" s="13">
        <v>89.2</v>
      </c>
      <c r="I168" s="13">
        <v>99</v>
      </c>
      <c r="J168" s="13">
        <v>85.166666666666657</v>
      </c>
      <c r="K168" s="13">
        <v>101.50000000000001</v>
      </c>
      <c r="L168" s="13">
        <v>0</v>
      </c>
      <c r="M168" s="13">
        <v>105</v>
      </c>
      <c r="N168" s="13">
        <v>0</v>
      </c>
      <c r="O168" s="13">
        <v>69.333333333333343</v>
      </c>
      <c r="P168" s="13">
        <v>69</v>
      </c>
      <c r="Q168" s="13">
        <v>0</v>
      </c>
      <c r="R168" s="13">
        <v>97.64322967726757</v>
      </c>
      <c r="S168" s="13">
        <v>81.40844153731004</v>
      </c>
      <c r="T168" s="13">
        <v>0</v>
      </c>
      <c r="U168" s="13">
        <v>103.50000000000001</v>
      </c>
      <c r="V168" s="13">
        <v>0</v>
      </c>
      <c r="W168" s="13">
        <v>94.330588009959783</v>
      </c>
      <c r="X168" s="13">
        <v>87.666666666666657</v>
      </c>
      <c r="Y168" s="13">
        <v>97.391693719914926</v>
      </c>
      <c r="Z168" s="13">
        <v>87.5</v>
      </c>
      <c r="AA168" s="13">
        <v>111.00000000000001</v>
      </c>
      <c r="AB168" s="13">
        <v>113.00000000000001</v>
      </c>
      <c r="AC168" s="13">
        <v>126.11034374333234</v>
      </c>
    </row>
    <row r="169" spans="1:29">
      <c r="A169" s="8">
        <v>9</v>
      </c>
      <c r="B169" s="6">
        <v>42799</v>
      </c>
      <c r="C169" s="13">
        <v>100</v>
      </c>
      <c r="D169" s="13">
        <v>116.06503732487985</v>
      </c>
      <c r="E169" s="13">
        <v>84.029941583741248</v>
      </c>
      <c r="F169" s="13">
        <v>0</v>
      </c>
      <c r="G169" s="13">
        <v>110.23809523809524</v>
      </c>
      <c r="H169" s="13">
        <v>89.6</v>
      </c>
      <c r="I169" s="13">
        <v>93.6</v>
      </c>
      <c r="J169" s="13">
        <v>90.25</v>
      </c>
      <c r="K169" s="13">
        <v>102</v>
      </c>
      <c r="L169" s="13">
        <v>0</v>
      </c>
      <c r="M169" s="13">
        <v>105</v>
      </c>
      <c r="N169" s="13">
        <v>0</v>
      </c>
      <c r="O169" s="13">
        <v>76.142857142857139</v>
      </c>
      <c r="P169" s="13">
        <v>77</v>
      </c>
      <c r="Q169" s="13">
        <v>0</v>
      </c>
      <c r="R169" s="13">
        <v>99.146438701750256</v>
      </c>
      <c r="S169" s="13">
        <v>84.944189527807595</v>
      </c>
      <c r="T169" s="13">
        <v>0</v>
      </c>
      <c r="U169" s="13">
        <v>102</v>
      </c>
      <c r="V169" s="13">
        <v>98</v>
      </c>
      <c r="W169" s="13">
        <v>114.68109557556024</v>
      </c>
      <c r="X169" s="13">
        <v>87.666666666666657</v>
      </c>
      <c r="Y169" s="13">
        <v>104.6680846300235</v>
      </c>
      <c r="Z169" s="13">
        <v>96.333333333333343</v>
      </c>
      <c r="AA169" s="13">
        <v>100.2</v>
      </c>
      <c r="AB169" s="13">
        <v>123.2</v>
      </c>
      <c r="AC169" s="13">
        <v>0</v>
      </c>
    </row>
    <row r="170" spans="1:29">
      <c r="A170" s="8">
        <v>10</v>
      </c>
      <c r="B170" s="6">
        <v>42806</v>
      </c>
      <c r="C170" s="13">
        <v>98.75</v>
      </c>
      <c r="D170" s="13">
        <v>103.5381940893752</v>
      </c>
      <c r="E170" s="13">
        <v>85.70318853244973</v>
      </c>
      <c r="F170" s="13">
        <v>0</v>
      </c>
      <c r="G170" s="13">
        <v>111.52380952380952</v>
      </c>
      <c r="H170" s="13">
        <v>90.833333333333329</v>
      </c>
      <c r="I170" s="13">
        <v>100</v>
      </c>
      <c r="J170" s="13">
        <v>85.5</v>
      </c>
      <c r="K170" s="13">
        <v>102.49999999999999</v>
      </c>
      <c r="L170" s="13">
        <v>0</v>
      </c>
      <c r="M170" s="13">
        <v>107</v>
      </c>
      <c r="N170" s="13">
        <v>117</v>
      </c>
      <c r="O170" s="13">
        <v>71.833333333333343</v>
      </c>
      <c r="P170" s="13">
        <v>76</v>
      </c>
      <c r="Q170" s="13">
        <v>0</v>
      </c>
      <c r="R170" s="13">
        <v>97.42537329690775</v>
      </c>
      <c r="S170" s="13">
        <v>84.764663130376277</v>
      </c>
      <c r="T170" s="13">
        <v>0</v>
      </c>
      <c r="U170" s="13">
        <v>102.49999999999999</v>
      </c>
      <c r="V170" s="13">
        <v>0</v>
      </c>
      <c r="W170" s="13">
        <v>103.47634552767668</v>
      </c>
      <c r="X170" s="13">
        <v>87.666666666666657</v>
      </c>
      <c r="Y170" s="13">
        <v>96.943915817754387</v>
      </c>
      <c r="Z170" s="13">
        <v>87</v>
      </c>
      <c r="AA170" s="13">
        <v>93.5</v>
      </c>
      <c r="AB170" s="13">
        <v>122.80000000000003</v>
      </c>
      <c r="AC170" s="13">
        <v>125.96997158867589</v>
      </c>
    </row>
    <row r="171" spans="1:29">
      <c r="A171" s="8">
        <v>11</v>
      </c>
      <c r="B171" s="6">
        <v>42813</v>
      </c>
      <c r="C171" s="13">
        <v>100.49999999999999</v>
      </c>
      <c r="D171" s="13">
        <v>115.04243787708354</v>
      </c>
      <c r="E171" s="13">
        <v>86.520955467356075</v>
      </c>
      <c r="F171" s="13">
        <v>0</v>
      </c>
      <c r="G171" s="13">
        <v>111.42105263157896</v>
      </c>
      <c r="H171" s="13">
        <v>90.333333333333329</v>
      </c>
      <c r="I171" s="13">
        <v>99.5</v>
      </c>
      <c r="J171" s="13">
        <v>85.5</v>
      </c>
      <c r="K171" s="13">
        <v>102.49999999999999</v>
      </c>
      <c r="L171" s="13">
        <v>0</v>
      </c>
      <c r="M171" s="13">
        <v>104</v>
      </c>
      <c r="N171" s="13">
        <v>120</v>
      </c>
      <c r="O171" s="13">
        <v>75.8</v>
      </c>
      <c r="P171" s="13">
        <v>83</v>
      </c>
      <c r="Q171" s="13">
        <v>0</v>
      </c>
      <c r="R171" s="13">
        <v>97.512515849051667</v>
      </c>
      <c r="S171" s="13">
        <v>88.530378469849325</v>
      </c>
      <c r="T171" s="13">
        <v>0</v>
      </c>
      <c r="U171" s="13">
        <v>103</v>
      </c>
      <c r="V171" s="13">
        <v>98</v>
      </c>
      <c r="W171" s="13">
        <v>98.759816127178695</v>
      </c>
      <c r="X171" s="13">
        <v>87.666666666666657</v>
      </c>
      <c r="Y171" s="13">
        <v>102.54113959476099</v>
      </c>
      <c r="Z171" s="13">
        <v>91</v>
      </c>
      <c r="AA171" s="13">
        <v>108.5</v>
      </c>
      <c r="AB171" s="13">
        <v>113.39999999999999</v>
      </c>
      <c r="AC171" s="13">
        <v>125.96997158867589</v>
      </c>
    </row>
    <row r="172" spans="1:29">
      <c r="A172" s="8">
        <v>12</v>
      </c>
      <c r="B172" s="6">
        <v>42820</v>
      </c>
      <c r="C172" s="13">
        <v>100.75</v>
      </c>
      <c r="D172" s="13">
        <v>115.55373760098169</v>
      </c>
      <c r="E172" s="13">
        <v>92.425468022226099</v>
      </c>
      <c r="F172" s="13">
        <v>0</v>
      </c>
      <c r="G172" s="13">
        <v>111.55</v>
      </c>
      <c r="H172" s="13">
        <v>96.75</v>
      </c>
      <c r="I172" s="13">
        <v>99.5</v>
      </c>
      <c r="J172" s="13">
        <v>84.333333333333329</v>
      </c>
      <c r="K172" s="13">
        <v>102.49999999999999</v>
      </c>
      <c r="L172" s="13">
        <v>0</v>
      </c>
      <c r="M172" s="13">
        <v>105</v>
      </c>
      <c r="N172" s="13">
        <v>120</v>
      </c>
      <c r="O172" s="13">
        <v>72.666666666666671</v>
      </c>
      <c r="P172" s="13">
        <v>85</v>
      </c>
      <c r="Q172" s="13">
        <v>0</v>
      </c>
      <c r="R172" s="13">
        <v>105.93277446831451</v>
      </c>
      <c r="S172" s="13">
        <v>88.75278396436525</v>
      </c>
      <c r="T172" s="13">
        <v>0</v>
      </c>
      <c r="U172" s="13">
        <v>106.25</v>
      </c>
      <c r="V172" s="13">
        <v>0</v>
      </c>
      <c r="W172" s="13">
        <v>90.877151891322185</v>
      </c>
      <c r="X172" s="13">
        <v>89</v>
      </c>
      <c r="Y172" s="13">
        <v>99.171919959584429</v>
      </c>
      <c r="Z172" s="13">
        <v>98</v>
      </c>
      <c r="AA172" s="13">
        <v>100.50000000000001</v>
      </c>
      <c r="AB172" s="13">
        <v>123</v>
      </c>
      <c r="AC172" s="13">
        <v>117.51229383578161</v>
      </c>
    </row>
    <row r="173" spans="1:29">
      <c r="A173" s="8">
        <v>13</v>
      </c>
      <c r="B173" s="6">
        <v>42827</v>
      </c>
      <c r="C173" s="13">
        <v>102.74999999999999</v>
      </c>
      <c r="D173" s="13">
        <v>116.57633704877799</v>
      </c>
      <c r="E173" s="13">
        <v>96.125379320553634</v>
      </c>
      <c r="F173" s="13">
        <v>0</v>
      </c>
      <c r="G173" s="13">
        <v>115.10526315789474</v>
      </c>
      <c r="H173" s="13">
        <v>86.25</v>
      </c>
      <c r="I173" s="13">
        <v>99.5</v>
      </c>
      <c r="J173" s="13">
        <v>84.333333333333329</v>
      </c>
      <c r="K173" s="13">
        <v>102.49999999999999</v>
      </c>
      <c r="L173" s="13">
        <v>0</v>
      </c>
      <c r="M173" s="13">
        <v>107</v>
      </c>
      <c r="N173" s="13">
        <v>0</v>
      </c>
      <c r="O173" s="13">
        <v>73.25</v>
      </c>
      <c r="P173" s="13">
        <v>85</v>
      </c>
      <c r="Q173" s="13">
        <v>0</v>
      </c>
      <c r="R173" s="13">
        <v>108.55263157894737</v>
      </c>
      <c r="S173" s="13">
        <v>90.564085986746392</v>
      </c>
      <c r="T173" s="13">
        <v>0</v>
      </c>
      <c r="U173" s="13">
        <v>108</v>
      </c>
      <c r="V173" s="13">
        <v>0</v>
      </c>
      <c r="W173" s="13">
        <v>95.008642530722412</v>
      </c>
      <c r="X173" s="13">
        <v>0</v>
      </c>
      <c r="Y173" s="13">
        <v>99.014258053159637</v>
      </c>
      <c r="Z173" s="13">
        <v>104.5</v>
      </c>
      <c r="AA173" s="13">
        <v>101</v>
      </c>
      <c r="AB173" s="13">
        <v>114.6</v>
      </c>
      <c r="AC173" s="13">
        <v>117.36193175282096</v>
      </c>
    </row>
    <row r="174" spans="1:29">
      <c r="A174" s="8">
        <v>14</v>
      </c>
      <c r="B174" s="6">
        <v>42834</v>
      </c>
      <c r="C174" s="13">
        <v>104.75000000000001</v>
      </c>
      <c r="D174" s="13">
        <v>114.01983842928725</v>
      </c>
      <c r="E174" s="13">
        <v>95.916063690887995</v>
      </c>
      <c r="F174" s="13">
        <v>0</v>
      </c>
      <c r="G174" s="13">
        <v>117.39999999999999</v>
      </c>
      <c r="H174" s="13">
        <v>94.600000000000009</v>
      </c>
      <c r="I174" s="13">
        <v>99.5</v>
      </c>
      <c r="J174" s="13">
        <v>85</v>
      </c>
      <c r="K174" s="13">
        <v>104</v>
      </c>
      <c r="L174" s="13">
        <v>0</v>
      </c>
      <c r="M174" s="13">
        <v>107</v>
      </c>
      <c r="N174" s="13">
        <v>0</v>
      </c>
      <c r="O174" s="13">
        <v>79.428571428571431</v>
      </c>
      <c r="P174" s="13">
        <v>0</v>
      </c>
      <c r="Q174" s="13">
        <v>0</v>
      </c>
      <c r="R174" s="13">
        <v>103.30749556662266</v>
      </c>
      <c r="S174" s="13">
        <v>95.167431416577173</v>
      </c>
      <c r="T174" s="13">
        <v>0</v>
      </c>
      <c r="U174" s="13">
        <v>109.25</v>
      </c>
      <c r="V174" s="13">
        <v>98</v>
      </c>
      <c r="W174" s="13">
        <v>117.314690672285</v>
      </c>
      <c r="X174" s="13">
        <v>89</v>
      </c>
      <c r="Y174" s="13">
        <v>105.78752938542483</v>
      </c>
      <c r="Z174" s="13">
        <v>110.33333333333333</v>
      </c>
      <c r="AA174" s="13">
        <v>115.00000000000001</v>
      </c>
      <c r="AB174" s="13">
        <v>115.19999999999999</v>
      </c>
      <c r="AC174" s="13">
        <v>123.00344005360347</v>
      </c>
    </row>
    <row r="175" spans="1:29">
      <c r="A175" s="8">
        <v>15</v>
      </c>
      <c r="B175" s="6">
        <v>42841</v>
      </c>
      <c r="C175" s="13">
        <v>108</v>
      </c>
      <c r="D175" s="13">
        <v>118.11023622047246</v>
      </c>
      <c r="E175" s="13">
        <v>91.203229279914254</v>
      </c>
      <c r="F175" s="13">
        <v>0</v>
      </c>
      <c r="G175" s="13">
        <v>117</v>
      </c>
      <c r="H175" s="13">
        <v>98.800000000000011</v>
      </c>
      <c r="I175" s="13">
        <v>102.49999999999999</v>
      </c>
      <c r="J175" s="13">
        <v>84.899999999999991</v>
      </c>
      <c r="K175" s="13">
        <v>105</v>
      </c>
      <c r="L175" s="13">
        <v>0</v>
      </c>
      <c r="M175" s="13">
        <v>108</v>
      </c>
      <c r="N175" s="13">
        <v>0</v>
      </c>
      <c r="O175" s="13">
        <v>79.833333333333329</v>
      </c>
      <c r="P175" s="13">
        <v>0</v>
      </c>
      <c r="Q175" s="13">
        <v>0</v>
      </c>
      <c r="R175" s="13">
        <v>107.3160529652432</v>
      </c>
      <c r="S175" s="13">
        <v>98.973282566956286</v>
      </c>
      <c r="T175" s="13">
        <v>0</v>
      </c>
      <c r="U175" s="13">
        <v>110.25</v>
      </c>
      <c r="V175" s="13">
        <v>0</v>
      </c>
      <c r="W175" s="13">
        <v>115.31954287173593</v>
      </c>
      <c r="X175" s="13">
        <v>90.666666666666657</v>
      </c>
      <c r="Y175" s="13">
        <v>105.78752938542483</v>
      </c>
      <c r="Z175" s="13">
        <v>106.66666666666667</v>
      </c>
      <c r="AA175" s="13">
        <v>105.33333333333334</v>
      </c>
      <c r="AB175" s="13">
        <v>115.6</v>
      </c>
      <c r="AC175" s="13">
        <v>123.34033322477886</v>
      </c>
    </row>
    <row r="176" spans="1:29">
      <c r="A176" s="8">
        <v>16</v>
      </c>
      <c r="B176" s="6">
        <v>42848</v>
      </c>
      <c r="C176" s="13">
        <v>108</v>
      </c>
      <c r="D176" s="13">
        <v>120.15543511606504</v>
      </c>
      <c r="E176" s="13">
        <v>97.556712667953249</v>
      </c>
      <c r="F176" s="13">
        <v>0</v>
      </c>
      <c r="G176" s="13">
        <v>116.85</v>
      </c>
      <c r="H176" s="13">
        <v>100</v>
      </c>
      <c r="I176" s="13">
        <v>103</v>
      </c>
      <c r="J176" s="13">
        <v>89.5</v>
      </c>
      <c r="K176" s="13">
        <v>105</v>
      </c>
      <c r="L176" s="13">
        <v>0</v>
      </c>
      <c r="M176" s="13">
        <v>114.99999999999999</v>
      </c>
      <c r="N176" s="13">
        <v>0</v>
      </c>
      <c r="O176" s="13">
        <v>84.5</v>
      </c>
      <c r="P176" s="13">
        <v>0</v>
      </c>
      <c r="Q176" s="13">
        <v>0</v>
      </c>
      <c r="R176" s="13">
        <v>108.16569284864647</v>
      </c>
      <c r="S176" s="13">
        <v>98.652738455530596</v>
      </c>
      <c r="T176" s="13">
        <v>0</v>
      </c>
      <c r="U176" s="13">
        <v>110.25</v>
      </c>
      <c r="V176" s="13">
        <v>98</v>
      </c>
      <c r="W176" s="13">
        <v>116.59643746408734</v>
      </c>
      <c r="X176" s="13">
        <v>90.666666666666657</v>
      </c>
      <c r="Y176" s="13">
        <v>103.5486398746222</v>
      </c>
      <c r="Z176" s="13">
        <v>105.50000000000001</v>
      </c>
      <c r="AA176" s="13">
        <v>109.00000000000001</v>
      </c>
      <c r="AB176" s="13">
        <v>121.8</v>
      </c>
      <c r="AC176" s="13">
        <v>122.89114232987831</v>
      </c>
    </row>
    <row r="177" spans="1:29">
      <c r="A177" s="8">
        <v>17</v>
      </c>
      <c r="B177" s="6">
        <v>42855</v>
      </c>
      <c r="C177" s="13">
        <v>109.75000000000001</v>
      </c>
      <c r="D177" s="13">
        <v>123.73453318335208</v>
      </c>
      <c r="E177" s="13">
        <v>98.908834917282633</v>
      </c>
      <c r="F177" s="13">
        <v>0</v>
      </c>
      <c r="G177" s="13">
        <v>117.78947368421051</v>
      </c>
      <c r="H177" s="13">
        <v>104</v>
      </c>
      <c r="I177" s="13">
        <v>106.60000000000001</v>
      </c>
      <c r="J177" s="13">
        <v>85.6</v>
      </c>
      <c r="K177" s="13">
        <v>105</v>
      </c>
      <c r="L177" s="13">
        <v>0</v>
      </c>
      <c r="M177" s="13">
        <v>115.99999999999999</v>
      </c>
      <c r="N177" s="13">
        <v>120</v>
      </c>
      <c r="O177" s="13">
        <v>87</v>
      </c>
      <c r="P177" s="13">
        <v>0</v>
      </c>
      <c r="Q177" s="13">
        <v>0</v>
      </c>
      <c r="R177" s="13">
        <v>109.40747421669741</v>
      </c>
      <c r="S177" s="13">
        <v>98.652738455530596</v>
      </c>
      <c r="T177" s="13">
        <v>0</v>
      </c>
      <c r="U177" s="13">
        <v>109.5</v>
      </c>
      <c r="V177" s="13">
        <v>0</v>
      </c>
      <c r="W177" s="13">
        <v>108.45623443784716</v>
      </c>
      <c r="X177" s="13">
        <v>91.666666666666657</v>
      </c>
      <c r="Y177" s="13">
        <v>104.3322512034031</v>
      </c>
      <c r="Z177" s="13">
        <v>110.00000000000001</v>
      </c>
      <c r="AA177" s="13">
        <v>118.00000000000001</v>
      </c>
      <c r="AB177" s="13">
        <v>117.59999999999997</v>
      </c>
      <c r="AC177" s="13">
        <v>123.1906029264787</v>
      </c>
    </row>
    <row r="178" spans="1:29">
      <c r="A178" s="8">
        <v>18</v>
      </c>
      <c r="B178" s="6">
        <v>42862</v>
      </c>
      <c r="C178" s="13">
        <v>109.75000000000001</v>
      </c>
      <c r="D178" s="13">
        <v>124.75713263114838</v>
      </c>
      <c r="E178" s="13">
        <v>98.964320826462597</v>
      </c>
      <c r="F178" s="13">
        <v>0</v>
      </c>
      <c r="G178" s="13">
        <v>116.88888888888889</v>
      </c>
      <c r="H178" s="13">
        <v>100.4</v>
      </c>
      <c r="I178" s="13">
        <v>108.66666666666667</v>
      </c>
      <c r="J178" s="13">
        <v>83.999999999999986</v>
      </c>
      <c r="K178" s="13">
        <v>105</v>
      </c>
      <c r="L178" s="13">
        <v>0</v>
      </c>
      <c r="M178" s="13">
        <v>114.99999999999999</v>
      </c>
      <c r="N178" s="13">
        <v>0</v>
      </c>
      <c r="O178" s="13">
        <v>85</v>
      </c>
      <c r="P178" s="13">
        <v>0</v>
      </c>
      <c r="Q178" s="13">
        <v>0</v>
      </c>
      <c r="R178" s="13">
        <v>109.73425878723711</v>
      </c>
      <c r="S178" s="13">
        <v>98.652738455530596</v>
      </c>
      <c r="T178" s="13">
        <v>0</v>
      </c>
      <c r="U178" s="13">
        <v>109.5</v>
      </c>
      <c r="V178" s="13">
        <v>0</v>
      </c>
      <c r="W178" s="13">
        <v>121.08552001532273</v>
      </c>
      <c r="X178" s="13">
        <v>91.666666666666657</v>
      </c>
      <c r="Y178" s="13">
        <v>104.6680846300235</v>
      </c>
      <c r="Z178" s="13">
        <v>107.50000000000001</v>
      </c>
      <c r="AA178" s="13">
        <v>102.75000000000001</v>
      </c>
      <c r="AB178" s="13">
        <v>122</v>
      </c>
      <c r="AC178" s="13">
        <v>132.13698824991485</v>
      </c>
    </row>
    <row r="179" spans="1:29">
      <c r="A179" s="8">
        <v>19</v>
      </c>
      <c r="B179" s="6">
        <v>42869</v>
      </c>
      <c r="C179" s="13">
        <v>110.25</v>
      </c>
      <c r="D179" s="13">
        <v>122.20063401165764</v>
      </c>
      <c r="E179" s="13">
        <v>101.92332501935151</v>
      </c>
      <c r="F179" s="13">
        <v>0</v>
      </c>
      <c r="G179" s="13">
        <v>117.94736842105263</v>
      </c>
      <c r="H179" s="13">
        <v>99.8</v>
      </c>
      <c r="I179" s="13">
        <v>108.60000000000001</v>
      </c>
      <c r="J179" s="13">
        <v>85</v>
      </c>
      <c r="K179" s="13">
        <v>105.25</v>
      </c>
      <c r="L179" s="13">
        <v>0</v>
      </c>
      <c r="M179" s="13">
        <v>114.99999999999999</v>
      </c>
      <c r="N179" s="13">
        <v>0</v>
      </c>
      <c r="O179" s="13">
        <v>86.666666666666671</v>
      </c>
      <c r="P179" s="13">
        <v>0</v>
      </c>
      <c r="Q179" s="13">
        <v>0</v>
      </c>
      <c r="R179" s="13">
        <v>110.65454137195465</v>
      </c>
      <c r="S179" s="13">
        <v>97.588963383187206</v>
      </c>
      <c r="T179" s="13">
        <v>0</v>
      </c>
      <c r="U179" s="13">
        <v>109.5</v>
      </c>
      <c r="V179" s="13">
        <v>0</v>
      </c>
      <c r="W179" s="13">
        <v>122.24330092482809</v>
      </c>
      <c r="X179" s="13">
        <v>91.666666666666657</v>
      </c>
      <c r="Y179" s="13">
        <v>101.76017601760176</v>
      </c>
      <c r="Z179" s="13">
        <v>110.00000000000001</v>
      </c>
      <c r="AA179" s="13">
        <v>104.99999999999999</v>
      </c>
      <c r="AB179" s="13">
        <v>113.6</v>
      </c>
      <c r="AC179" s="13">
        <v>121.68168292422222</v>
      </c>
    </row>
    <row r="180" spans="1:29">
      <c r="A180" s="8">
        <v>20</v>
      </c>
      <c r="B180" s="6">
        <v>42876</v>
      </c>
      <c r="C180" s="13">
        <v>110.25</v>
      </c>
      <c r="D180" s="13">
        <v>125.77973207894469</v>
      </c>
      <c r="E180" s="13">
        <v>96.959373871421562</v>
      </c>
      <c r="F180" s="13">
        <v>0</v>
      </c>
      <c r="G180" s="13">
        <v>118.78947368421051</v>
      </c>
      <c r="H180" s="13">
        <v>96.25</v>
      </c>
      <c r="I180" s="13">
        <v>109.00000000000001</v>
      </c>
      <c r="J180" s="13">
        <v>82.333333333333329</v>
      </c>
      <c r="K180" s="13">
        <v>105.25</v>
      </c>
      <c r="L180" s="13">
        <v>0</v>
      </c>
      <c r="M180" s="13">
        <v>114.99999999999999</v>
      </c>
      <c r="N180" s="13">
        <v>0</v>
      </c>
      <c r="O180" s="13">
        <v>88.333333333333329</v>
      </c>
      <c r="P180" s="13">
        <v>96</v>
      </c>
      <c r="Q180" s="13">
        <v>0</v>
      </c>
      <c r="R180" s="13">
        <v>109.82658959537571</v>
      </c>
      <c r="S180" s="13">
        <v>95.881782945736418</v>
      </c>
      <c r="T180" s="13">
        <v>0</v>
      </c>
      <c r="U180" s="13">
        <v>109.5</v>
      </c>
      <c r="V180" s="13">
        <v>93.5</v>
      </c>
      <c r="W180" s="13">
        <v>108.79657183668611</v>
      </c>
      <c r="X180" s="13">
        <v>91.666666666666657</v>
      </c>
      <c r="Y180" s="13">
        <v>99.995614227446168</v>
      </c>
      <c r="Z180" s="13">
        <v>104</v>
      </c>
      <c r="AA180" s="13">
        <v>118.00000000000001</v>
      </c>
      <c r="AB180" s="13">
        <v>113.24999999999999</v>
      </c>
      <c r="AC180" s="13">
        <v>120.3695191007869</v>
      </c>
    </row>
    <row r="181" spans="1:29">
      <c r="A181" s="8">
        <v>21</v>
      </c>
      <c r="B181" s="6">
        <v>42883</v>
      </c>
      <c r="C181" s="13">
        <v>110.25</v>
      </c>
      <c r="D181" s="13">
        <v>125.26843235504654</v>
      </c>
      <c r="E181" s="13">
        <v>100.26937880922688</v>
      </c>
      <c r="F181" s="13">
        <v>0</v>
      </c>
      <c r="G181" s="13">
        <v>119.26315789473682</v>
      </c>
      <c r="H181" s="13">
        <v>94.75</v>
      </c>
      <c r="I181" s="13">
        <v>105.80000000000001</v>
      </c>
      <c r="J181" s="13">
        <v>83.5</v>
      </c>
      <c r="K181" s="13">
        <v>105.50000000000001</v>
      </c>
      <c r="L181" s="13">
        <v>0</v>
      </c>
      <c r="M181" s="13">
        <v>0</v>
      </c>
      <c r="N181" s="13">
        <v>135.00000000000003</v>
      </c>
      <c r="O181" s="13">
        <v>82.666666666666671</v>
      </c>
      <c r="P181" s="13">
        <v>97</v>
      </c>
      <c r="Q181" s="13">
        <v>0</v>
      </c>
      <c r="R181" s="13">
        <v>105.4119547657512</v>
      </c>
      <c r="S181" s="13">
        <v>95.834279964947584</v>
      </c>
      <c r="T181" s="13">
        <v>0</v>
      </c>
      <c r="U181" s="13">
        <v>106.5</v>
      </c>
      <c r="V181" s="13">
        <v>89</v>
      </c>
      <c r="W181" s="13">
        <v>79.059880096496045</v>
      </c>
      <c r="X181" s="13">
        <v>89.666666666666657</v>
      </c>
      <c r="Y181" s="13">
        <v>103.82105425062073</v>
      </c>
      <c r="Z181" s="13">
        <v>106.5</v>
      </c>
      <c r="AA181" s="13">
        <v>125.75</v>
      </c>
      <c r="AB181" s="13">
        <v>123.2</v>
      </c>
      <c r="AC181" s="13">
        <v>120.75112744393574</v>
      </c>
    </row>
    <row r="182" spans="1:29">
      <c r="A182" s="8">
        <v>22</v>
      </c>
      <c r="B182" s="6">
        <v>42890</v>
      </c>
      <c r="C182" s="13">
        <v>108.25</v>
      </c>
      <c r="D182" s="13">
        <v>122.71193373555577</v>
      </c>
      <c r="E182" s="13">
        <v>101.46686899342438</v>
      </c>
      <c r="F182" s="13">
        <v>0</v>
      </c>
      <c r="G182" s="13">
        <v>118.77777777777779</v>
      </c>
      <c r="H182" s="13">
        <v>94.5</v>
      </c>
      <c r="I182" s="13">
        <v>106.2</v>
      </c>
      <c r="J182" s="13">
        <v>83.799999999999983</v>
      </c>
      <c r="K182" s="13">
        <v>104.25</v>
      </c>
      <c r="L182" s="13">
        <v>0</v>
      </c>
      <c r="M182" s="13">
        <v>0</v>
      </c>
      <c r="N182" s="13">
        <v>0</v>
      </c>
      <c r="O182" s="13">
        <v>92</v>
      </c>
      <c r="P182" s="13">
        <v>0</v>
      </c>
      <c r="Q182" s="13">
        <v>0</v>
      </c>
      <c r="R182" s="13">
        <v>107.26863033475911</v>
      </c>
      <c r="S182" s="13">
        <v>95.7286432160804</v>
      </c>
      <c r="T182" s="13">
        <v>0</v>
      </c>
      <c r="U182" s="13">
        <v>105.75000000000001</v>
      </c>
      <c r="V182" s="13">
        <v>98</v>
      </c>
      <c r="W182" s="13">
        <v>110.59431524547803</v>
      </c>
      <c r="X182" s="13">
        <v>86.666666666666671</v>
      </c>
      <c r="Y182" s="13">
        <v>115.43600639607475</v>
      </c>
      <c r="Z182" s="13">
        <v>108</v>
      </c>
      <c r="AA182" s="13">
        <v>111.66666666666669</v>
      </c>
      <c r="AB182" s="13">
        <v>115.40000000000002</v>
      </c>
      <c r="AC182" s="13">
        <v>116.0455560915364</v>
      </c>
    </row>
    <row r="183" spans="1:29">
      <c r="A183" s="8">
        <v>23</v>
      </c>
      <c r="B183" s="6">
        <v>42897</v>
      </c>
      <c r="C183" s="13">
        <v>106</v>
      </c>
      <c r="D183" s="13">
        <v>114.27548829123633</v>
      </c>
      <c r="E183" s="13">
        <v>96.049229872919938</v>
      </c>
      <c r="F183" s="13">
        <v>0</v>
      </c>
      <c r="G183" s="13">
        <v>118.00000000000001</v>
      </c>
      <c r="H183" s="13">
        <v>99.4</v>
      </c>
      <c r="I183" s="13">
        <v>106.2</v>
      </c>
      <c r="J183" s="13">
        <v>83.166666666666671</v>
      </c>
      <c r="K183" s="13">
        <v>101.50000000000001</v>
      </c>
      <c r="L183" s="13">
        <v>0</v>
      </c>
      <c r="M183" s="13">
        <v>107</v>
      </c>
      <c r="N183" s="13">
        <v>130</v>
      </c>
      <c r="O183" s="13">
        <v>84.25</v>
      </c>
      <c r="P183" s="13">
        <v>0</v>
      </c>
      <c r="Q183" s="13">
        <v>0</v>
      </c>
      <c r="R183" s="13">
        <v>106.00891468308431</v>
      </c>
      <c r="S183" s="13">
        <v>96.090012691594254</v>
      </c>
      <c r="T183" s="13">
        <v>0</v>
      </c>
      <c r="U183" s="13">
        <v>104.5</v>
      </c>
      <c r="V183" s="13">
        <v>98</v>
      </c>
      <c r="W183" s="13">
        <v>114.20226010342844</v>
      </c>
      <c r="X183" s="13">
        <v>86</v>
      </c>
      <c r="Y183" s="13">
        <v>119.78058882794133</v>
      </c>
      <c r="Z183" s="13">
        <v>88.999999999999986</v>
      </c>
      <c r="AA183" s="13">
        <v>113.39999999999999</v>
      </c>
      <c r="AB183" s="13">
        <v>117.8</v>
      </c>
      <c r="AC183" s="13">
        <v>126.93386038398336</v>
      </c>
    </row>
    <row r="184" spans="1:29">
      <c r="A184" s="8">
        <v>24</v>
      </c>
      <c r="B184" s="6">
        <v>42904</v>
      </c>
      <c r="C184" s="13">
        <v>106</v>
      </c>
      <c r="D184" s="13">
        <v>113.50853870538909</v>
      </c>
      <c r="E184" s="13">
        <v>92.356989403925269</v>
      </c>
      <c r="F184" s="13">
        <v>0</v>
      </c>
      <c r="G184" s="13">
        <v>117.39999999999999</v>
      </c>
      <c r="H184" s="13">
        <v>95.333333333333329</v>
      </c>
      <c r="I184" s="13">
        <v>102.8</v>
      </c>
      <c r="J184" s="13">
        <v>86</v>
      </c>
      <c r="K184" s="13">
        <v>100.25</v>
      </c>
      <c r="L184" s="13">
        <v>0</v>
      </c>
      <c r="M184" s="13">
        <v>105</v>
      </c>
      <c r="N184" s="13">
        <v>130</v>
      </c>
      <c r="O184" s="13">
        <v>78</v>
      </c>
      <c r="P184" s="13">
        <v>0</v>
      </c>
      <c r="Q184" s="13">
        <v>0</v>
      </c>
      <c r="R184" s="13">
        <v>101.89142909428391</v>
      </c>
      <c r="S184" s="13">
        <v>96.858016857040568</v>
      </c>
      <c r="T184" s="13">
        <v>0</v>
      </c>
      <c r="U184" s="13">
        <v>101.50000000000001</v>
      </c>
      <c r="V184" s="13">
        <v>4949</v>
      </c>
      <c r="W184" s="13">
        <v>101.03428461980464</v>
      </c>
      <c r="X184" s="13">
        <v>87</v>
      </c>
      <c r="Y184" s="13">
        <v>101.86947274152021</v>
      </c>
      <c r="Z184" s="13">
        <v>91</v>
      </c>
      <c r="AA184" s="13">
        <v>106</v>
      </c>
      <c r="AB184" s="13">
        <v>115.8</v>
      </c>
      <c r="AC184" s="13">
        <v>126.37237176535766</v>
      </c>
    </row>
    <row r="185" spans="1:29">
      <c r="A185" s="8">
        <v>25</v>
      </c>
      <c r="B185" s="6">
        <v>42911</v>
      </c>
      <c r="C185" s="13">
        <v>102.75000000000001</v>
      </c>
      <c r="D185" s="13">
        <v>113.5085387053891</v>
      </c>
      <c r="E185" s="13">
        <v>85.839129009940635</v>
      </c>
      <c r="F185" s="13">
        <v>0</v>
      </c>
      <c r="G185" s="13">
        <v>117.47368421052633</v>
      </c>
      <c r="H185" s="13">
        <v>87.75</v>
      </c>
      <c r="I185" s="13">
        <v>102.8</v>
      </c>
      <c r="J185" s="13">
        <v>83.166666666666671</v>
      </c>
      <c r="K185" s="13">
        <v>99.25</v>
      </c>
      <c r="L185" s="13">
        <v>0</v>
      </c>
      <c r="M185" s="13">
        <v>105</v>
      </c>
      <c r="N185" s="13">
        <v>130</v>
      </c>
      <c r="O185" s="13">
        <v>74.499999999999986</v>
      </c>
      <c r="P185" s="13">
        <v>0</v>
      </c>
      <c r="Q185" s="13">
        <v>0</v>
      </c>
      <c r="R185" s="13">
        <v>91.042181352365276</v>
      </c>
      <c r="S185" s="13">
        <v>98.652738455530596</v>
      </c>
      <c r="T185" s="13">
        <v>0</v>
      </c>
      <c r="U185" s="13">
        <v>96.5</v>
      </c>
      <c r="V185" s="13">
        <v>0</v>
      </c>
      <c r="W185" s="13">
        <v>92.574857945476595</v>
      </c>
      <c r="X185" s="13">
        <v>83.666666666666657</v>
      </c>
      <c r="Y185" s="13">
        <v>101.30975036381955</v>
      </c>
      <c r="Z185" s="13">
        <v>100</v>
      </c>
      <c r="AA185" s="13">
        <v>115.5</v>
      </c>
      <c r="AB185" s="13">
        <v>115.8</v>
      </c>
      <c r="AC185" s="13">
        <v>128.0942701958098</v>
      </c>
    </row>
    <row r="186" spans="1:29">
      <c r="A186" s="8">
        <v>26</v>
      </c>
      <c r="B186" s="6">
        <v>42918</v>
      </c>
      <c r="C186" s="13">
        <v>99.25</v>
      </c>
      <c r="D186" s="13">
        <v>111.46333980979651</v>
      </c>
      <c r="E186" s="13">
        <v>82.125040964206377</v>
      </c>
      <c r="F186" s="13">
        <v>0</v>
      </c>
      <c r="G186" s="13">
        <v>114.27272727272728</v>
      </c>
      <c r="H186" s="13">
        <v>80</v>
      </c>
      <c r="I186" s="13">
        <v>107.5</v>
      </c>
      <c r="J186" s="13">
        <v>83.899999999999991</v>
      </c>
      <c r="K186" s="13">
        <v>95.5</v>
      </c>
      <c r="L186" s="13">
        <v>0</v>
      </c>
      <c r="M186" s="13">
        <v>101</v>
      </c>
      <c r="N186" s="13">
        <v>130</v>
      </c>
      <c r="O186" s="13">
        <v>62.666666666666657</v>
      </c>
      <c r="P186" s="13">
        <v>0</v>
      </c>
      <c r="Q186" s="13">
        <v>0</v>
      </c>
      <c r="R186" s="13">
        <v>97.316445106727841</v>
      </c>
      <c r="S186" s="13">
        <v>96.090012691594254</v>
      </c>
      <c r="T186" s="13">
        <v>0</v>
      </c>
      <c r="U186" s="13">
        <v>92.5</v>
      </c>
      <c r="V186" s="13">
        <v>98</v>
      </c>
      <c r="W186" s="13">
        <v>87.447328098065498</v>
      </c>
      <c r="X186" s="13">
        <v>84</v>
      </c>
      <c r="Y186" s="13">
        <v>101.86947274152021</v>
      </c>
      <c r="Z186" s="13">
        <v>86.333333333333329</v>
      </c>
      <c r="AA186" s="13">
        <v>107.75000000000001</v>
      </c>
      <c r="AB186" s="13">
        <v>113.39999999999999</v>
      </c>
      <c r="AC186" s="13">
        <v>128.0942701958098</v>
      </c>
    </row>
    <row r="187" spans="1:29">
      <c r="A187" s="8">
        <v>27</v>
      </c>
      <c r="B187" s="6">
        <v>42925</v>
      </c>
      <c r="C187" s="13">
        <v>98.75</v>
      </c>
      <c r="D187" s="13">
        <v>107.11729215666223</v>
      </c>
      <c r="E187" s="13">
        <v>77.209336197793391</v>
      </c>
      <c r="F187" s="13">
        <v>0</v>
      </c>
      <c r="G187" s="13">
        <v>113.14999999999999</v>
      </c>
      <c r="H187" s="13">
        <v>75.25</v>
      </c>
      <c r="I187" s="13">
        <v>106.5</v>
      </c>
      <c r="J187" s="13">
        <v>84</v>
      </c>
      <c r="K187" s="13">
        <v>93.75</v>
      </c>
      <c r="L187" s="13">
        <v>0</v>
      </c>
      <c r="M187" s="13">
        <v>98</v>
      </c>
      <c r="N187" s="13">
        <v>120</v>
      </c>
      <c r="O187" s="13">
        <v>63</v>
      </c>
      <c r="P187" s="13">
        <v>0</v>
      </c>
      <c r="Q187" s="13">
        <v>0</v>
      </c>
      <c r="R187" s="13">
        <v>95.225023855273648</v>
      </c>
      <c r="S187" s="13">
        <v>92.118194539360204</v>
      </c>
      <c r="T187" s="13">
        <v>0</v>
      </c>
      <c r="U187" s="13">
        <v>89.999999999999986</v>
      </c>
      <c r="V187" s="13">
        <v>98</v>
      </c>
      <c r="W187" s="13">
        <v>77.571346485347647</v>
      </c>
      <c r="X187" s="13">
        <v>82.666666666666671</v>
      </c>
      <c r="Y187" s="13">
        <v>103.43669539908207</v>
      </c>
      <c r="Z187" s="13">
        <v>82.5</v>
      </c>
      <c r="AA187" s="13">
        <v>95.199999999999989</v>
      </c>
      <c r="AB187" s="13">
        <v>114.39999999999999</v>
      </c>
      <c r="AC187" s="13">
        <v>126.22264146705746</v>
      </c>
    </row>
    <row r="188" spans="1:29">
      <c r="A188" s="8">
        <v>28</v>
      </c>
      <c r="B188" s="6">
        <v>42932</v>
      </c>
      <c r="C188" s="13">
        <v>96</v>
      </c>
      <c r="D188" s="13">
        <v>112.99723898149094</v>
      </c>
      <c r="E188" s="13">
        <v>71.978662200050977</v>
      </c>
      <c r="F188" s="13">
        <v>0</v>
      </c>
      <c r="G188" s="13">
        <v>113.04761904761907</v>
      </c>
      <c r="H188" s="13">
        <v>69.666666666666671</v>
      </c>
      <c r="I188" s="13">
        <v>106.5</v>
      </c>
      <c r="J188" s="13">
        <v>78.166666666666657</v>
      </c>
      <c r="K188" s="13">
        <v>94</v>
      </c>
      <c r="L188" s="13">
        <v>0</v>
      </c>
      <c r="M188" s="13">
        <v>97</v>
      </c>
      <c r="N188" s="13">
        <v>120</v>
      </c>
      <c r="O188" s="13">
        <v>49</v>
      </c>
      <c r="P188" s="13">
        <v>0</v>
      </c>
      <c r="Q188" s="13">
        <v>0</v>
      </c>
      <c r="R188" s="13">
        <v>83.395422401735885</v>
      </c>
      <c r="S188" s="13">
        <v>84.815646457743483</v>
      </c>
      <c r="T188" s="13">
        <v>0</v>
      </c>
      <c r="U188" s="13">
        <v>90.250000000000014</v>
      </c>
      <c r="V188" s="13">
        <v>98</v>
      </c>
      <c r="W188" s="13">
        <v>83.317372150928932</v>
      </c>
      <c r="X188" s="13">
        <v>76.666666666666657</v>
      </c>
      <c r="Y188" s="13">
        <v>100.07836113287811</v>
      </c>
      <c r="Z188" s="13">
        <v>73</v>
      </c>
      <c r="AA188" s="13">
        <v>99.600000000000009</v>
      </c>
      <c r="AB188" s="13">
        <v>112.6</v>
      </c>
      <c r="AC188" s="13">
        <v>126.93386038398336</v>
      </c>
    </row>
    <row r="189" spans="1:29">
      <c r="A189" s="8">
        <v>29</v>
      </c>
      <c r="B189" s="6">
        <v>42939</v>
      </c>
      <c r="C189" s="13">
        <v>96</v>
      </c>
      <c r="D189" s="13">
        <v>109.92944063810207</v>
      </c>
      <c r="E189" s="13">
        <v>61.792229545206268</v>
      </c>
      <c r="F189" s="13">
        <v>0</v>
      </c>
      <c r="G189" s="13">
        <v>113.14285714285712</v>
      </c>
      <c r="H189" s="13">
        <v>69.199999999999989</v>
      </c>
      <c r="I189" s="13">
        <v>105.25</v>
      </c>
      <c r="J189" s="13">
        <v>79.166666666666657</v>
      </c>
      <c r="K189" s="13">
        <v>94.5</v>
      </c>
      <c r="L189" s="13">
        <v>0</v>
      </c>
      <c r="M189" s="13">
        <v>98</v>
      </c>
      <c r="N189" s="13">
        <v>120</v>
      </c>
      <c r="O189" s="13">
        <v>40</v>
      </c>
      <c r="P189" s="13">
        <v>0</v>
      </c>
      <c r="Q189" s="13">
        <v>0</v>
      </c>
      <c r="R189" s="13">
        <v>88.297190959831639</v>
      </c>
      <c r="S189" s="13">
        <v>84.047642292297169</v>
      </c>
      <c r="T189" s="13">
        <v>0</v>
      </c>
      <c r="U189" s="13">
        <v>90.250000000000014</v>
      </c>
      <c r="V189" s="13">
        <v>0</v>
      </c>
      <c r="W189" s="13">
        <v>67.276383834514462</v>
      </c>
      <c r="X189" s="13">
        <v>76.666666666666657</v>
      </c>
      <c r="Y189" s="13">
        <v>96.496137915593877</v>
      </c>
      <c r="Z189" s="13">
        <v>77</v>
      </c>
      <c r="AA189" s="13">
        <v>79.25</v>
      </c>
      <c r="AB189" s="13">
        <v>118.19999999999999</v>
      </c>
      <c r="AC189" s="13">
        <v>127.457916428034</v>
      </c>
    </row>
    <row r="190" spans="1:29">
      <c r="A190" s="8">
        <v>30</v>
      </c>
      <c r="B190" s="6">
        <v>42946</v>
      </c>
      <c r="C190" s="13">
        <v>96</v>
      </c>
      <c r="D190" s="13">
        <v>109.41814091420392</v>
      </c>
      <c r="E190" s="13">
        <v>63.481775479736356</v>
      </c>
      <c r="F190" s="13">
        <v>0</v>
      </c>
      <c r="G190" s="13">
        <v>114.63157894736841</v>
      </c>
      <c r="H190" s="13">
        <v>59.333333333333329</v>
      </c>
      <c r="I190" s="13">
        <v>100.33333333333334</v>
      </c>
      <c r="J190" s="13">
        <v>79.5</v>
      </c>
      <c r="K190" s="13">
        <v>93.75</v>
      </c>
      <c r="L190" s="13">
        <v>0</v>
      </c>
      <c r="M190" s="13">
        <v>98</v>
      </c>
      <c r="N190" s="13">
        <v>117</v>
      </c>
      <c r="O190" s="13">
        <v>45.5</v>
      </c>
      <c r="P190" s="13">
        <v>0</v>
      </c>
      <c r="Q190" s="13">
        <v>0</v>
      </c>
      <c r="R190" s="13">
        <v>84.767917598002697</v>
      </c>
      <c r="S190" s="13">
        <v>79.434735917211754</v>
      </c>
      <c r="T190" s="13">
        <v>0</v>
      </c>
      <c r="U190" s="13">
        <v>89.75</v>
      </c>
      <c r="V190" s="13">
        <v>0</v>
      </c>
      <c r="W190" s="13">
        <v>66.438421758283852</v>
      </c>
      <c r="X190" s="13">
        <v>79</v>
      </c>
      <c r="Y190" s="13">
        <v>98.06336057315572</v>
      </c>
      <c r="Z190" s="13">
        <v>70</v>
      </c>
      <c r="AA190" s="13">
        <v>109.16666666666669</v>
      </c>
      <c r="AB190" s="13">
        <v>118.00000000000001</v>
      </c>
      <c r="AC190" s="13">
        <v>0</v>
      </c>
    </row>
    <row r="191" spans="1:29">
      <c r="A191" s="8">
        <v>31</v>
      </c>
      <c r="B191" s="6">
        <v>42953</v>
      </c>
      <c r="C191" s="13">
        <v>92.249999999999986</v>
      </c>
      <c r="D191" s="13">
        <v>105.83904284691685</v>
      </c>
      <c r="E191" s="13">
        <v>68.155336270618633</v>
      </c>
      <c r="F191" s="13">
        <v>0</v>
      </c>
      <c r="G191" s="13">
        <v>110.81818181818184</v>
      </c>
      <c r="H191" s="13">
        <v>63</v>
      </c>
      <c r="I191" s="13">
        <v>100.33333333333334</v>
      </c>
      <c r="J191" s="13">
        <v>73.857142857142861</v>
      </c>
      <c r="K191" s="13">
        <v>93.75</v>
      </c>
      <c r="L191" s="13">
        <v>0</v>
      </c>
      <c r="M191" s="13">
        <v>98</v>
      </c>
      <c r="N191" s="13">
        <v>0</v>
      </c>
      <c r="O191" s="13">
        <v>39.666666666666664</v>
      </c>
      <c r="P191" s="13">
        <v>0</v>
      </c>
      <c r="Q191" s="13">
        <v>0</v>
      </c>
      <c r="R191" s="13">
        <v>78.079726720956472</v>
      </c>
      <c r="S191" s="13">
        <v>72.77164893097725</v>
      </c>
      <c r="T191" s="13">
        <v>0</v>
      </c>
      <c r="U191" s="13">
        <v>89.25</v>
      </c>
      <c r="V191" s="13">
        <v>98</v>
      </c>
      <c r="W191" s="13">
        <v>69.351337547085507</v>
      </c>
      <c r="X191" s="13">
        <v>79</v>
      </c>
      <c r="Y191" s="13">
        <v>90.227247285346479</v>
      </c>
      <c r="Z191" s="13">
        <v>75</v>
      </c>
      <c r="AA191" s="13">
        <v>93.2</v>
      </c>
      <c r="AB191" s="13">
        <v>117.39999999999999</v>
      </c>
      <c r="AC191" s="13">
        <v>127.90710732293455</v>
      </c>
    </row>
    <row r="192" spans="1:29">
      <c r="A192" s="8">
        <v>32</v>
      </c>
      <c r="B192" s="6">
        <v>42960</v>
      </c>
      <c r="C192" s="13">
        <v>92.249999999999986</v>
      </c>
      <c r="D192" s="13">
        <v>104.81644339912054</v>
      </c>
      <c r="E192" s="13">
        <v>59.231208049618274</v>
      </c>
      <c r="F192" s="13">
        <v>0</v>
      </c>
      <c r="G192" s="13">
        <v>110.28571428571428</v>
      </c>
      <c r="H192" s="13">
        <v>60.5</v>
      </c>
      <c r="I192" s="13">
        <v>99.000000000000014</v>
      </c>
      <c r="J192" s="13">
        <v>0</v>
      </c>
      <c r="K192" s="13">
        <v>93.75</v>
      </c>
      <c r="L192" s="13">
        <v>0</v>
      </c>
      <c r="M192" s="13">
        <v>0</v>
      </c>
      <c r="N192" s="13">
        <v>0</v>
      </c>
      <c r="O192" s="13">
        <v>38.5</v>
      </c>
      <c r="P192" s="13">
        <v>0</v>
      </c>
      <c r="Q192" s="13">
        <v>0</v>
      </c>
      <c r="R192" s="13">
        <v>74.637595911271461</v>
      </c>
      <c r="S192" s="13">
        <v>73.541280223892727</v>
      </c>
      <c r="T192" s="13">
        <v>0</v>
      </c>
      <c r="U192" s="13">
        <v>89.25</v>
      </c>
      <c r="V192" s="13">
        <v>98</v>
      </c>
      <c r="W192" s="13">
        <v>83.197663282896002</v>
      </c>
      <c r="X192" s="13">
        <v>79</v>
      </c>
      <c r="Y192" s="13">
        <v>94.705026306951751</v>
      </c>
      <c r="Z192" s="13">
        <v>66</v>
      </c>
      <c r="AA192" s="13">
        <v>81.333333333333343</v>
      </c>
      <c r="AB192" s="13">
        <v>110.00000000000001</v>
      </c>
      <c r="AC192" s="13">
        <v>128.0942701958098</v>
      </c>
    </row>
    <row r="193" spans="1:29">
      <c r="A193" s="8">
        <v>33</v>
      </c>
      <c r="B193" s="6">
        <v>42967</v>
      </c>
      <c r="C193" s="13">
        <v>92.249999999999986</v>
      </c>
      <c r="D193" s="13">
        <v>105.83904284691685</v>
      </c>
      <c r="E193" s="13">
        <v>64.987437643374719</v>
      </c>
      <c r="F193" s="13">
        <v>0</v>
      </c>
      <c r="G193" s="13">
        <v>110.00000000000001</v>
      </c>
      <c r="H193" s="13">
        <v>65.5</v>
      </c>
      <c r="I193" s="13">
        <v>99.000000000000014</v>
      </c>
      <c r="J193" s="13">
        <v>73.666666666666671</v>
      </c>
      <c r="K193" s="13">
        <v>93.75</v>
      </c>
      <c r="L193" s="13">
        <v>0</v>
      </c>
      <c r="M193" s="13">
        <v>0</v>
      </c>
      <c r="N193" s="13">
        <v>120</v>
      </c>
      <c r="O193" s="13">
        <v>42.25</v>
      </c>
      <c r="P193" s="13">
        <v>0</v>
      </c>
      <c r="Q193" s="13">
        <v>0</v>
      </c>
      <c r="R193" s="13">
        <v>72.415460831601379</v>
      </c>
      <c r="S193" s="13">
        <v>70.210550294510071</v>
      </c>
      <c r="T193" s="13">
        <v>0</v>
      </c>
      <c r="U193" s="13">
        <v>86.999999999999986</v>
      </c>
      <c r="V193" s="13">
        <v>0</v>
      </c>
      <c r="W193" s="13">
        <v>62.966864585328487</v>
      </c>
      <c r="X193" s="13">
        <v>76.5</v>
      </c>
      <c r="Y193" s="13">
        <v>90.675025187507003</v>
      </c>
      <c r="Z193" s="13">
        <v>56.499999999999993</v>
      </c>
      <c r="AA193" s="13">
        <v>97.249999999999986</v>
      </c>
      <c r="AB193" s="13">
        <v>116.6</v>
      </c>
      <c r="AC193" s="13">
        <v>125.73601799758187</v>
      </c>
    </row>
    <row r="194" spans="1:29">
      <c r="A194" s="8">
        <v>34</v>
      </c>
      <c r="B194" s="6">
        <v>42974</v>
      </c>
      <c r="C194" s="13">
        <v>94.250000000000014</v>
      </c>
      <c r="D194" s="13">
        <v>105.32774312301871</v>
      </c>
      <c r="E194" s="13">
        <v>61.819539016130797</v>
      </c>
      <c r="F194" s="13">
        <v>0</v>
      </c>
      <c r="G194" s="13">
        <v>109.13043478260869</v>
      </c>
      <c r="H194" s="13">
        <v>61.000000000000007</v>
      </c>
      <c r="I194" s="13">
        <v>99.000000000000014</v>
      </c>
      <c r="J194" s="13">
        <v>68</v>
      </c>
      <c r="K194" s="13">
        <v>94.5</v>
      </c>
      <c r="L194" s="13">
        <v>0</v>
      </c>
      <c r="M194" s="13">
        <v>0</v>
      </c>
      <c r="N194" s="13">
        <v>0</v>
      </c>
      <c r="O194" s="13">
        <v>37.5</v>
      </c>
      <c r="P194" s="13">
        <v>0</v>
      </c>
      <c r="Q194" s="13">
        <v>0</v>
      </c>
      <c r="R194" s="13">
        <v>72.28474700338549</v>
      </c>
      <c r="S194" s="13">
        <v>69.18545998893552</v>
      </c>
      <c r="T194" s="13">
        <v>0</v>
      </c>
      <c r="U194" s="13">
        <v>86.999999999999986</v>
      </c>
      <c r="V194" s="13">
        <v>0</v>
      </c>
      <c r="W194" s="13">
        <v>58.358073166060144</v>
      </c>
      <c r="X194" s="13">
        <v>0</v>
      </c>
      <c r="Y194" s="13">
        <v>94.705026306951751</v>
      </c>
      <c r="Z194" s="13">
        <v>65.666666666666657</v>
      </c>
      <c r="AA194" s="13">
        <v>115.99999999999999</v>
      </c>
      <c r="AB194" s="13">
        <v>113.99999999999999</v>
      </c>
      <c r="AC194" s="13">
        <v>0</v>
      </c>
    </row>
    <row r="195" spans="1:29">
      <c r="A195" s="8">
        <v>35</v>
      </c>
      <c r="B195" s="6">
        <v>42981</v>
      </c>
      <c r="C195" s="13">
        <v>92.249999999999986</v>
      </c>
      <c r="D195" s="13">
        <v>96.635647816750165</v>
      </c>
      <c r="E195" s="13">
        <v>63.731201980846954</v>
      </c>
      <c r="F195" s="13">
        <v>0</v>
      </c>
      <c r="G195" s="13">
        <v>110.22727272727271</v>
      </c>
      <c r="H195" s="13">
        <v>64.5</v>
      </c>
      <c r="I195" s="13">
        <v>98.666666666666671</v>
      </c>
      <c r="J195" s="13">
        <v>62.5</v>
      </c>
      <c r="K195" s="13">
        <v>95.75</v>
      </c>
      <c r="L195" s="13">
        <v>0</v>
      </c>
      <c r="M195" s="13">
        <v>0</v>
      </c>
      <c r="N195" s="13">
        <v>110.00000000000001</v>
      </c>
      <c r="O195" s="13">
        <v>38.249999999999993</v>
      </c>
      <c r="P195" s="13">
        <v>47</v>
      </c>
      <c r="Q195" s="13">
        <v>0</v>
      </c>
      <c r="R195" s="13">
        <v>71.827248604629872</v>
      </c>
      <c r="S195" s="13">
        <v>70.210550294510071</v>
      </c>
      <c r="T195" s="13">
        <v>0</v>
      </c>
      <c r="U195" s="13">
        <v>86.999999999999986</v>
      </c>
      <c r="V195" s="13">
        <v>0</v>
      </c>
      <c r="W195" s="13">
        <v>59.215986720296229</v>
      </c>
      <c r="X195" s="13">
        <v>72.333333333333329</v>
      </c>
      <c r="Y195" s="13">
        <v>93.585581551550433</v>
      </c>
      <c r="Z195" s="13">
        <v>60</v>
      </c>
      <c r="AA195" s="13">
        <v>99.25</v>
      </c>
      <c r="AB195" s="13">
        <v>110.60000000000001</v>
      </c>
      <c r="AC195" s="13">
        <v>127.64507930090925</v>
      </c>
    </row>
    <row r="196" spans="1:29">
      <c r="A196" s="8">
        <v>36</v>
      </c>
      <c r="B196" s="6">
        <v>42988</v>
      </c>
      <c r="C196" s="13">
        <v>92.249999999999986</v>
      </c>
      <c r="D196" s="13">
        <v>97.146947540648327</v>
      </c>
      <c r="E196" s="13">
        <v>64.697957251574849</v>
      </c>
      <c r="F196" s="13">
        <v>0</v>
      </c>
      <c r="G196" s="13">
        <v>111.45</v>
      </c>
      <c r="H196" s="13">
        <v>0</v>
      </c>
      <c r="I196" s="13">
        <v>98.666666666666671</v>
      </c>
      <c r="J196" s="13">
        <v>70.199999999999989</v>
      </c>
      <c r="K196" s="13">
        <v>96.249999999999986</v>
      </c>
      <c r="L196" s="13">
        <v>0</v>
      </c>
      <c r="M196" s="13">
        <v>93</v>
      </c>
      <c r="N196" s="13">
        <v>105</v>
      </c>
      <c r="O196" s="13">
        <v>40.333333333333329</v>
      </c>
      <c r="P196" s="13">
        <v>66</v>
      </c>
      <c r="Q196" s="13">
        <v>0</v>
      </c>
      <c r="R196" s="13">
        <v>64.245846568108433</v>
      </c>
      <c r="S196" s="13">
        <v>67.903283543232774</v>
      </c>
      <c r="T196" s="13">
        <v>0</v>
      </c>
      <c r="U196" s="13">
        <v>86.999999999999986</v>
      </c>
      <c r="V196" s="13">
        <v>98</v>
      </c>
      <c r="W196" s="13">
        <v>55.485060333269502</v>
      </c>
      <c r="X196" s="13">
        <v>72.333333333333329</v>
      </c>
      <c r="Y196" s="13">
        <v>95.488637635732672</v>
      </c>
      <c r="Z196" s="13">
        <v>70.5</v>
      </c>
      <c r="AA196" s="13">
        <v>105.5</v>
      </c>
      <c r="AB196" s="13">
        <v>113.79999999999998</v>
      </c>
      <c r="AC196" s="13">
        <v>126.85899523483329</v>
      </c>
    </row>
    <row r="197" spans="1:29">
      <c r="A197" s="8">
        <v>37</v>
      </c>
      <c r="B197" s="6">
        <v>42995</v>
      </c>
      <c r="C197" s="13">
        <v>92.7</v>
      </c>
      <c r="D197" s="13">
        <v>102.25994477962983</v>
      </c>
      <c r="E197" s="13">
        <v>59.403561155008546</v>
      </c>
      <c r="F197" s="13">
        <v>0</v>
      </c>
      <c r="G197" s="13">
        <v>111.84999999999998</v>
      </c>
      <c r="H197" s="13">
        <v>65.75</v>
      </c>
      <c r="I197" s="13">
        <v>97.000000000000014</v>
      </c>
      <c r="J197" s="13">
        <v>69</v>
      </c>
      <c r="K197" s="13">
        <v>94.25</v>
      </c>
      <c r="L197" s="13">
        <v>0</v>
      </c>
      <c r="M197" s="13">
        <v>97</v>
      </c>
      <c r="N197" s="13">
        <v>100</v>
      </c>
      <c r="O197" s="13">
        <v>41</v>
      </c>
      <c r="P197" s="13">
        <v>0</v>
      </c>
      <c r="Q197" s="13">
        <v>0</v>
      </c>
      <c r="R197" s="13">
        <v>81.826856463145234</v>
      </c>
      <c r="S197" s="13">
        <v>67.390738390445506</v>
      </c>
      <c r="T197" s="13">
        <v>0</v>
      </c>
      <c r="U197" s="13">
        <v>89.75</v>
      </c>
      <c r="V197" s="13">
        <v>98</v>
      </c>
      <c r="W197" s="13">
        <v>67.276383834514448</v>
      </c>
      <c r="X197" s="13">
        <v>72.333333333333329</v>
      </c>
      <c r="Y197" s="13">
        <v>97.951416097615578</v>
      </c>
      <c r="Z197" s="13">
        <v>63.999999999999993</v>
      </c>
      <c r="AA197" s="13">
        <v>101.39999999999998</v>
      </c>
      <c r="AB197" s="13">
        <v>112.4</v>
      </c>
      <c r="AC197" s="13">
        <v>126.89642780940831</v>
      </c>
    </row>
    <row r="198" spans="1:29">
      <c r="A198" s="8">
        <v>38</v>
      </c>
      <c r="B198" s="6">
        <v>43002</v>
      </c>
      <c r="C198" s="13">
        <v>94.5</v>
      </c>
      <c r="D198" s="13">
        <v>103.79384395132425</v>
      </c>
      <c r="E198" s="13">
        <v>68.668147446867906</v>
      </c>
      <c r="F198" s="13">
        <v>0</v>
      </c>
      <c r="G198" s="13">
        <v>110.75000000000004</v>
      </c>
      <c r="H198" s="13">
        <v>69.666666666666671</v>
      </c>
      <c r="I198" s="13">
        <v>97.000000000000014</v>
      </c>
      <c r="J198" s="13">
        <v>75.000000000000014</v>
      </c>
      <c r="K198" s="13">
        <v>95.75</v>
      </c>
      <c r="L198" s="13">
        <v>0</v>
      </c>
      <c r="M198" s="13">
        <v>98</v>
      </c>
      <c r="N198" s="13">
        <v>100</v>
      </c>
      <c r="O198" s="13">
        <v>42.666666666666671</v>
      </c>
      <c r="P198" s="13">
        <v>0</v>
      </c>
      <c r="Q198" s="13">
        <v>0</v>
      </c>
      <c r="R198" s="13">
        <v>75.421878880566766</v>
      </c>
      <c r="S198" s="13">
        <v>66.110189072211909</v>
      </c>
      <c r="T198" s="13">
        <v>0</v>
      </c>
      <c r="U198" s="13">
        <v>93.75</v>
      </c>
      <c r="V198" s="13">
        <v>98</v>
      </c>
      <c r="W198" s="13">
        <v>77.032656579199383</v>
      </c>
      <c r="X198" s="13">
        <v>75</v>
      </c>
      <c r="Y198" s="13">
        <v>100.75002798611888</v>
      </c>
      <c r="Z198" s="13">
        <v>68.666666666666671</v>
      </c>
      <c r="AA198" s="13">
        <v>106.66666666666667</v>
      </c>
      <c r="AB198" s="13">
        <v>114.8</v>
      </c>
      <c r="AC198" s="13">
        <v>127.04615810770849</v>
      </c>
    </row>
    <row r="199" spans="1:29">
      <c r="A199" s="8">
        <v>39</v>
      </c>
      <c r="B199" s="6">
        <v>43009</v>
      </c>
      <c r="C199" s="13">
        <v>96.249999999999986</v>
      </c>
      <c r="D199" s="13">
        <v>93.73828271466067</v>
      </c>
      <c r="E199" s="13">
        <v>73.001250166891211</v>
      </c>
      <c r="F199" s="13">
        <v>0</v>
      </c>
      <c r="G199" s="13">
        <v>110.5263157894737</v>
      </c>
      <c r="H199" s="13">
        <v>68</v>
      </c>
      <c r="I199" s="13">
        <v>93.666666666666671</v>
      </c>
      <c r="J199" s="13">
        <v>77.499999999999986</v>
      </c>
      <c r="K199" s="13">
        <v>96.249999999999986</v>
      </c>
      <c r="L199" s="13">
        <v>0</v>
      </c>
      <c r="M199" s="13">
        <v>0</v>
      </c>
      <c r="N199" s="13">
        <v>100</v>
      </c>
      <c r="O199" s="13">
        <v>49.75</v>
      </c>
      <c r="P199" s="13">
        <v>0</v>
      </c>
      <c r="Q199" s="13">
        <v>0</v>
      </c>
      <c r="R199" s="13">
        <v>78.493653843640118</v>
      </c>
      <c r="S199" s="13">
        <v>64.829639753978313</v>
      </c>
      <c r="T199" s="13">
        <v>0</v>
      </c>
      <c r="U199" s="13">
        <v>93.75</v>
      </c>
      <c r="V199" s="13">
        <v>0</v>
      </c>
      <c r="W199" s="13">
        <v>83.79620762306071</v>
      </c>
      <c r="X199" s="13">
        <v>76.666666666666657</v>
      </c>
      <c r="Y199" s="13">
        <v>105.22780700772418</v>
      </c>
      <c r="Z199" s="13">
        <v>70.333333333333329</v>
      </c>
      <c r="AA199" s="13">
        <v>97.166666666666671</v>
      </c>
      <c r="AB199" s="13">
        <v>110.99999999999999</v>
      </c>
      <c r="AC199" s="13">
        <v>126.82156266025821</v>
      </c>
    </row>
    <row r="200" spans="1:29">
      <c r="A200" s="8">
        <v>40</v>
      </c>
      <c r="B200" s="6">
        <v>43016</v>
      </c>
      <c r="C200" s="13">
        <v>96.250000000000014</v>
      </c>
      <c r="D200" s="13">
        <v>97.146947540648327</v>
      </c>
      <c r="E200" s="13">
        <v>75.446965007464584</v>
      </c>
      <c r="F200" s="13">
        <v>0</v>
      </c>
      <c r="G200" s="13">
        <v>110.21052631578949</v>
      </c>
      <c r="H200" s="13">
        <v>72.333333333333329</v>
      </c>
      <c r="I200" s="13">
        <v>96.000000000000014</v>
      </c>
      <c r="J200" s="13">
        <v>73.400000000000006</v>
      </c>
      <c r="K200" s="13">
        <v>96.249999999999986</v>
      </c>
      <c r="L200" s="13">
        <v>0</v>
      </c>
      <c r="M200" s="13">
        <v>100</v>
      </c>
      <c r="N200" s="13">
        <v>0</v>
      </c>
      <c r="O200" s="13">
        <v>55.666666666666664</v>
      </c>
      <c r="P200" s="13">
        <v>0</v>
      </c>
      <c r="Q200" s="13">
        <v>0</v>
      </c>
      <c r="R200" s="13">
        <v>79.996862868122818</v>
      </c>
      <c r="S200" s="13">
        <v>72.773276058446413</v>
      </c>
      <c r="T200" s="13">
        <v>0</v>
      </c>
      <c r="U200" s="13">
        <v>95</v>
      </c>
      <c r="V200" s="13">
        <v>0</v>
      </c>
      <c r="W200" s="13">
        <v>75.057460256655801</v>
      </c>
      <c r="X200" s="13">
        <v>76.333333333333329</v>
      </c>
      <c r="Y200" s="13">
        <v>93.473637076010306</v>
      </c>
      <c r="Z200" s="13">
        <v>65</v>
      </c>
      <c r="AA200" s="13">
        <v>98.833333333333329</v>
      </c>
      <c r="AB200" s="13">
        <v>108.4</v>
      </c>
      <c r="AC200" s="13">
        <v>125.99804601960717</v>
      </c>
    </row>
    <row r="201" spans="1:29">
      <c r="A201" s="8">
        <v>41</v>
      </c>
      <c r="B201" s="6">
        <v>43023</v>
      </c>
      <c r="C201" s="13">
        <v>96.250000000000014</v>
      </c>
      <c r="D201" s="13">
        <v>97.658247264546489</v>
      </c>
      <c r="E201" s="13">
        <v>73.801114226413716</v>
      </c>
      <c r="F201" s="13">
        <v>0</v>
      </c>
      <c r="G201" s="13">
        <v>111.36842105263159</v>
      </c>
      <c r="H201" s="13">
        <v>73.999999999999986</v>
      </c>
      <c r="I201" s="13">
        <v>95.8</v>
      </c>
      <c r="J201" s="13">
        <v>75.5</v>
      </c>
      <c r="K201" s="13">
        <v>96.75</v>
      </c>
      <c r="L201" s="13">
        <v>0</v>
      </c>
      <c r="M201" s="13">
        <v>0</v>
      </c>
      <c r="N201" s="13">
        <v>100</v>
      </c>
      <c r="O201" s="13">
        <v>58.5</v>
      </c>
      <c r="P201" s="13">
        <v>0</v>
      </c>
      <c r="Q201" s="13">
        <v>0</v>
      </c>
      <c r="R201" s="13">
        <v>81.826856463145248</v>
      </c>
      <c r="S201" s="13">
        <v>73.028735071105473</v>
      </c>
      <c r="T201" s="13">
        <v>0</v>
      </c>
      <c r="U201" s="13">
        <v>95</v>
      </c>
      <c r="V201" s="13">
        <v>0</v>
      </c>
      <c r="W201" s="13">
        <v>75.057460256655801</v>
      </c>
      <c r="X201" s="13">
        <v>81</v>
      </c>
      <c r="Y201" s="13">
        <v>0</v>
      </c>
      <c r="Z201" s="13">
        <v>76.666666666666657</v>
      </c>
      <c r="AA201" s="13">
        <v>108.79999999999998</v>
      </c>
      <c r="AB201" s="13">
        <v>114.80000000000001</v>
      </c>
      <c r="AC201" s="13">
        <v>127.04615810770849</v>
      </c>
    </row>
    <row r="202" spans="1:29">
      <c r="A202" s="8">
        <v>42</v>
      </c>
      <c r="B202" s="6">
        <v>43030</v>
      </c>
      <c r="C202" s="13">
        <v>96.250000000000014</v>
      </c>
      <c r="D202" s="13">
        <v>99.533012918839688</v>
      </c>
      <c r="E202" s="13">
        <v>75.097403779630767</v>
      </c>
      <c r="F202" s="13">
        <v>0</v>
      </c>
      <c r="G202" s="13">
        <v>109.7</v>
      </c>
      <c r="H202" s="13">
        <v>79.333333333333329</v>
      </c>
      <c r="I202" s="13">
        <v>95.8</v>
      </c>
      <c r="J202" s="13">
        <v>76.25</v>
      </c>
      <c r="K202" s="13">
        <v>96.75</v>
      </c>
      <c r="L202" s="13">
        <v>0</v>
      </c>
      <c r="M202" s="13">
        <v>100</v>
      </c>
      <c r="N202" s="13">
        <v>0</v>
      </c>
      <c r="O202" s="13">
        <v>59.5</v>
      </c>
      <c r="P202" s="13">
        <v>0</v>
      </c>
      <c r="Q202" s="13">
        <v>0</v>
      </c>
      <c r="R202" s="13">
        <v>83.526136229951774</v>
      </c>
      <c r="S202" s="13">
        <v>76.104005987829069</v>
      </c>
      <c r="T202" s="13">
        <v>0</v>
      </c>
      <c r="U202" s="13">
        <v>95.249999999999986</v>
      </c>
      <c r="V202" s="13">
        <v>89</v>
      </c>
      <c r="W202" s="13">
        <v>75.177169124688746</v>
      </c>
      <c r="X202" s="13">
        <v>80.333333333333329</v>
      </c>
      <c r="Y202" s="13">
        <v>104.44419567894326</v>
      </c>
      <c r="Z202" s="13">
        <v>81</v>
      </c>
      <c r="AA202" s="13">
        <v>116.40000000000002</v>
      </c>
      <c r="AB202" s="13">
        <v>110.39999999999999</v>
      </c>
      <c r="AC202" s="13">
        <v>0</v>
      </c>
    </row>
    <row r="203" spans="1:29">
      <c r="A203" s="8">
        <v>43</v>
      </c>
      <c r="B203" s="6">
        <v>43037</v>
      </c>
      <c r="C203" s="13">
        <v>96.250000000000014</v>
      </c>
      <c r="D203" s="13">
        <v>101.23734533183352</v>
      </c>
      <c r="E203" s="13">
        <v>76.706841932782297</v>
      </c>
      <c r="F203" s="13">
        <v>0</v>
      </c>
      <c r="G203" s="13">
        <v>109.7</v>
      </c>
      <c r="H203" s="13">
        <v>68.5</v>
      </c>
      <c r="I203" s="13">
        <v>89.4</v>
      </c>
      <c r="J203" s="13">
        <v>77.000000000000014</v>
      </c>
      <c r="K203" s="13">
        <v>96.75</v>
      </c>
      <c r="L203" s="13">
        <v>0</v>
      </c>
      <c r="M203" s="13">
        <v>100</v>
      </c>
      <c r="N203" s="13">
        <v>100</v>
      </c>
      <c r="O203" s="13">
        <v>60</v>
      </c>
      <c r="P203" s="13">
        <v>59</v>
      </c>
      <c r="Q203" s="13">
        <v>0</v>
      </c>
      <c r="R203" s="13">
        <v>83.199351659412059</v>
      </c>
      <c r="S203" s="13">
        <v>74.950372612190435</v>
      </c>
      <c r="T203" s="13">
        <v>0</v>
      </c>
      <c r="U203" s="13">
        <v>94.249999999999986</v>
      </c>
      <c r="V203" s="13">
        <v>89</v>
      </c>
      <c r="W203" s="13">
        <v>82.479410074698336</v>
      </c>
      <c r="X203" s="13">
        <v>80.333333333333329</v>
      </c>
      <c r="Y203" s="13">
        <v>98.063360573155705</v>
      </c>
      <c r="Z203" s="13">
        <v>78.333333333333314</v>
      </c>
      <c r="AA203" s="13">
        <v>106.57142857142856</v>
      </c>
      <c r="AB203" s="13">
        <v>116.6</v>
      </c>
      <c r="AC203" s="13">
        <v>126.37237176535766</v>
      </c>
    </row>
    <row r="204" spans="1:29">
      <c r="A204" s="8">
        <v>44</v>
      </c>
      <c r="B204" s="6">
        <v>43044</v>
      </c>
      <c r="C204" s="13">
        <v>96.250000000000014</v>
      </c>
      <c r="D204" s="13">
        <v>108.90684119030576</v>
      </c>
      <c r="E204" s="13">
        <v>70.391678500770723</v>
      </c>
      <c r="F204" s="13">
        <v>0</v>
      </c>
      <c r="G204" s="13">
        <v>107.3333333333333</v>
      </c>
      <c r="H204" s="13">
        <v>70</v>
      </c>
      <c r="I204" s="13">
        <v>92</v>
      </c>
      <c r="J204" s="13">
        <v>78.714285714285722</v>
      </c>
      <c r="K204" s="13">
        <v>95.75</v>
      </c>
      <c r="L204" s="13">
        <v>0</v>
      </c>
      <c r="M204" s="13">
        <v>0</v>
      </c>
      <c r="N204" s="13">
        <v>0</v>
      </c>
      <c r="O204" s="13">
        <v>57.8</v>
      </c>
      <c r="P204" s="13">
        <v>59</v>
      </c>
      <c r="Q204" s="13">
        <v>0</v>
      </c>
      <c r="R204" s="13">
        <v>85.617557481405953</v>
      </c>
      <c r="S204" s="13">
        <v>73.189007126818311</v>
      </c>
      <c r="T204" s="13">
        <v>0</v>
      </c>
      <c r="U204" s="13">
        <v>94.249999999999986</v>
      </c>
      <c r="V204" s="13">
        <v>0</v>
      </c>
      <c r="W204" s="13">
        <v>78.768435165677076</v>
      </c>
      <c r="X204" s="13">
        <v>80.333333333333329</v>
      </c>
      <c r="Y204" s="13">
        <v>102.09336169260048</v>
      </c>
      <c r="Z204" s="13">
        <v>80.666666666666657</v>
      </c>
      <c r="AA204" s="13">
        <v>108</v>
      </c>
      <c r="AB204" s="13">
        <v>114.60000000000001</v>
      </c>
      <c r="AC204" s="13">
        <v>126.74669751110814</v>
      </c>
    </row>
    <row r="205" spans="1:29">
      <c r="A205" s="8">
        <v>45</v>
      </c>
      <c r="B205" s="6">
        <v>43051</v>
      </c>
      <c r="C205" s="13">
        <v>96.250000000000014</v>
      </c>
      <c r="D205" s="13">
        <v>100.2147458840372</v>
      </c>
      <c r="E205" s="13">
        <v>69.493500345919955</v>
      </c>
      <c r="F205" s="13">
        <v>0</v>
      </c>
      <c r="G205" s="13">
        <v>108.21052631578947</v>
      </c>
      <c r="H205" s="13">
        <v>72.333333333333329</v>
      </c>
      <c r="I205" s="13">
        <v>94</v>
      </c>
      <c r="J205" s="13">
        <v>78.000000000000014</v>
      </c>
      <c r="K205" s="13">
        <v>95.75</v>
      </c>
      <c r="L205" s="13">
        <v>0</v>
      </c>
      <c r="M205" s="13">
        <v>100</v>
      </c>
      <c r="N205" s="13">
        <v>100</v>
      </c>
      <c r="O205" s="13">
        <v>56.999999999999993</v>
      </c>
      <c r="P205" s="13">
        <v>61</v>
      </c>
      <c r="Q205" s="13">
        <v>0</v>
      </c>
      <c r="R205" s="13">
        <v>88.36254787393959</v>
      </c>
      <c r="S205" s="13">
        <v>77.128282729669039</v>
      </c>
      <c r="T205" s="13">
        <v>0</v>
      </c>
      <c r="U205" s="13">
        <v>94.5</v>
      </c>
      <c r="V205" s="13">
        <v>0</v>
      </c>
      <c r="W205" s="13">
        <v>78.529017429611187</v>
      </c>
      <c r="X205" s="13">
        <v>80.333333333333329</v>
      </c>
      <c r="Y205" s="13">
        <v>0</v>
      </c>
      <c r="Z205" s="13">
        <v>85</v>
      </c>
      <c r="AA205" s="13">
        <v>116.75</v>
      </c>
      <c r="AB205" s="13">
        <v>116.00000000000001</v>
      </c>
      <c r="AC205" s="13">
        <v>129.25468000763624</v>
      </c>
    </row>
    <row r="206" spans="1:29">
      <c r="A206" s="8">
        <v>46</v>
      </c>
      <c r="B206" s="6">
        <v>43058</v>
      </c>
      <c r="C206" s="13">
        <v>98.25</v>
      </c>
      <c r="D206" s="13">
        <v>96.124348092852031</v>
      </c>
      <c r="E206" s="13">
        <v>71.628840882017869</v>
      </c>
      <c r="F206" s="13">
        <v>0</v>
      </c>
      <c r="G206" s="13">
        <v>108.31578947368421</v>
      </c>
      <c r="H206" s="13">
        <v>73.5</v>
      </c>
      <c r="I206" s="13">
        <v>93</v>
      </c>
      <c r="J206" s="13">
        <v>75.125000000000014</v>
      </c>
      <c r="K206" s="13">
        <v>96.249999999999986</v>
      </c>
      <c r="L206" s="13">
        <v>0</v>
      </c>
      <c r="M206" s="13">
        <v>100</v>
      </c>
      <c r="N206" s="13">
        <v>0</v>
      </c>
      <c r="O206" s="13">
        <v>57.499999999999993</v>
      </c>
      <c r="P206" s="13">
        <v>75</v>
      </c>
      <c r="Q206" s="13">
        <v>0</v>
      </c>
      <c r="R206" s="13">
        <v>88.427904788047528</v>
      </c>
      <c r="S206" s="13">
        <v>74.821829542126324</v>
      </c>
      <c r="T206" s="13">
        <v>0</v>
      </c>
      <c r="U206" s="13">
        <v>95.5</v>
      </c>
      <c r="V206" s="13">
        <v>98</v>
      </c>
      <c r="W206" s="13">
        <v>82.000574602566559</v>
      </c>
      <c r="X206" s="13">
        <v>80.333333333333329</v>
      </c>
      <c r="Y206" s="13">
        <v>102.09336169260048</v>
      </c>
      <c r="Z206" s="13">
        <v>88</v>
      </c>
      <c r="AA206" s="13">
        <v>108.33333333333333</v>
      </c>
      <c r="AB206" s="13">
        <v>117.00000000000001</v>
      </c>
      <c r="AC206" s="13">
        <v>126.74669751110812</v>
      </c>
    </row>
    <row r="207" spans="1:29">
      <c r="A207" s="8">
        <v>47</v>
      </c>
      <c r="B207" s="6">
        <v>43065</v>
      </c>
      <c r="C207" s="13">
        <v>98.25</v>
      </c>
      <c r="D207" s="13">
        <v>99.192146436240918</v>
      </c>
      <c r="E207" s="13">
        <v>77.260313876852479</v>
      </c>
      <c r="F207" s="13">
        <v>0</v>
      </c>
      <c r="G207" s="13">
        <v>107.80952380952382</v>
      </c>
      <c r="H207" s="13">
        <v>73.333333333333343</v>
      </c>
      <c r="I207" s="13">
        <v>89.5</v>
      </c>
      <c r="J207" s="13">
        <v>73.857142857142861</v>
      </c>
      <c r="K207" s="13">
        <v>96.249999999999986</v>
      </c>
      <c r="L207" s="13">
        <v>0</v>
      </c>
      <c r="M207" s="13">
        <v>100</v>
      </c>
      <c r="N207" s="13">
        <v>100</v>
      </c>
      <c r="O207" s="13">
        <v>55.666666666666664</v>
      </c>
      <c r="P207" s="13">
        <v>49</v>
      </c>
      <c r="Q207" s="13">
        <v>0</v>
      </c>
      <c r="R207" s="13">
        <v>84.920417064254565</v>
      </c>
      <c r="S207" s="13">
        <v>78.152559471508994</v>
      </c>
      <c r="T207" s="13">
        <v>0</v>
      </c>
      <c r="U207" s="13">
        <v>98</v>
      </c>
      <c r="V207" s="13">
        <v>9800</v>
      </c>
      <c r="W207" s="13">
        <v>86.429802719785471</v>
      </c>
      <c r="X207" s="13">
        <v>80.333333333333329</v>
      </c>
      <c r="Y207" s="13">
        <v>96.608082391134005</v>
      </c>
      <c r="Z207" s="13">
        <v>81.8</v>
      </c>
      <c r="AA207" s="13">
        <v>100.4</v>
      </c>
      <c r="AB207" s="13">
        <v>118.00000000000001</v>
      </c>
      <c r="AC207" s="13">
        <v>126.82156266025821</v>
      </c>
    </row>
    <row r="208" spans="1:29">
      <c r="A208" s="8">
        <v>48</v>
      </c>
      <c r="B208" s="6">
        <v>43072</v>
      </c>
      <c r="C208" s="13">
        <v>101.50000000000001</v>
      </c>
      <c r="D208" s="13">
        <v>98.680846712342785</v>
      </c>
      <c r="E208" s="13">
        <v>73.349597640461724</v>
      </c>
      <c r="F208" s="13">
        <v>0</v>
      </c>
      <c r="G208" s="13">
        <v>106.99999999999999</v>
      </c>
      <c r="H208" s="13">
        <v>74.5</v>
      </c>
      <c r="I208" s="13">
        <v>95</v>
      </c>
      <c r="J208" s="13">
        <v>70.599999999999994</v>
      </c>
      <c r="K208" s="13">
        <v>95</v>
      </c>
      <c r="L208" s="13">
        <v>0</v>
      </c>
      <c r="M208" s="13">
        <v>100</v>
      </c>
      <c r="N208" s="13">
        <v>100</v>
      </c>
      <c r="O208" s="13">
        <v>66.666666666666657</v>
      </c>
      <c r="P208" s="13">
        <v>70</v>
      </c>
      <c r="Q208" s="13">
        <v>0</v>
      </c>
      <c r="R208" s="13">
        <v>83.787563886383538</v>
      </c>
      <c r="S208" s="13">
        <v>80.459283846963231</v>
      </c>
      <c r="T208" s="13">
        <v>0</v>
      </c>
      <c r="U208" s="13">
        <v>100.49999999999999</v>
      </c>
      <c r="V208" s="13">
        <v>0</v>
      </c>
      <c r="W208" s="13">
        <v>0</v>
      </c>
      <c r="X208" s="13">
        <v>76.666666666666657</v>
      </c>
      <c r="Y208" s="13">
        <v>99.182805328557038</v>
      </c>
      <c r="Z208" s="13">
        <v>86</v>
      </c>
      <c r="AA208" s="13">
        <v>106.74999999999999</v>
      </c>
      <c r="AB208" s="13">
        <v>118.00000000000001</v>
      </c>
      <c r="AC208" s="13">
        <v>0</v>
      </c>
    </row>
    <row r="209" spans="1:29">
      <c r="A209" s="8">
        <v>49</v>
      </c>
      <c r="B209" s="6">
        <v>43079</v>
      </c>
      <c r="C209" s="13">
        <v>101.50000000000001</v>
      </c>
      <c r="D209" s="13">
        <v>100.98169546988444</v>
      </c>
      <c r="E209" s="13">
        <v>80.508320285474994</v>
      </c>
      <c r="F209" s="13">
        <v>0</v>
      </c>
      <c r="G209" s="13">
        <v>106.19047619047619</v>
      </c>
      <c r="H209" s="13">
        <v>77.5</v>
      </c>
      <c r="I209" s="13">
        <v>95.4</v>
      </c>
      <c r="J209" s="13">
        <v>74.285714285714292</v>
      </c>
      <c r="K209" s="13">
        <v>95</v>
      </c>
      <c r="L209" s="13">
        <v>0</v>
      </c>
      <c r="M209" s="13">
        <v>100</v>
      </c>
      <c r="N209" s="13">
        <v>0</v>
      </c>
      <c r="O209" s="13">
        <v>68.25</v>
      </c>
      <c r="P209" s="13">
        <v>0</v>
      </c>
      <c r="Q209" s="13">
        <v>0</v>
      </c>
      <c r="R209" s="13">
        <v>89.538972327882576</v>
      </c>
      <c r="S209" s="13">
        <v>85.414429366396575</v>
      </c>
      <c r="T209" s="13">
        <v>0</v>
      </c>
      <c r="U209" s="13">
        <v>100.49999999999999</v>
      </c>
      <c r="V209" s="13">
        <v>98</v>
      </c>
      <c r="W209" s="13">
        <v>0</v>
      </c>
      <c r="X209" s="13">
        <v>77</v>
      </c>
      <c r="Y209" s="13">
        <v>96.608082391134005</v>
      </c>
      <c r="Z209" s="13">
        <v>91.666666666666657</v>
      </c>
      <c r="AA209" s="13">
        <v>113.00000000000001</v>
      </c>
      <c r="AB209" s="13">
        <v>118.19999999999999</v>
      </c>
      <c r="AC209" s="13">
        <v>0</v>
      </c>
    </row>
    <row r="210" spans="1:29">
      <c r="A210" s="8">
        <v>50</v>
      </c>
      <c r="B210" s="6">
        <v>43086</v>
      </c>
      <c r="C210" s="13">
        <v>103.25</v>
      </c>
      <c r="D210" s="13">
        <v>100.98169546988444</v>
      </c>
      <c r="E210" s="13">
        <v>85.657065870443844</v>
      </c>
      <c r="F210" s="13">
        <v>0</v>
      </c>
      <c r="G210" s="13">
        <v>106.66666666666667</v>
      </c>
      <c r="H210" s="13">
        <v>83</v>
      </c>
      <c r="I210" s="13">
        <v>96.4</v>
      </c>
      <c r="J210" s="13">
        <v>71.749999999999986</v>
      </c>
      <c r="K210" s="13">
        <v>95</v>
      </c>
      <c r="L210" s="13">
        <v>0</v>
      </c>
      <c r="M210" s="13">
        <v>100</v>
      </c>
      <c r="N210" s="13">
        <v>100</v>
      </c>
      <c r="O210" s="13">
        <v>68</v>
      </c>
      <c r="P210" s="13">
        <v>0</v>
      </c>
      <c r="Q210" s="13">
        <v>0</v>
      </c>
      <c r="R210" s="13">
        <v>94.070385039366656</v>
      </c>
      <c r="S210" s="13">
        <v>89.34339982860925</v>
      </c>
      <c r="T210" s="13">
        <v>0</v>
      </c>
      <c r="U210" s="13">
        <v>101</v>
      </c>
      <c r="V210" s="13">
        <v>0</v>
      </c>
      <c r="W210" s="13">
        <v>102.55059694822191</v>
      </c>
      <c r="X210" s="13">
        <v>76.666666666666657</v>
      </c>
      <c r="Y210" s="13">
        <v>95.600582111272814</v>
      </c>
      <c r="Z210" s="13">
        <v>93.5</v>
      </c>
      <c r="AA210" s="13">
        <v>113.24999999999999</v>
      </c>
      <c r="AB210" s="13">
        <v>116.8</v>
      </c>
      <c r="AC210" s="13">
        <v>0</v>
      </c>
    </row>
    <row r="211" spans="1:29">
      <c r="A211" s="8">
        <v>51</v>
      </c>
      <c r="B211" s="6">
        <v>43093</v>
      </c>
      <c r="C211" s="13">
        <v>0</v>
      </c>
      <c r="D211" s="13">
        <v>107.11729215666223</v>
      </c>
      <c r="E211" s="13">
        <v>0</v>
      </c>
      <c r="F211" s="13">
        <v>0</v>
      </c>
      <c r="G211" s="13">
        <v>107.10526315789475</v>
      </c>
      <c r="H211" s="13">
        <v>0</v>
      </c>
      <c r="I211" s="13">
        <v>98.833333333333329</v>
      </c>
      <c r="J211" s="13">
        <v>0</v>
      </c>
      <c r="K211" s="13">
        <v>95</v>
      </c>
      <c r="L211" s="13">
        <v>0</v>
      </c>
      <c r="M211" s="13">
        <v>0</v>
      </c>
      <c r="N211" s="13">
        <v>0</v>
      </c>
      <c r="O211" s="13">
        <v>74.5</v>
      </c>
      <c r="P211" s="13">
        <v>0</v>
      </c>
      <c r="Q211" s="13">
        <v>0</v>
      </c>
      <c r="R211" s="13">
        <v>99.473223272289971</v>
      </c>
      <c r="S211" s="13">
        <v>0</v>
      </c>
      <c r="T211" s="13">
        <v>0</v>
      </c>
      <c r="U211" s="13">
        <v>101</v>
      </c>
      <c r="V211" s="13">
        <v>0</v>
      </c>
      <c r="W211" s="13">
        <v>0</v>
      </c>
      <c r="X211" s="13">
        <v>0</v>
      </c>
      <c r="Y211" s="13">
        <v>0</v>
      </c>
      <c r="Z211" s="13">
        <v>88</v>
      </c>
      <c r="AA211" s="13">
        <v>109.25</v>
      </c>
      <c r="AB211" s="13">
        <v>116.40000000000002</v>
      </c>
      <c r="AC211" s="13">
        <v>0</v>
      </c>
    </row>
    <row r="212" spans="1:29">
      <c r="A212" s="10">
        <v>52</v>
      </c>
      <c r="B212" s="11">
        <v>43100</v>
      </c>
      <c r="C212" s="14">
        <v>105.25</v>
      </c>
      <c r="D212" s="14">
        <v>115.04243787708354</v>
      </c>
      <c r="E212" s="14">
        <v>85.504132833266567</v>
      </c>
      <c r="F212" s="14">
        <v>0</v>
      </c>
      <c r="G212" s="14">
        <v>0</v>
      </c>
      <c r="H212" s="14">
        <v>79</v>
      </c>
      <c r="I212" s="14">
        <v>96.800000000000026</v>
      </c>
      <c r="J212" s="14">
        <v>0</v>
      </c>
      <c r="K212" s="14">
        <v>95.249999999999986</v>
      </c>
      <c r="L212" s="14">
        <v>0</v>
      </c>
      <c r="M212" s="14">
        <v>100</v>
      </c>
      <c r="N212" s="14">
        <v>0</v>
      </c>
      <c r="O212" s="14">
        <v>76</v>
      </c>
      <c r="P212" s="14">
        <v>0</v>
      </c>
      <c r="Q212" s="14">
        <v>0</v>
      </c>
      <c r="R212" s="14">
        <v>98.209656266203069</v>
      </c>
      <c r="S212" s="14">
        <v>94.168375150509291</v>
      </c>
      <c r="T212" s="14">
        <v>0</v>
      </c>
      <c r="U212" s="14">
        <v>101.25</v>
      </c>
      <c r="V212" s="14">
        <v>98</v>
      </c>
      <c r="W212" s="14">
        <v>79.726106109940616</v>
      </c>
      <c r="X212" s="14">
        <v>79</v>
      </c>
      <c r="Y212" s="14">
        <v>100.30225008395837</v>
      </c>
      <c r="Z212" s="14">
        <v>90.333333333333329</v>
      </c>
      <c r="AA212" s="14">
        <v>122</v>
      </c>
      <c r="AB212" s="14">
        <v>112.19999999999999</v>
      </c>
      <c r="AC212" s="14">
        <v>0</v>
      </c>
    </row>
    <row r="213" spans="1:29">
      <c r="A213" s="8">
        <v>1</v>
      </c>
      <c r="B213" s="6">
        <v>43107</v>
      </c>
      <c r="C213" s="13">
        <v>104.75000000000001</v>
      </c>
      <c r="D213" s="13">
        <v>106.60599243276407</v>
      </c>
      <c r="E213" s="13">
        <v>87.617885882824154</v>
      </c>
      <c r="F213" s="13">
        <v>0</v>
      </c>
      <c r="G213" s="13">
        <v>108.21052631578949</v>
      </c>
      <c r="H213" s="13">
        <v>78.499999999999986</v>
      </c>
      <c r="I213" s="13">
        <v>98.2</v>
      </c>
      <c r="J213" s="13">
        <v>62.5</v>
      </c>
      <c r="K213" s="13">
        <v>96.75</v>
      </c>
      <c r="L213" s="13">
        <v>0</v>
      </c>
      <c r="M213" s="13">
        <v>100</v>
      </c>
      <c r="N213" s="13">
        <v>0</v>
      </c>
      <c r="O213" s="13">
        <v>73.999999999999986</v>
      </c>
      <c r="P213" s="13">
        <v>84</v>
      </c>
      <c r="Q213" s="13">
        <v>0</v>
      </c>
      <c r="R213" s="13">
        <v>98.100728076023159</v>
      </c>
      <c r="S213" s="13">
        <v>96.090555067417313</v>
      </c>
      <c r="T213" s="13">
        <v>0</v>
      </c>
      <c r="U213" s="13">
        <v>103</v>
      </c>
      <c r="V213" s="13">
        <v>98</v>
      </c>
      <c r="W213" s="13">
        <v>85.831258379620749</v>
      </c>
      <c r="X213" s="13">
        <v>76.666666666666657</v>
      </c>
      <c r="Y213" s="13">
        <v>105.89947386096496</v>
      </c>
      <c r="Z213" s="13">
        <v>87</v>
      </c>
      <c r="AA213" s="13">
        <v>123.75</v>
      </c>
      <c r="AB213" s="13">
        <v>110.75</v>
      </c>
      <c r="AC213" s="13">
        <v>0</v>
      </c>
    </row>
    <row r="214" spans="1:29">
      <c r="A214" s="8">
        <v>2</v>
      </c>
      <c r="B214" s="6">
        <v>43114</v>
      </c>
      <c r="C214" s="13">
        <v>103.25</v>
      </c>
      <c r="D214" s="13">
        <v>108.39554146640762</v>
      </c>
      <c r="E214" s="13">
        <v>86.072169828496513</v>
      </c>
      <c r="F214" s="13">
        <v>0</v>
      </c>
      <c r="G214" s="13">
        <v>107.99999999999996</v>
      </c>
      <c r="H214" s="13">
        <v>73</v>
      </c>
      <c r="I214" s="13">
        <v>96.333333333333343</v>
      </c>
      <c r="J214" s="13">
        <v>78.666666666666671</v>
      </c>
      <c r="K214" s="13">
        <v>97.249999999999986</v>
      </c>
      <c r="L214" s="13">
        <v>0</v>
      </c>
      <c r="M214" s="13">
        <v>0</v>
      </c>
      <c r="N214" s="13">
        <v>100</v>
      </c>
      <c r="O214" s="13">
        <v>68.333333333333329</v>
      </c>
      <c r="P214" s="13">
        <v>76</v>
      </c>
      <c r="Q214" s="13">
        <v>0</v>
      </c>
      <c r="R214" s="13">
        <v>93.678243554718989</v>
      </c>
      <c r="S214" s="13">
        <v>105.05928167745992</v>
      </c>
      <c r="T214" s="13">
        <v>0</v>
      </c>
      <c r="U214" s="13">
        <v>108.75000000000001</v>
      </c>
      <c r="V214" s="13">
        <v>98</v>
      </c>
      <c r="W214" s="13">
        <v>97.842048138926131</v>
      </c>
      <c r="X214" s="13">
        <v>77.666666666666671</v>
      </c>
      <c r="Y214" s="13">
        <v>0</v>
      </c>
      <c r="Z214" s="13">
        <v>92.666666666666671</v>
      </c>
      <c r="AA214" s="13">
        <v>114.25</v>
      </c>
      <c r="AB214" s="13">
        <v>115.19999999999999</v>
      </c>
      <c r="AC214" s="13">
        <v>126.18520889248242</v>
      </c>
    </row>
    <row r="215" spans="1:29">
      <c r="A215" s="8">
        <v>3</v>
      </c>
      <c r="B215" s="6">
        <v>43121</v>
      </c>
      <c r="C215" s="13">
        <v>103.75000000000001</v>
      </c>
      <c r="D215" s="13">
        <v>109.673790776153</v>
      </c>
      <c r="E215" s="13">
        <v>88.391654225685471</v>
      </c>
      <c r="F215" s="13">
        <v>0</v>
      </c>
      <c r="G215" s="13">
        <v>111.9</v>
      </c>
      <c r="H215" s="13">
        <v>78.666666666666657</v>
      </c>
      <c r="I215" s="13">
        <v>98.333333333333343</v>
      </c>
      <c r="J215" s="13">
        <v>71</v>
      </c>
      <c r="K215" s="13">
        <v>99.25</v>
      </c>
      <c r="L215" s="13">
        <v>0</v>
      </c>
      <c r="M215" s="13">
        <v>106</v>
      </c>
      <c r="N215" s="13">
        <v>0</v>
      </c>
      <c r="O215" s="13">
        <v>74</v>
      </c>
      <c r="P215" s="13">
        <v>81</v>
      </c>
      <c r="Q215" s="13">
        <v>0</v>
      </c>
      <c r="R215" s="13">
        <v>94.941810560805919</v>
      </c>
      <c r="S215" s="13">
        <v>103.00910106631088</v>
      </c>
      <c r="T215" s="13">
        <v>0</v>
      </c>
      <c r="U215" s="13">
        <v>108</v>
      </c>
      <c r="V215" s="13">
        <v>0</v>
      </c>
      <c r="W215" s="13">
        <v>92.175828385366785</v>
      </c>
      <c r="X215" s="13">
        <v>81</v>
      </c>
      <c r="Y215" s="13">
        <v>103.43669539908207</v>
      </c>
      <c r="Z215" s="13">
        <v>97</v>
      </c>
      <c r="AA215" s="13">
        <v>103.79999999999998</v>
      </c>
      <c r="AB215" s="13">
        <v>115.8</v>
      </c>
      <c r="AC215" s="13">
        <v>126.82156266025821</v>
      </c>
    </row>
    <row r="216" spans="1:29">
      <c r="A216" s="8">
        <v>4</v>
      </c>
      <c r="B216" s="6">
        <v>43128</v>
      </c>
      <c r="C216" s="13">
        <v>108.74999999999999</v>
      </c>
      <c r="D216" s="13">
        <v>111.97463953369464</v>
      </c>
      <c r="E216" s="13">
        <v>97.403779630775944</v>
      </c>
      <c r="F216" s="13">
        <v>0</v>
      </c>
      <c r="G216" s="13">
        <v>111.47619047619048</v>
      </c>
      <c r="H216" s="13">
        <v>89</v>
      </c>
      <c r="I216" s="13">
        <v>104</v>
      </c>
      <c r="J216" s="13">
        <v>74.25</v>
      </c>
      <c r="K216" s="13">
        <v>103.49999999999999</v>
      </c>
      <c r="L216" s="13">
        <v>0</v>
      </c>
      <c r="M216" s="13">
        <v>110.00000000000001</v>
      </c>
      <c r="N216" s="13">
        <v>0</v>
      </c>
      <c r="O216" s="13">
        <v>77.999999999999986</v>
      </c>
      <c r="P216" s="13">
        <v>87.21</v>
      </c>
      <c r="Q216" s="13">
        <v>0</v>
      </c>
      <c r="R216" s="13">
        <v>102.08749983660769</v>
      </c>
      <c r="S216" s="13">
        <v>0</v>
      </c>
      <c r="T216" s="13">
        <v>0</v>
      </c>
      <c r="U216" s="13">
        <v>111.75000000000001</v>
      </c>
      <c r="V216" s="13">
        <v>98</v>
      </c>
      <c r="W216" s="13">
        <v>107.73798122964951</v>
      </c>
      <c r="X216" s="13">
        <v>85.666666666666657</v>
      </c>
      <c r="Y216" s="13">
        <v>110.15336393149001</v>
      </c>
      <c r="Z216" s="13">
        <v>100</v>
      </c>
      <c r="AA216" s="13">
        <v>108.4</v>
      </c>
      <c r="AB216" s="13">
        <v>115.60000000000001</v>
      </c>
      <c r="AC216" s="13">
        <v>126.37237176535766</v>
      </c>
    </row>
    <row r="217" spans="1:29">
      <c r="A217" s="8">
        <v>5</v>
      </c>
      <c r="B217" s="6">
        <v>43135</v>
      </c>
      <c r="C217" s="13">
        <v>108.74999999999999</v>
      </c>
      <c r="D217" s="13">
        <v>128.84753042233356</v>
      </c>
      <c r="E217" s="13">
        <v>97.157994392455294</v>
      </c>
      <c r="F217" s="13">
        <v>0</v>
      </c>
      <c r="G217" s="13">
        <v>115.22222222222223</v>
      </c>
      <c r="H217" s="13">
        <v>100.25</v>
      </c>
      <c r="I217" s="13">
        <v>105.75000000000001</v>
      </c>
      <c r="J217" s="13">
        <v>80.25</v>
      </c>
      <c r="K217" s="13">
        <v>110.00000000000001</v>
      </c>
      <c r="L217" s="13">
        <v>0</v>
      </c>
      <c r="M217" s="13">
        <v>107</v>
      </c>
      <c r="N217" s="13">
        <v>0</v>
      </c>
      <c r="O217" s="13">
        <v>87.666666666666657</v>
      </c>
      <c r="P217" s="13">
        <v>86</v>
      </c>
      <c r="Q217" s="13">
        <v>0</v>
      </c>
      <c r="R217" s="13">
        <v>94.898239284733933</v>
      </c>
      <c r="S217" s="13">
        <v>102.15540152082181</v>
      </c>
      <c r="T217" s="13">
        <v>0</v>
      </c>
      <c r="U217" s="13">
        <v>115.75000000000001</v>
      </c>
      <c r="V217" s="13">
        <v>98</v>
      </c>
      <c r="W217" s="13">
        <v>117.39449658430694</v>
      </c>
      <c r="X217" s="13">
        <v>89.333333333333343</v>
      </c>
      <c r="Y217" s="13">
        <v>102.76502854584129</v>
      </c>
      <c r="Z217" s="13">
        <v>107</v>
      </c>
      <c r="AA217" s="13">
        <v>111.00000000000001</v>
      </c>
      <c r="AB217" s="13">
        <v>112.79999999999998</v>
      </c>
      <c r="AC217" s="13">
        <v>125.73601799758187</v>
      </c>
    </row>
    <row r="218" spans="1:29">
      <c r="A218" s="8">
        <v>6</v>
      </c>
      <c r="B218" s="6">
        <v>43142</v>
      </c>
      <c r="C218" s="13">
        <v>113.99999999999999</v>
      </c>
      <c r="D218" s="13">
        <v>127.31363125063915</v>
      </c>
      <c r="E218" s="13">
        <v>103.30990787605141</v>
      </c>
      <c r="F218" s="13">
        <v>0</v>
      </c>
      <c r="G218" s="13">
        <v>117.28571428571426</v>
      </c>
      <c r="H218" s="13">
        <v>108.66666666666667</v>
      </c>
      <c r="I218" s="13">
        <v>105.75000000000001</v>
      </c>
      <c r="J218" s="13">
        <v>81.714285714285722</v>
      </c>
      <c r="K218" s="13">
        <v>110.5</v>
      </c>
      <c r="L218" s="13">
        <v>0</v>
      </c>
      <c r="M218" s="13">
        <v>111.00000000000001</v>
      </c>
      <c r="N218" s="13">
        <v>0</v>
      </c>
      <c r="O218" s="13">
        <v>89.333333333333343</v>
      </c>
      <c r="P218" s="13">
        <v>0</v>
      </c>
      <c r="Q218" s="13">
        <v>0</v>
      </c>
      <c r="R218" s="13">
        <v>107.64283753578292</v>
      </c>
      <c r="S218" s="13">
        <v>103.86280061179993</v>
      </c>
      <c r="T218" s="13">
        <v>0</v>
      </c>
      <c r="U218" s="13">
        <v>114.25</v>
      </c>
      <c r="V218" s="13">
        <v>0</v>
      </c>
      <c r="W218" s="13">
        <v>116.2373108599885</v>
      </c>
      <c r="X218" s="13">
        <v>91</v>
      </c>
      <c r="Y218" s="13">
        <v>102.98891749692154</v>
      </c>
      <c r="Z218" s="13">
        <v>106.66666666666667</v>
      </c>
      <c r="AA218" s="13">
        <v>124.75</v>
      </c>
      <c r="AB218" s="13">
        <v>112.20000000000002</v>
      </c>
      <c r="AC218" s="13">
        <v>124.8002036332057</v>
      </c>
    </row>
    <row r="219" spans="1:29">
      <c r="A219" s="8">
        <v>7</v>
      </c>
      <c r="B219" s="6">
        <v>43149</v>
      </c>
      <c r="C219" s="13">
        <v>116.25000000000001</v>
      </c>
      <c r="D219" s="13">
        <v>128.08058083648635</v>
      </c>
      <c r="E219" s="13">
        <v>106.23020063357971</v>
      </c>
      <c r="F219" s="13">
        <v>0</v>
      </c>
      <c r="G219" s="13">
        <v>116.76190476190477</v>
      </c>
      <c r="H219" s="13">
        <v>104.25</v>
      </c>
      <c r="I219" s="13">
        <v>106.25</v>
      </c>
      <c r="J219" s="13">
        <v>84</v>
      </c>
      <c r="K219" s="13">
        <v>112.00000000000001</v>
      </c>
      <c r="L219" s="13">
        <v>0</v>
      </c>
      <c r="M219" s="13">
        <v>115.99999999999999</v>
      </c>
      <c r="N219" s="13">
        <v>94.999999999999986</v>
      </c>
      <c r="O219" s="13">
        <v>90.666666666666671</v>
      </c>
      <c r="P219" s="13">
        <v>98</v>
      </c>
      <c r="Q219" s="13">
        <v>0</v>
      </c>
      <c r="R219" s="13">
        <v>110.19175718599273</v>
      </c>
      <c r="S219" s="13">
        <v>108.9882521396726</v>
      </c>
      <c r="T219" s="13">
        <v>0</v>
      </c>
      <c r="U219" s="13">
        <v>114.5</v>
      </c>
      <c r="V219" s="13">
        <v>98</v>
      </c>
      <c r="W219" s="13">
        <v>126.2529528187448</v>
      </c>
      <c r="X219" s="13">
        <v>92</v>
      </c>
      <c r="Y219" s="13">
        <v>110.26530840703013</v>
      </c>
      <c r="Z219" s="13">
        <v>114.00000000000001</v>
      </c>
      <c r="AA219" s="13">
        <v>108</v>
      </c>
      <c r="AB219" s="13">
        <v>112.6</v>
      </c>
      <c r="AC219" s="13">
        <v>122.96600747902842</v>
      </c>
    </row>
    <row r="220" spans="1:29">
      <c r="A220" s="8">
        <v>8</v>
      </c>
      <c r="B220" s="6">
        <v>43156</v>
      </c>
      <c r="C220" s="13">
        <v>116.25000000000001</v>
      </c>
      <c r="D220" s="13">
        <v>130.38142959402802</v>
      </c>
      <c r="E220" s="13">
        <v>112.56599788806756</v>
      </c>
      <c r="F220" s="13">
        <v>0</v>
      </c>
      <c r="G220" s="13">
        <v>119.15789473684211</v>
      </c>
      <c r="H220" s="13">
        <v>107.75000000000001</v>
      </c>
      <c r="I220" s="13">
        <v>106.99999999999999</v>
      </c>
      <c r="J220" s="13">
        <v>93</v>
      </c>
      <c r="K220" s="13">
        <v>114.5</v>
      </c>
      <c r="L220" s="13">
        <v>0</v>
      </c>
      <c r="M220" s="13">
        <v>115.99999999999999</v>
      </c>
      <c r="N220" s="13">
        <v>0</v>
      </c>
      <c r="O220" s="13">
        <v>92.666666666666671</v>
      </c>
      <c r="P220" s="13">
        <v>99.5</v>
      </c>
      <c r="Q220" s="13">
        <v>0</v>
      </c>
      <c r="R220" s="13">
        <v>113.78638746192959</v>
      </c>
      <c r="S220" s="13">
        <v>108.81686137958712</v>
      </c>
      <c r="T220" s="13">
        <v>0</v>
      </c>
      <c r="U220" s="13">
        <v>114.5</v>
      </c>
      <c r="V220" s="13">
        <v>0</v>
      </c>
      <c r="W220" s="13">
        <v>117.15507884824108</v>
      </c>
      <c r="X220" s="13">
        <v>92</v>
      </c>
      <c r="Y220" s="13">
        <v>110.71308630919066</v>
      </c>
      <c r="Z220" s="13">
        <v>111.66666666666667</v>
      </c>
      <c r="AA220" s="13">
        <v>138</v>
      </c>
      <c r="AB220" s="13">
        <v>109.59999999999998</v>
      </c>
      <c r="AC220" s="13">
        <v>0</v>
      </c>
    </row>
    <row r="221" spans="1:29">
      <c r="A221" s="8">
        <v>9</v>
      </c>
      <c r="B221" s="6">
        <v>43163</v>
      </c>
      <c r="C221" s="13">
        <v>116.25000000000001</v>
      </c>
      <c r="D221" s="13">
        <v>123.47888332140302</v>
      </c>
      <c r="E221" s="13">
        <v>111.11313403488327</v>
      </c>
      <c r="F221" s="13">
        <v>0</v>
      </c>
      <c r="G221" s="13">
        <v>119.47368421052633</v>
      </c>
      <c r="H221" s="13">
        <v>104.25</v>
      </c>
      <c r="I221" s="13">
        <v>106.99999999999999</v>
      </c>
      <c r="J221" s="13">
        <v>86</v>
      </c>
      <c r="K221" s="13">
        <v>116.5</v>
      </c>
      <c r="L221" s="13">
        <v>0</v>
      </c>
      <c r="M221" s="13">
        <v>0</v>
      </c>
      <c r="N221" s="13">
        <v>0</v>
      </c>
      <c r="O221" s="13">
        <v>97.000000000000014</v>
      </c>
      <c r="P221" s="13">
        <v>104</v>
      </c>
      <c r="Q221" s="13">
        <v>0</v>
      </c>
      <c r="R221" s="13">
        <v>116.98887625321883</v>
      </c>
      <c r="S221" s="13">
        <v>109.50025491663682</v>
      </c>
      <c r="T221" s="13">
        <v>0</v>
      </c>
      <c r="U221" s="13">
        <v>114.5</v>
      </c>
      <c r="V221" s="13">
        <v>0</v>
      </c>
      <c r="W221" s="13">
        <v>111.08982953457192</v>
      </c>
      <c r="X221" s="13">
        <v>92</v>
      </c>
      <c r="Y221" s="13">
        <v>110.2653084070301</v>
      </c>
      <c r="Z221" s="13">
        <v>110.99999999999999</v>
      </c>
      <c r="AA221" s="13">
        <v>124.75</v>
      </c>
      <c r="AB221" s="13">
        <v>110.99999999999999</v>
      </c>
      <c r="AC221" s="13">
        <v>0</v>
      </c>
    </row>
    <row r="222" spans="1:29">
      <c r="A222" s="8">
        <v>10</v>
      </c>
      <c r="B222" s="6">
        <v>43170</v>
      </c>
      <c r="C222" s="13">
        <v>116.5</v>
      </c>
      <c r="D222" s="13">
        <v>124.75713263114838</v>
      </c>
      <c r="E222" s="13">
        <v>106.34914855138429</v>
      </c>
      <c r="F222" s="13">
        <v>0</v>
      </c>
      <c r="G222" s="13">
        <v>119.64999999999999</v>
      </c>
      <c r="H222" s="13">
        <v>104.99999999999999</v>
      </c>
      <c r="I222" s="13">
        <v>108.25</v>
      </c>
      <c r="J222" s="13">
        <v>88</v>
      </c>
      <c r="K222" s="13">
        <v>114.99999999999999</v>
      </c>
      <c r="L222" s="13">
        <v>0</v>
      </c>
      <c r="M222" s="13">
        <v>114.99999999999999</v>
      </c>
      <c r="N222" s="13">
        <v>125</v>
      </c>
      <c r="O222" s="13">
        <v>93.399999999999991</v>
      </c>
      <c r="P222" s="13">
        <v>111.5</v>
      </c>
      <c r="Q222" s="13">
        <v>0</v>
      </c>
      <c r="R222" s="13">
        <v>115.61638105695202</v>
      </c>
      <c r="S222" s="13">
        <v>105.39989369433866</v>
      </c>
      <c r="T222" s="13">
        <v>0</v>
      </c>
      <c r="U222" s="13">
        <v>111.75</v>
      </c>
      <c r="V222" s="13">
        <v>98</v>
      </c>
      <c r="W222" s="13">
        <v>141.57568792696162</v>
      </c>
      <c r="X222" s="13">
        <v>92.666666666666657</v>
      </c>
      <c r="Y222" s="13">
        <v>115.4147542818762</v>
      </c>
      <c r="Z222" s="13">
        <v>108.66666666666667</v>
      </c>
      <c r="AA222" s="13">
        <v>125.66666666666666</v>
      </c>
      <c r="AB222" s="13">
        <v>103.4</v>
      </c>
      <c r="AC222" s="13">
        <v>123.11573777732858</v>
      </c>
    </row>
    <row r="223" spans="1:29">
      <c r="A223" s="8">
        <v>11</v>
      </c>
      <c r="B223" s="6">
        <v>43177</v>
      </c>
      <c r="C223" s="13">
        <v>116.5</v>
      </c>
      <c r="D223" s="13">
        <v>125.52408221699561</v>
      </c>
      <c r="E223" s="13">
        <v>106.78003131485998</v>
      </c>
      <c r="F223" s="13">
        <v>0</v>
      </c>
      <c r="G223" s="13">
        <v>121.95652173913044</v>
      </c>
      <c r="H223" s="13">
        <v>98.5</v>
      </c>
      <c r="I223" s="13">
        <v>108.99999999999999</v>
      </c>
      <c r="J223" s="13">
        <v>88</v>
      </c>
      <c r="K223" s="13">
        <v>114.99999999999999</v>
      </c>
      <c r="L223" s="13">
        <v>0</v>
      </c>
      <c r="M223" s="13">
        <v>118</v>
      </c>
      <c r="N223" s="13">
        <v>0</v>
      </c>
      <c r="O223" s="13">
        <v>91.666666666666657</v>
      </c>
      <c r="P223" s="13">
        <v>100</v>
      </c>
      <c r="Q223" s="13">
        <v>0</v>
      </c>
      <c r="R223" s="13">
        <v>114.57067043122491</v>
      </c>
      <c r="S223" s="13">
        <v>110.61104060225411</v>
      </c>
      <c r="T223" s="13">
        <v>0</v>
      </c>
      <c r="U223" s="13">
        <v>108.75000000000001</v>
      </c>
      <c r="V223" s="13">
        <v>98</v>
      </c>
      <c r="W223" s="13">
        <v>120.36726680712503</v>
      </c>
      <c r="X223" s="13">
        <v>0</v>
      </c>
      <c r="Y223" s="13">
        <v>115.63864323295645</v>
      </c>
      <c r="Z223" s="13">
        <v>103</v>
      </c>
      <c r="AA223" s="13">
        <v>143.33333333333334</v>
      </c>
      <c r="AB223" s="13">
        <v>112.4</v>
      </c>
      <c r="AC223" s="13">
        <v>0</v>
      </c>
    </row>
    <row r="224" spans="1:29">
      <c r="A224" s="8">
        <v>12</v>
      </c>
      <c r="B224" s="6">
        <v>43184</v>
      </c>
      <c r="C224" s="13">
        <v>116.5</v>
      </c>
      <c r="D224" s="13">
        <v>131.40402904182432</v>
      </c>
      <c r="E224" s="13">
        <v>102.1301387321123</v>
      </c>
      <c r="F224" s="13">
        <v>0</v>
      </c>
      <c r="G224" s="13">
        <v>122.36363636363639</v>
      </c>
      <c r="H224" s="13">
        <v>99</v>
      </c>
      <c r="I224" s="13">
        <v>108.25</v>
      </c>
      <c r="J224" s="13">
        <v>87</v>
      </c>
      <c r="K224" s="13">
        <v>113.5</v>
      </c>
      <c r="L224" s="13">
        <v>0</v>
      </c>
      <c r="M224" s="13">
        <v>0</v>
      </c>
      <c r="N224" s="13">
        <v>120</v>
      </c>
      <c r="O224" s="13">
        <v>89.5</v>
      </c>
      <c r="P224" s="13">
        <v>91</v>
      </c>
      <c r="Q224" s="13">
        <v>0</v>
      </c>
      <c r="R224" s="13">
        <v>115.1588826581964</v>
      </c>
      <c r="S224" s="13">
        <v>110.18419082950959</v>
      </c>
      <c r="T224" s="13">
        <v>0</v>
      </c>
      <c r="U224" s="13">
        <v>111.75</v>
      </c>
      <c r="V224" s="13">
        <v>98</v>
      </c>
      <c r="W224" s="13">
        <v>119.46945029687799</v>
      </c>
      <c r="X224" s="13">
        <v>93.333333333333329</v>
      </c>
      <c r="Y224" s="13">
        <v>115.86253218403671</v>
      </c>
      <c r="Z224" s="13">
        <v>100.66666666666666</v>
      </c>
      <c r="AA224" s="13">
        <v>122</v>
      </c>
      <c r="AB224" s="13">
        <v>111.80000000000001</v>
      </c>
      <c r="AC224" s="13">
        <v>124.01411956712971</v>
      </c>
    </row>
    <row r="225" spans="1:29">
      <c r="A225" s="8">
        <v>13</v>
      </c>
      <c r="B225" s="6">
        <v>43191</v>
      </c>
      <c r="C225" s="13">
        <v>112.75</v>
      </c>
      <c r="D225" s="13">
        <v>123.56409994205271</v>
      </c>
      <c r="E225" s="13">
        <v>95.845319156683544</v>
      </c>
      <c r="F225" s="13">
        <v>0</v>
      </c>
      <c r="G225" s="13">
        <v>123.5652173913044</v>
      </c>
      <c r="H225" s="13">
        <v>93.333333333333343</v>
      </c>
      <c r="I225" s="13">
        <v>108</v>
      </c>
      <c r="J225" s="13">
        <v>0</v>
      </c>
      <c r="K225" s="13">
        <v>112.5</v>
      </c>
      <c r="L225" s="13">
        <v>0</v>
      </c>
      <c r="M225" s="13">
        <v>0</v>
      </c>
      <c r="N225" s="13">
        <v>0</v>
      </c>
      <c r="O225" s="13">
        <v>91</v>
      </c>
      <c r="P225" s="13">
        <v>0</v>
      </c>
      <c r="Q225" s="13">
        <v>0</v>
      </c>
      <c r="R225" s="13">
        <v>111.62960929636745</v>
      </c>
      <c r="S225" s="13">
        <v>109.18676169091084</v>
      </c>
      <c r="T225" s="13">
        <v>0</v>
      </c>
      <c r="U225" s="13">
        <v>110.25</v>
      </c>
      <c r="V225" s="13">
        <v>0</v>
      </c>
      <c r="W225" s="13">
        <v>119.34974142884505</v>
      </c>
      <c r="X225" s="13">
        <v>93.333333333333329</v>
      </c>
      <c r="Y225" s="13">
        <v>115.30280980633604</v>
      </c>
      <c r="Z225" s="13">
        <v>103.33333333333331</v>
      </c>
      <c r="AA225" s="13">
        <v>122.50000000000001</v>
      </c>
      <c r="AB225" s="13">
        <v>109.39999999999999</v>
      </c>
      <c r="AC225" s="13">
        <v>125.32425967725634</v>
      </c>
    </row>
    <row r="226" spans="1:29">
      <c r="A226" s="8">
        <v>14</v>
      </c>
      <c r="B226" s="6">
        <v>43198</v>
      </c>
      <c r="C226" s="13">
        <v>110.75</v>
      </c>
      <c r="D226" s="13">
        <v>124.24583290725022</v>
      </c>
      <c r="E226" s="13">
        <v>96.408501134860245</v>
      </c>
      <c r="F226" s="13">
        <v>0</v>
      </c>
      <c r="G226" s="13">
        <v>122.2</v>
      </c>
      <c r="H226" s="13">
        <v>104.25</v>
      </c>
      <c r="I226" s="13">
        <v>106.80000000000001</v>
      </c>
      <c r="J226" s="13">
        <v>0</v>
      </c>
      <c r="K226" s="13">
        <v>110.5</v>
      </c>
      <c r="L226" s="13">
        <v>0</v>
      </c>
      <c r="M226" s="13">
        <v>120</v>
      </c>
      <c r="N226" s="13">
        <v>0</v>
      </c>
      <c r="O226" s="13">
        <v>90</v>
      </c>
      <c r="P226" s="13">
        <v>0</v>
      </c>
      <c r="Q226" s="13">
        <v>0</v>
      </c>
      <c r="R226" s="13">
        <v>111.43353855404364</v>
      </c>
      <c r="S226" s="13">
        <v>106.12559254558667</v>
      </c>
      <c r="T226" s="13">
        <v>0</v>
      </c>
      <c r="U226" s="13">
        <v>107.50000000000001</v>
      </c>
      <c r="V226" s="13">
        <v>0</v>
      </c>
      <c r="W226" s="13">
        <v>117.43439954031794</v>
      </c>
      <c r="X226" s="13">
        <v>93.333333333333329</v>
      </c>
      <c r="Y226" s="13">
        <v>117.54169931713872</v>
      </c>
      <c r="Z226" s="13">
        <v>102</v>
      </c>
      <c r="AA226" s="13">
        <v>118.75</v>
      </c>
      <c r="AB226" s="13">
        <v>109.00000000000001</v>
      </c>
      <c r="AC226" s="13">
        <v>123.34033322477886</v>
      </c>
    </row>
    <row r="227" spans="1:29">
      <c r="A227" s="8">
        <v>15</v>
      </c>
      <c r="B227" s="6">
        <v>43205</v>
      </c>
      <c r="C227" s="13">
        <v>110.75</v>
      </c>
      <c r="D227" s="13">
        <v>120.92238470191225</v>
      </c>
      <c r="E227" s="13">
        <v>93.853548410588786</v>
      </c>
      <c r="F227" s="13">
        <v>0</v>
      </c>
      <c r="G227" s="13">
        <v>122.34782608695656</v>
      </c>
      <c r="H227" s="13">
        <v>98.999999999999986</v>
      </c>
      <c r="I227" s="13">
        <v>107.2</v>
      </c>
      <c r="J227" s="13">
        <v>98.6</v>
      </c>
      <c r="K227" s="13">
        <v>108.5</v>
      </c>
      <c r="L227" s="13">
        <v>0</v>
      </c>
      <c r="M227" s="13">
        <v>117</v>
      </c>
      <c r="N227" s="13">
        <v>114.99999999999999</v>
      </c>
      <c r="O227" s="13">
        <v>89.333333333333343</v>
      </c>
      <c r="P227" s="13">
        <v>50</v>
      </c>
      <c r="Q227" s="13">
        <v>0</v>
      </c>
      <c r="R227" s="13">
        <v>95.878592996353092</v>
      </c>
      <c r="S227" s="13">
        <v>105.74159046286351</v>
      </c>
      <c r="T227" s="13">
        <v>0</v>
      </c>
      <c r="U227" s="13">
        <v>102</v>
      </c>
      <c r="V227" s="13">
        <v>98</v>
      </c>
      <c r="W227" s="13">
        <v>104.06690927663919</v>
      </c>
      <c r="X227" s="13">
        <v>93.333333333333329</v>
      </c>
      <c r="Y227" s="13">
        <v>118.66114407254003</v>
      </c>
      <c r="Z227" s="13">
        <v>93.666666666666671</v>
      </c>
      <c r="AA227" s="13">
        <v>126.66666666666666</v>
      </c>
      <c r="AB227" s="13">
        <v>108</v>
      </c>
      <c r="AC227" s="13">
        <v>125.21196195353122</v>
      </c>
    </row>
    <row r="228" spans="1:29">
      <c r="A228" s="8">
        <v>16</v>
      </c>
      <c r="B228" s="6">
        <v>43212</v>
      </c>
      <c r="C228" s="13">
        <v>104.5</v>
      </c>
      <c r="D228" s="13">
        <v>116.57633704877799</v>
      </c>
      <c r="E228" s="13">
        <v>81.224435300829001</v>
      </c>
      <c r="F228" s="13">
        <v>0</v>
      </c>
      <c r="G228" s="13">
        <v>122.19047619047623</v>
      </c>
      <c r="H228" s="13">
        <v>95</v>
      </c>
      <c r="I228" s="13">
        <v>106.80000000000001</v>
      </c>
      <c r="J228" s="13">
        <v>85.5</v>
      </c>
      <c r="K228" s="13">
        <v>105.75000000000001</v>
      </c>
      <c r="L228" s="13">
        <v>0</v>
      </c>
      <c r="M228" s="13">
        <v>114.99999999999999</v>
      </c>
      <c r="N228" s="13">
        <v>120</v>
      </c>
      <c r="O228" s="13">
        <v>76.666666666666671</v>
      </c>
      <c r="P228" s="13">
        <v>85</v>
      </c>
      <c r="Q228" s="13">
        <v>0</v>
      </c>
      <c r="R228" s="13">
        <v>103.39463811876659</v>
      </c>
      <c r="S228" s="13">
        <v>103.52110384327509</v>
      </c>
      <c r="T228" s="13">
        <v>0</v>
      </c>
      <c r="U228" s="13">
        <v>95</v>
      </c>
      <c r="V228" s="13">
        <v>98</v>
      </c>
      <c r="W228" s="13">
        <v>100.91457575177168</v>
      </c>
      <c r="X228" s="13">
        <v>87.666666666666657</v>
      </c>
      <c r="Y228" s="13">
        <v>121.23586700996304</v>
      </c>
      <c r="Z228" s="13">
        <v>98</v>
      </c>
      <c r="AA228" s="13">
        <v>112.33333333333333</v>
      </c>
      <c r="AB228" s="13">
        <v>105</v>
      </c>
      <c r="AC228" s="13">
        <v>125.81088314673197</v>
      </c>
    </row>
    <row r="229" spans="1:29">
      <c r="A229" s="8">
        <v>17</v>
      </c>
      <c r="B229" s="6">
        <v>43219</v>
      </c>
      <c r="C229" s="13">
        <v>99.5</v>
      </c>
      <c r="D229" s="13">
        <v>112.82680574019157</v>
      </c>
      <c r="E229" s="13">
        <v>76.308730534415986</v>
      </c>
      <c r="F229" s="13">
        <v>0</v>
      </c>
      <c r="G229" s="13">
        <v>118.72727272727275</v>
      </c>
      <c r="H229" s="13">
        <v>83.333333333333343</v>
      </c>
      <c r="I229" s="13">
        <v>105.25</v>
      </c>
      <c r="J229" s="13">
        <v>88.600000000000009</v>
      </c>
      <c r="K229" s="13">
        <v>102.25</v>
      </c>
      <c r="L229" s="13">
        <v>0</v>
      </c>
      <c r="M229" s="13">
        <v>112.00000000000001</v>
      </c>
      <c r="N229" s="13">
        <v>120</v>
      </c>
      <c r="O229" s="13">
        <v>62.5</v>
      </c>
      <c r="P229" s="13">
        <v>64.999999999999986</v>
      </c>
      <c r="Q229" s="13">
        <v>0</v>
      </c>
      <c r="R229" s="13">
        <v>99.277152529966145</v>
      </c>
      <c r="S229" s="13">
        <v>101.12922646360114</v>
      </c>
      <c r="T229" s="13">
        <v>0</v>
      </c>
      <c r="U229" s="13">
        <v>90.75</v>
      </c>
      <c r="V229" s="13">
        <v>98</v>
      </c>
      <c r="W229" s="13">
        <v>0</v>
      </c>
      <c r="X229" s="13">
        <v>78.333333333333314</v>
      </c>
      <c r="Y229" s="13">
        <v>108.58614127392812</v>
      </c>
      <c r="Z229" s="13">
        <v>94.666666666666671</v>
      </c>
      <c r="AA229" s="13">
        <v>115.00000000000001</v>
      </c>
      <c r="AB229" s="13">
        <v>108</v>
      </c>
      <c r="AC229" s="13">
        <v>125.43655740098147</v>
      </c>
    </row>
    <row r="230" spans="1:29">
      <c r="A230" s="8">
        <v>18</v>
      </c>
      <c r="B230" s="6">
        <v>43226</v>
      </c>
      <c r="C230" s="13">
        <v>97.75</v>
      </c>
      <c r="D230" s="13">
        <v>108.39554146640762</v>
      </c>
      <c r="E230" s="13">
        <v>62.891890907766822</v>
      </c>
      <c r="F230" s="13">
        <v>0</v>
      </c>
      <c r="G230" s="13">
        <v>116.18181818181823</v>
      </c>
      <c r="H230" s="13">
        <v>74.333333333333329</v>
      </c>
      <c r="I230" s="13">
        <v>105.33333333333334</v>
      </c>
      <c r="J230" s="13">
        <v>81.249999999999986</v>
      </c>
      <c r="K230" s="13">
        <v>101.75</v>
      </c>
      <c r="L230" s="13">
        <v>0</v>
      </c>
      <c r="M230" s="13">
        <v>107</v>
      </c>
      <c r="N230" s="13">
        <v>0</v>
      </c>
      <c r="O230" s="13">
        <v>48</v>
      </c>
      <c r="P230" s="13">
        <v>40.5</v>
      </c>
      <c r="Q230" s="13">
        <v>0</v>
      </c>
      <c r="R230" s="13">
        <v>85.682914395513905</v>
      </c>
      <c r="S230" s="13">
        <v>94.168375150509277</v>
      </c>
      <c r="T230" s="13">
        <v>0</v>
      </c>
      <c r="U230" s="13">
        <v>89</v>
      </c>
      <c r="V230" s="13">
        <v>0</v>
      </c>
      <c r="W230" s="13">
        <v>87.387473664049026</v>
      </c>
      <c r="X230" s="13">
        <v>75.999999999999986</v>
      </c>
      <c r="Y230" s="13">
        <v>109.70558602932945</v>
      </c>
      <c r="Z230" s="13">
        <v>94.333333333333343</v>
      </c>
      <c r="AA230" s="13">
        <v>87.5</v>
      </c>
      <c r="AB230" s="13">
        <v>105</v>
      </c>
      <c r="AC230" s="13">
        <v>122.4793840095528</v>
      </c>
    </row>
    <row r="231" spans="1:29">
      <c r="A231" s="8">
        <v>19</v>
      </c>
      <c r="B231" s="6">
        <v>43233</v>
      </c>
      <c r="C231" s="13">
        <v>97.75</v>
      </c>
      <c r="D231" s="13">
        <v>102.51559464157889</v>
      </c>
      <c r="E231" s="13">
        <v>66.099323245301463</v>
      </c>
      <c r="F231" s="13">
        <v>0</v>
      </c>
      <c r="G231" s="13">
        <v>113.79166666666671</v>
      </c>
      <c r="H231" s="13">
        <v>70.333333333333329</v>
      </c>
      <c r="I231" s="13">
        <v>105.33333333333333</v>
      </c>
      <c r="J231" s="13">
        <v>0</v>
      </c>
      <c r="K231" s="13">
        <v>101.75</v>
      </c>
      <c r="L231" s="13">
        <v>0</v>
      </c>
      <c r="M231" s="13">
        <v>106</v>
      </c>
      <c r="N231" s="13">
        <v>0</v>
      </c>
      <c r="O231" s="13">
        <v>41.333333333333336</v>
      </c>
      <c r="P231" s="13">
        <v>0</v>
      </c>
      <c r="Q231" s="13">
        <v>0</v>
      </c>
      <c r="R231" s="13">
        <v>92.545390376847962</v>
      </c>
      <c r="S231" s="13">
        <v>80.6295898554026</v>
      </c>
      <c r="T231" s="13">
        <v>0</v>
      </c>
      <c r="U231" s="13">
        <v>91.25</v>
      </c>
      <c r="V231" s="13">
        <v>98</v>
      </c>
      <c r="W231" s="13">
        <v>88.105726872246692</v>
      </c>
      <c r="X231" s="13">
        <v>75</v>
      </c>
      <c r="Y231" s="13">
        <v>114.51919847755514</v>
      </c>
      <c r="Z231" s="13">
        <v>81.75</v>
      </c>
      <c r="AA231" s="13">
        <v>91.000000000000014</v>
      </c>
      <c r="AB231" s="13">
        <v>108</v>
      </c>
      <c r="AC231" s="13">
        <v>0</v>
      </c>
    </row>
    <row r="232" spans="1:29">
      <c r="A232" s="8">
        <v>20</v>
      </c>
      <c r="B232" s="6">
        <v>43240</v>
      </c>
      <c r="C232" s="13">
        <v>97.75</v>
      </c>
      <c r="D232" s="13">
        <v>103.79384395132428</v>
      </c>
      <c r="E232" s="13">
        <v>57.883940817342129</v>
      </c>
      <c r="F232" s="13">
        <v>0</v>
      </c>
      <c r="G232" s="13">
        <v>113.00000000000001</v>
      </c>
      <c r="H232" s="13">
        <v>68</v>
      </c>
      <c r="I232" s="13">
        <v>102.66666666666666</v>
      </c>
      <c r="J232" s="13">
        <v>80.666666666666657</v>
      </c>
      <c r="K232" s="13">
        <v>100.99999999999997</v>
      </c>
      <c r="L232" s="13">
        <v>0</v>
      </c>
      <c r="M232" s="13">
        <v>0</v>
      </c>
      <c r="N232" s="13">
        <v>0</v>
      </c>
      <c r="O232" s="13">
        <v>40.75</v>
      </c>
      <c r="P232" s="13">
        <v>0</v>
      </c>
      <c r="Q232" s="13">
        <v>0</v>
      </c>
      <c r="R232" s="13">
        <v>91.565036665228817</v>
      </c>
      <c r="S232" s="13">
        <v>77.214791673446342</v>
      </c>
      <c r="T232" s="13">
        <v>0</v>
      </c>
      <c r="U232" s="13">
        <v>89.25</v>
      </c>
      <c r="V232" s="13">
        <v>0</v>
      </c>
      <c r="W232" s="13">
        <v>75.656004596820537</v>
      </c>
      <c r="X232" s="13">
        <v>75</v>
      </c>
      <c r="Y232" s="13">
        <v>115.30280980633604</v>
      </c>
      <c r="Z232" s="13">
        <v>79.25</v>
      </c>
      <c r="AA232" s="13">
        <v>101.4</v>
      </c>
      <c r="AB232" s="13">
        <v>103</v>
      </c>
      <c r="AC232" s="13">
        <v>0</v>
      </c>
    </row>
    <row r="233" spans="1:29">
      <c r="A233" s="8">
        <v>21</v>
      </c>
      <c r="B233" s="6">
        <v>43247</v>
      </c>
      <c r="C233" s="13">
        <v>97.75</v>
      </c>
      <c r="D233" s="13">
        <v>103.28254422742611</v>
      </c>
      <c r="E233" s="13">
        <v>60.487443712146039</v>
      </c>
      <c r="F233" s="13">
        <v>0</v>
      </c>
      <c r="G233" s="13">
        <v>112.47619047619048</v>
      </c>
      <c r="H233" s="13">
        <v>65.333333333333329</v>
      </c>
      <c r="I233" s="13">
        <v>102.66666666666666</v>
      </c>
      <c r="J233" s="13">
        <v>78.125</v>
      </c>
      <c r="K233" s="13">
        <v>100.49999999999999</v>
      </c>
      <c r="L233" s="13">
        <v>0</v>
      </c>
      <c r="M233" s="13">
        <v>109.00000000000001</v>
      </c>
      <c r="N233" s="13">
        <v>0</v>
      </c>
      <c r="O233" s="13">
        <v>42.8</v>
      </c>
      <c r="P233" s="13">
        <v>48.666666666666664</v>
      </c>
      <c r="Q233" s="13">
        <v>0</v>
      </c>
      <c r="R233" s="13">
        <v>87.970406389291938</v>
      </c>
      <c r="S233" s="13">
        <v>78.152559471508994</v>
      </c>
      <c r="T233" s="13">
        <v>0</v>
      </c>
      <c r="U233" s="13">
        <v>91.25</v>
      </c>
      <c r="V233" s="13">
        <v>0</v>
      </c>
      <c r="W233" s="13">
        <v>84.9134903913682</v>
      </c>
      <c r="X233" s="13">
        <v>75</v>
      </c>
      <c r="Y233" s="13">
        <v>105.33975148326431</v>
      </c>
      <c r="Z233" s="13">
        <v>80</v>
      </c>
      <c r="AA233" s="13">
        <v>91.8</v>
      </c>
      <c r="AB233" s="13">
        <v>105</v>
      </c>
      <c r="AC233" s="13">
        <v>132.02469052618972</v>
      </c>
    </row>
    <row r="234" spans="1:29">
      <c r="A234" s="8">
        <v>22</v>
      </c>
      <c r="B234" s="6">
        <v>43254</v>
      </c>
      <c r="C234" s="13">
        <v>97.75</v>
      </c>
      <c r="D234" s="13">
        <v>103.79384395132428</v>
      </c>
      <c r="E234" s="13">
        <v>65.985750524948713</v>
      </c>
      <c r="F234" s="13">
        <v>0</v>
      </c>
      <c r="G234" s="13">
        <v>113.71428571428569</v>
      </c>
      <c r="H234" s="13">
        <v>67</v>
      </c>
      <c r="I234" s="13">
        <v>102.66666666666666</v>
      </c>
      <c r="J234" s="13">
        <v>74.2</v>
      </c>
      <c r="K234" s="13">
        <v>99.999999999999986</v>
      </c>
      <c r="L234" s="13">
        <v>0</v>
      </c>
      <c r="M234" s="13">
        <v>0</v>
      </c>
      <c r="N234" s="13">
        <v>0</v>
      </c>
      <c r="O234" s="13">
        <v>41.750000000000007</v>
      </c>
      <c r="P234" s="13">
        <v>55.499999999999993</v>
      </c>
      <c r="Q234" s="13">
        <v>0</v>
      </c>
      <c r="R234" s="13">
        <v>89.408258499666687</v>
      </c>
      <c r="S234" s="13">
        <v>74.950372612190435</v>
      </c>
      <c r="T234" s="13">
        <v>0</v>
      </c>
      <c r="U234" s="13">
        <v>111.33333333333333</v>
      </c>
      <c r="V234" s="13">
        <v>98</v>
      </c>
      <c r="W234" s="13">
        <v>80.244844538083399</v>
      </c>
      <c r="X234" s="13">
        <v>75</v>
      </c>
      <c r="Y234" s="13">
        <v>109.70558602932945</v>
      </c>
      <c r="Z234" s="13">
        <v>81</v>
      </c>
      <c r="AA234" s="13">
        <v>112.25</v>
      </c>
      <c r="AB234" s="13">
        <v>102.60000000000001</v>
      </c>
      <c r="AC234" s="13">
        <v>132.13698824991485</v>
      </c>
    </row>
    <row r="235" spans="1:29">
      <c r="A235" s="8">
        <v>23</v>
      </c>
      <c r="B235" s="6">
        <v>43261</v>
      </c>
      <c r="C235" s="13">
        <v>97.75</v>
      </c>
      <c r="D235" s="13">
        <v>101.74864505573167</v>
      </c>
      <c r="E235" s="13">
        <v>60.353930743181735</v>
      </c>
      <c r="F235" s="13">
        <v>0</v>
      </c>
      <c r="G235" s="13">
        <v>114.6818181818182</v>
      </c>
      <c r="H235" s="13">
        <v>72.666666666666657</v>
      </c>
      <c r="I235" s="13">
        <v>99.333333333333329</v>
      </c>
      <c r="J235" s="13">
        <v>76.875</v>
      </c>
      <c r="K235" s="13">
        <v>96.500000000000014</v>
      </c>
      <c r="L235" s="13">
        <v>0</v>
      </c>
      <c r="M235" s="13">
        <v>102</v>
      </c>
      <c r="N235" s="13">
        <v>100</v>
      </c>
      <c r="O235" s="13">
        <v>46.5</v>
      </c>
      <c r="P235" s="13">
        <v>58.5</v>
      </c>
      <c r="Q235" s="13">
        <v>0</v>
      </c>
      <c r="R235" s="13">
        <v>84.963988340326523</v>
      </c>
      <c r="S235" s="13">
        <v>74.480132773601468</v>
      </c>
      <c r="T235" s="13">
        <v>0</v>
      </c>
      <c r="U235" s="13">
        <v>88.5</v>
      </c>
      <c r="V235" s="13">
        <v>98</v>
      </c>
      <c r="W235" s="13">
        <v>73.920226010342844</v>
      </c>
      <c r="X235" s="13">
        <v>76.666666666666657</v>
      </c>
      <c r="Y235" s="13">
        <v>113.28780924661368</v>
      </c>
      <c r="Z235" s="13">
        <v>78.666666666666657</v>
      </c>
      <c r="AA235" s="13">
        <v>94.800000000000011</v>
      </c>
      <c r="AB235" s="13">
        <v>105.2</v>
      </c>
      <c r="AC235" s="13">
        <v>132.09955567533979</v>
      </c>
    </row>
    <row r="236" spans="1:29">
      <c r="A236" s="8">
        <v>24</v>
      </c>
      <c r="B236" s="6">
        <v>43268</v>
      </c>
      <c r="C236" s="13">
        <v>97.75</v>
      </c>
      <c r="D236" s="13">
        <v>100.98169546988444</v>
      </c>
      <c r="E236" s="13">
        <v>63.316358112993584</v>
      </c>
      <c r="F236" s="13">
        <v>0</v>
      </c>
      <c r="G236" s="13">
        <v>113.90909090909089</v>
      </c>
      <c r="H236" s="13">
        <v>71.666666666666671</v>
      </c>
      <c r="I236" s="13">
        <v>100.74999999999999</v>
      </c>
      <c r="J236" s="13">
        <v>75.2</v>
      </c>
      <c r="K236" s="13">
        <v>94.5</v>
      </c>
      <c r="L236" s="13">
        <v>0</v>
      </c>
      <c r="M236" s="13">
        <v>0</v>
      </c>
      <c r="N236" s="13">
        <v>0</v>
      </c>
      <c r="O236" s="13">
        <v>49</v>
      </c>
      <c r="P236" s="13">
        <v>67</v>
      </c>
      <c r="Q236" s="13">
        <v>0</v>
      </c>
      <c r="R236" s="13">
        <v>89.735043070206416</v>
      </c>
      <c r="S236" s="13">
        <v>74.737218913729691</v>
      </c>
      <c r="T236" s="13">
        <v>0</v>
      </c>
      <c r="U236" s="13">
        <v>88.5</v>
      </c>
      <c r="V236" s="13">
        <v>98</v>
      </c>
      <c r="W236" s="13">
        <v>75.735810508842491</v>
      </c>
      <c r="X236" s="13">
        <v>76.666666666666657</v>
      </c>
      <c r="Y236" s="13">
        <v>0</v>
      </c>
      <c r="Z236" s="13">
        <v>76.000000000000014</v>
      </c>
      <c r="AA236" s="13">
        <v>100.4</v>
      </c>
      <c r="AB236" s="13">
        <v>106.39999999999998</v>
      </c>
      <c r="AC236" s="13">
        <v>132.28671854821502</v>
      </c>
    </row>
    <row r="237" spans="1:29">
      <c r="A237" s="8">
        <v>25</v>
      </c>
      <c r="B237" s="6">
        <v>43275</v>
      </c>
      <c r="C237" s="13">
        <v>97.75</v>
      </c>
      <c r="D237" s="13">
        <v>104.81644339912054</v>
      </c>
      <c r="E237" s="13">
        <v>61.883261114954671</v>
      </c>
      <c r="F237" s="13">
        <v>0</v>
      </c>
      <c r="G237" s="13">
        <v>112.73913043478261</v>
      </c>
      <c r="H237" s="13">
        <v>78.25</v>
      </c>
      <c r="I237" s="13">
        <v>100.74999999999999</v>
      </c>
      <c r="J237" s="13">
        <v>77.5</v>
      </c>
      <c r="K237" s="13">
        <v>93</v>
      </c>
      <c r="L237" s="13">
        <v>0</v>
      </c>
      <c r="M237" s="13">
        <v>0</v>
      </c>
      <c r="N237" s="13">
        <v>0</v>
      </c>
      <c r="O237" s="13">
        <v>56.999999999999993</v>
      </c>
      <c r="P237" s="13">
        <v>67</v>
      </c>
      <c r="Q237" s="13">
        <v>0</v>
      </c>
      <c r="R237" s="13">
        <v>88.623975530371354</v>
      </c>
      <c r="S237" s="13">
        <v>75.164611062297269</v>
      </c>
      <c r="T237" s="13">
        <v>0</v>
      </c>
      <c r="U237" s="13">
        <v>88.5</v>
      </c>
      <c r="V237" s="13">
        <v>0</v>
      </c>
      <c r="W237" s="13">
        <v>87.028347059950192</v>
      </c>
      <c r="X237" s="13">
        <v>76.666666666666657</v>
      </c>
      <c r="Y237" s="13">
        <v>97.391693719914926</v>
      </c>
      <c r="Z237" s="13">
        <v>81</v>
      </c>
      <c r="AA237" s="13">
        <v>106.80000000000001</v>
      </c>
      <c r="AB237" s="13">
        <v>108.19999999999999</v>
      </c>
      <c r="AC237" s="13">
        <v>132.43644884651522</v>
      </c>
    </row>
    <row r="238" spans="1:29">
      <c r="A238" s="8">
        <v>26</v>
      </c>
      <c r="B238" s="6">
        <v>43282</v>
      </c>
      <c r="C238" s="13">
        <v>97.75</v>
      </c>
      <c r="D238" s="13">
        <v>100.98169546988444</v>
      </c>
      <c r="E238" s="13">
        <v>60.364854531551536</v>
      </c>
      <c r="F238" s="13">
        <v>0</v>
      </c>
      <c r="G238" s="13">
        <v>111.54545454545455</v>
      </c>
      <c r="H238" s="13">
        <v>76.5</v>
      </c>
      <c r="I238" s="13">
        <v>99.75</v>
      </c>
      <c r="J238" s="13">
        <v>0</v>
      </c>
      <c r="K238" s="13">
        <v>90.499999999999986</v>
      </c>
      <c r="L238" s="13">
        <v>0</v>
      </c>
      <c r="M238" s="13">
        <v>0</v>
      </c>
      <c r="N238" s="13">
        <v>0</v>
      </c>
      <c r="O238" s="13">
        <v>42.000000000000007</v>
      </c>
      <c r="P238" s="13">
        <v>67</v>
      </c>
      <c r="Q238" s="13">
        <v>0</v>
      </c>
      <c r="R238" s="13">
        <v>88.231834045723701</v>
      </c>
      <c r="S238" s="13">
        <v>72.431036914098499</v>
      </c>
      <c r="T238" s="13">
        <v>0</v>
      </c>
      <c r="U238" s="13">
        <v>85.75</v>
      </c>
      <c r="V238" s="13">
        <v>98</v>
      </c>
      <c r="W238" s="13">
        <v>78.608823341633155</v>
      </c>
      <c r="X238" s="13">
        <v>0</v>
      </c>
      <c r="Y238" s="13">
        <v>98.958916377476783</v>
      </c>
      <c r="Z238" s="13">
        <v>71.500000000000014</v>
      </c>
      <c r="AA238" s="13">
        <v>90.199999999999989</v>
      </c>
      <c r="AB238" s="13">
        <v>108.4</v>
      </c>
      <c r="AC238" s="13">
        <v>132.24928597363999</v>
      </c>
    </row>
    <row r="239" spans="1:29">
      <c r="A239" s="8">
        <v>27</v>
      </c>
      <c r="B239" s="6">
        <v>43289</v>
      </c>
      <c r="C239" s="13">
        <v>97.75</v>
      </c>
      <c r="D239" s="13">
        <v>100.98169546988444</v>
      </c>
      <c r="E239" s="13">
        <v>60.364854531551536</v>
      </c>
      <c r="F239" s="13">
        <v>0</v>
      </c>
      <c r="G239" s="13">
        <v>111.54545454545455</v>
      </c>
      <c r="H239" s="13">
        <v>76.5</v>
      </c>
      <c r="I239" s="13">
        <v>99.75</v>
      </c>
      <c r="J239" s="13">
        <v>0</v>
      </c>
      <c r="K239" s="13">
        <v>90.499999999999986</v>
      </c>
      <c r="L239" s="13">
        <v>0</v>
      </c>
      <c r="M239" s="13">
        <v>96</v>
      </c>
      <c r="N239" s="13">
        <v>100</v>
      </c>
      <c r="O239" s="13">
        <v>42.000000000000007</v>
      </c>
      <c r="P239" s="13">
        <v>67</v>
      </c>
      <c r="Q239" s="13">
        <v>0</v>
      </c>
      <c r="R239" s="13">
        <v>88.231834045723701</v>
      </c>
      <c r="S239" s="13">
        <v>72.431036914098499</v>
      </c>
      <c r="T239" s="13">
        <v>0</v>
      </c>
      <c r="U239" s="13">
        <v>85.75</v>
      </c>
      <c r="V239" s="13">
        <v>98</v>
      </c>
      <c r="W239" s="13">
        <v>78.608823341633155</v>
      </c>
      <c r="X239" s="13">
        <v>76.666666666666657</v>
      </c>
      <c r="Y239" s="13">
        <v>98.958916377476783</v>
      </c>
      <c r="Z239" s="13">
        <v>71.500000000000014</v>
      </c>
      <c r="AA239" s="13">
        <v>90.199999999999989</v>
      </c>
      <c r="AB239" s="13">
        <v>108.4</v>
      </c>
      <c r="AC239" s="13">
        <v>132.24928597363999</v>
      </c>
    </row>
    <row r="240" spans="1:29">
      <c r="A240" s="8">
        <v>28</v>
      </c>
      <c r="B240" s="6">
        <v>43296</v>
      </c>
      <c r="C240" s="13">
        <v>97.75</v>
      </c>
      <c r="D240" s="13">
        <v>104.81644339912054</v>
      </c>
      <c r="E240" s="13">
        <v>62.72075155663984</v>
      </c>
      <c r="F240" s="13">
        <v>0</v>
      </c>
      <c r="G240" s="13">
        <v>111.27272727272725</v>
      </c>
      <c r="H240" s="13">
        <v>83.333333333333343</v>
      </c>
      <c r="I240" s="13">
        <v>98.5</v>
      </c>
      <c r="J240" s="13">
        <v>76.75</v>
      </c>
      <c r="K240" s="13">
        <v>89.833333333333329</v>
      </c>
      <c r="L240" s="13">
        <v>0</v>
      </c>
      <c r="M240" s="13">
        <v>97</v>
      </c>
      <c r="N240" s="13">
        <v>100</v>
      </c>
      <c r="O240" s="13">
        <v>40.333333333333329</v>
      </c>
      <c r="P240" s="13">
        <v>65</v>
      </c>
      <c r="Q240" s="13">
        <v>0</v>
      </c>
      <c r="R240" s="13">
        <v>85.02934525443446</v>
      </c>
      <c r="S240" s="13">
        <v>74.566370529467278</v>
      </c>
      <c r="T240" s="13">
        <v>0</v>
      </c>
      <c r="U240" s="13">
        <v>73.5</v>
      </c>
      <c r="V240" s="13">
        <v>98</v>
      </c>
      <c r="W240" s="13">
        <v>84.035625359126612</v>
      </c>
      <c r="X240" s="13">
        <v>76.666666666666657</v>
      </c>
      <c r="Y240" s="13">
        <v>99.742527706257704</v>
      </c>
      <c r="Z240" s="13">
        <v>69.5</v>
      </c>
      <c r="AA240" s="13">
        <v>97.75</v>
      </c>
      <c r="AB240" s="13">
        <v>107.4</v>
      </c>
      <c r="AC240" s="13">
        <v>132.21185339906495</v>
      </c>
    </row>
    <row r="241" spans="1:29">
      <c r="A241" s="8">
        <v>29</v>
      </c>
      <c r="B241" s="6">
        <v>43303</v>
      </c>
      <c r="C241" s="13">
        <v>94.5</v>
      </c>
      <c r="D241" s="13">
        <v>104.81644339912054</v>
      </c>
      <c r="E241" s="13">
        <v>64.19546298656374</v>
      </c>
      <c r="F241" s="13">
        <v>0</v>
      </c>
      <c r="G241" s="13">
        <v>110.81818181818184</v>
      </c>
      <c r="H241" s="13">
        <v>84.666666666666671</v>
      </c>
      <c r="I241" s="13">
        <v>98.333333333333343</v>
      </c>
      <c r="J241" s="13">
        <v>73</v>
      </c>
      <c r="K241" s="13">
        <v>88.666666666666671</v>
      </c>
      <c r="L241" s="13">
        <v>0</v>
      </c>
      <c r="M241" s="13">
        <v>97</v>
      </c>
      <c r="N241" s="13">
        <v>100</v>
      </c>
      <c r="O241" s="13">
        <v>40</v>
      </c>
      <c r="P241" s="13">
        <v>54</v>
      </c>
      <c r="Q241" s="13">
        <v>0</v>
      </c>
      <c r="R241" s="13">
        <v>76.140804935754161</v>
      </c>
      <c r="S241" s="13">
        <v>73.776128955275681</v>
      </c>
      <c r="T241" s="13">
        <v>0</v>
      </c>
      <c r="U241" s="13">
        <v>73.5</v>
      </c>
      <c r="V241" s="13">
        <v>98</v>
      </c>
      <c r="W241" s="13">
        <v>88.704271212411413</v>
      </c>
      <c r="X241" s="13">
        <v>75</v>
      </c>
      <c r="Y241" s="13">
        <v>111.94447554013212</v>
      </c>
      <c r="Z241" s="13">
        <v>71.333333333333329</v>
      </c>
      <c r="AA241" s="13">
        <v>90.199999999999989</v>
      </c>
      <c r="AB241" s="13">
        <v>108.2</v>
      </c>
      <c r="AC241" s="13">
        <v>132.17442082448991</v>
      </c>
    </row>
    <row r="242" spans="1:29">
      <c r="A242" s="8">
        <v>30</v>
      </c>
      <c r="B242" s="6">
        <v>43310</v>
      </c>
      <c r="C242" s="13">
        <v>94.5</v>
      </c>
      <c r="D242" s="13">
        <v>104.81644339912054</v>
      </c>
      <c r="E242" s="13">
        <v>63.412591486727585</v>
      </c>
      <c r="F242" s="13">
        <v>0</v>
      </c>
      <c r="G242" s="13">
        <v>108.91304347826085</v>
      </c>
      <c r="H242" s="13">
        <v>78.499999999999986</v>
      </c>
      <c r="I242" s="13">
        <v>98</v>
      </c>
      <c r="J242" s="13">
        <v>70.600000000000009</v>
      </c>
      <c r="K242" s="13">
        <v>87.25</v>
      </c>
      <c r="L242" s="13">
        <v>0</v>
      </c>
      <c r="M242" s="13">
        <v>96</v>
      </c>
      <c r="N242" s="13">
        <v>0</v>
      </c>
      <c r="O242" s="13">
        <v>38.249999999999993</v>
      </c>
      <c r="P242" s="13">
        <v>63</v>
      </c>
      <c r="Q242" s="13">
        <v>0</v>
      </c>
      <c r="R242" s="13">
        <v>88.623975530371354</v>
      </c>
      <c r="S242" s="13">
        <v>74.052198249210846</v>
      </c>
      <c r="T242" s="13">
        <v>0</v>
      </c>
      <c r="U242" s="13">
        <v>88.5</v>
      </c>
      <c r="V242" s="13">
        <v>98</v>
      </c>
      <c r="W242" s="13">
        <v>79.486688373874742</v>
      </c>
      <c r="X242" s="13">
        <v>75</v>
      </c>
      <c r="Y242" s="13">
        <v>101.75752826598008</v>
      </c>
      <c r="Z242" s="13">
        <v>72.000000000000014</v>
      </c>
      <c r="AA242" s="13">
        <v>101.00000000000003</v>
      </c>
      <c r="AB242" s="13">
        <v>109.60000000000001</v>
      </c>
      <c r="AC242" s="13">
        <v>132.17442082448991</v>
      </c>
    </row>
    <row r="243" spans="1:29">
      <c r="A243" s="8">
        <v>31</v>
      </c>
      <c r="B243" s="6">
        <v>43317</v>
      </c>
      <c r="C243" s="13">
        <v>94.5</v>
      </c>
      <c r="D243" s="13">
        <v>104.30514367522241</v>
      </c>
      <c r="E243" s="13">
        <v>62.258311182318025</v>
      </c>
      <c r="F243" s="13">
        <v>0</v>
      </c>
      <c r="G243" s="13">
        <v>107.26086956521739</v>
      </c>
      <c r="H243" s="13">
        <v>67.5</v>
      </c>
      <c r="I243" s="13">
        <v>98</v>
      </c>
      <c r="J243" s="13">
        <v>74.857142857142861</v>
      </c>
      <c r="K243" s="13">
        <v>83.5</v>
      </c>
      <c r="L243" s="13">
        <v>0</v>
      </c>
      <c r="M243" s="13">
        <v>92</v>
      </c>
      <c r="N243" s="13">
        <v>0</v>
      </c>
      <c r="O243" s="13">
        <v>35.333333333333336</v>
      </c>
      <c r="P243" s="13">
        <v>49</v>
      </c>
      <c r="Q243" s="13">
        <v>0</v>
      </c>
      <c r="R243" s="13">
        <v>81.173287322065804</v>
      </c>
      <c r="S243" s="13">
        <v>73.796739236551787</v>
      </c>
      <c r="T243" s="13">
        <v>0</v>
      </c>
      <c r="U243" s="13">
        <v>88.75</v>
      </c>
      <c r="V243" s="13">
        <v>98</v>
      </c>
      <c r="W243" s="13">
        <v>70.508523271403945</v>
      </c>
      <c r="X243" s="13">
        <v>75</v>
      </c>
      <c r="Y243" s="13">
        <v>98.958916377476783</v>
      </c>
      <c r="Z243" s="13">
        <v>75.5</v>
      </c>
      <c r="AA243" s="13">
        <v>92.75</v>
      </c>
      <c r="AB243" s="13">
        <v>108.79999999999998</v>
      </c>
      <c r="AC243" s="13">
        <v>132.21185339906495</v>
      </c>
    </row>
    <row r="244" spans="1:29">
      <c r="A244" s="8">
        <v>32</v>
      </c>
      <c r="B244" s="6">
        <v>43324</v>
      </c>
      <c r="C244" s="13">
        <v>94.5</v>
      </c>
      <c r="D244" s="13">
        <v>102.25994477962983</v>
      </c>
      <c r="E244" s="13">
        <v>65.888650183883769</v>
      </c>
      <c r="F244" s="13">
        <v>0</v>
      </c>
      <c r="G244" s="13">
        <v>108.13636363636361</v>
      </c>
      <c r="H244" s="13">
        <v>62.5</v>
      </c>
      <c r="I244" s="13">
        <v>103</v>
      </c>
      <c r="J244" s="13">
        <v>0</v>
      </c>
      <c r="K244" s="13">
        <v>82.25</v>
      </c>
      <c r="L244" s="13">
        <v>0</v>
      </c>
      <c r="M244" s="13">
        <v>0</v>
      </c>
      <c r="N244" s="13">
        <v>0</v>
      </c>
      <c r="O244" s="13">
        <v>34.333333333333336</v>
      </c>
      <c r="P244" s="13">
        <v>0</v>
      </c>
      <c r="Q244" s="13">
        <v>0</v>
      </c>
      <c r="R244" s="13">
        <v>84.310419199247093</v>
      </c>
      <c r="S244" s="13">
        <v>0</v>
      </c>
      <c r="T244" s="13">
        <v>0</v>
      </c>
      <c r="U244" s="13">
        <v>89.25</v>
      </c>
      <c r="V244" s="13">
        <v>98</v>
      </c>
      <c r="W244" s="13">
        <v>61.410649300900211</v>
      </c>
      <c r="X244" s="13">
        <v>73</v>
      </c>
      <c r="Y244" s="13">
        <v>99.07086085301691</v>
      </c>
      <c r="Z244" s="13">
        <v>77</v>
      </c>
      <c r="AA244" s="13">
        <v>91</v>
      </c>
      <c r="AB244" s="13">
        <v>106.19999999999999</v>
      </c>
      <c r="AC244" s="13">
        <v>132.51131399566532</v>
      </c>
    </row>
    <row r="245" spans="1:29">
      <c r="A245" s="8">
        <v>33</v>
      </c>
      <c r="B245" s="6">
        <v>43331</v>
      </c>
      <c r="C245" s="13">
        <v>94.5</v>
      </c>
      <c r="D245" s="13">
        <v>103.28254422742611</v>
      </c>
      <c r="E245" s="13">
        <v>67.0447511196883</v>
      </c>
      <c r="F245" s="13">
        <v>0</v>
      </c>
      <c r="G245" s="13">
        <v>109.49999999999997</v>
      </c>
      <c r="H245" s="13">
        <v>71.666666666666686</v>
      </c>
      <c r="I245" s="13">
        <v>103</v>
      </c>
      <c r="J245" s="13">
        <v>72.5</v>
      </c>
      <c r="K245" s="13">
        <v>88.5</v>
      </c>
      <c r="L245" s="13">
        <v>0</v>
      </c>
      <c r="M245" s="13">
        <v>0</v>
      </c>
      <c r="N245" s="13">
        <v>100</v>
      </c>
      <c r="O245" s="13">
        <v>45</v>
      </c>
      <c r="P245" s="13">
        <v>57.000000000000007</v>
      </c>
      <c r="Q245" s="13">
        <v>0</v>
      </c>
      <c r="R245" s="13">
        <v>84.179705371031204</v>
      </c>
      <c r="S245" s="13">
        <v>77.832015360083304</v>
      </c>
      <c r="T245" s="13">
        <v>0</v>
      </c>
      <c r="U245" s="13">
        <v>88.75</v>
      </c>
      <c r="V245" s="13">
        <v>0</v>
      </c>
      <c r="W245" s="13">
        <v>71.286630913618083</v>
      </c>
      <c r="X245" s="13">
        <v>73</v>
      </c>
      <c r="Y245" s="13">
        <v>100.63808351057877</v>
      </c>
      <c r="Z245" s="13">
        <v>79</v>
      </c>
      <c r="AA245" s="13">
        <v>78.333333333333314</v>
      </c>
      <c r="AB245" s="13">
        <v>105.2</v>
      </c>
      <c r="AC245" s="13">
        <v>132.28671854821502</v>
      </c>
    </row>
    <row r="246" spans="1:29">
      <c r="A246" s="8">
        <v>34</v>
      </c>
      <c r="B246" s="6">
        <v>43338</v>
      </c>
      <c r="C246" s="13">
        <v>94.5</v>
      </c>
      <c r="D246" s="13">
        <v>103.79384395132425</v>
      </c>
      <c r="E246" s="13">
        <v>68.484870553107811</v>
      </c>
      <c r="F246" s="13">
        <v>0</v>
      </c>
      <c r="G246" s="13">
        <v>108.18181818181817</v>
      </c>
      <c r="H246" s="13">
        <v>74.75</v>
      </c>
      <c r="I246" s="13">
        <v>98</v>
      </c>
      <c r="J246" s="13">
        <v>72.5</v>
      </c>
      <c r="K246" s="13">
        <v>90</v>
      </c>
      <c r="L246" s="13">
        <v>0</v>
      </c>
      <c r="M246" s="13">
        <v>93</v>
      </c>
      <c r="N246" s="13">
        <v>0</v>
      </c>
      <c r="O246" s="13">
        <v>55.666666666666664</v>
      </c>
      <c r="P246" s="13">
        <v>0</v>
      </c>
      <c r="Q246" s="13">
        <v>0</v>
      </c>
      <c r="R246" s="13">
        <v>85.029345254434489</v>
      </c>
      <c r="S246" s="13">
        <v>78.152559471508994</v>
      </c>
      <c r="T246" s="13">
        <v>0</v>
      </c>
      <c r="U246" s="13">
        <v>92.5</v>
      </c>
      <c r="V246" s="13">
        <v>98</v>
      </c>
      <c r="W246" s="13">
        <v>67.467918023367162</v>
      </c>
      <c r="X246" s="13">
        <v>0</v>
      </c>
      <c r="Y246" s="13">
        <v>100.30225008395837</v>
      </c>
      <c r="Z246" s="13">
        <v>73.999999999999986</v>
      </c>
      <c r="AA246" s="13">
        <v>84.800000000000011</v>
      </c>
      <c r="AB246" s="13">
        <v>105</v>
      </c>
      <c r="AC246" s="13">
        <v>132.17442082448991</v>
      </c>
    </row>
    <row r="247" spans="1:29">
      <c r="A247" s="8">
        <v>35</v>
      </c>
      <c r="B247" s="6">
        <v>43345</v>
      </c>
      <c r="C247" s="13">
        <v>94.5</v>
      </c>
      <c r="D247" s="13">
        <v>102.25994477962983</v>
      </c>
      <c r="E247" s="13">
        <v>69.579330111682737</v>
      </c>
      <c r="F247" s="13">
        <v>0</v>
      </c>
      <c r="G247" s="13">
        <v>108.54545454545455</v>
      </c>
      <c r="H247" s="13">
        <v>75.5</v>
      </c>
      <c r="I247" s="13">
        <v>98</v>
      </c>
      <c r="J247" s="13">
        <v>72.5</v>
      </c>
      <c r="K247" s="13">
        <v>87.5</v>
      </c>
      <c r="L247" s="13">
        <v>0</v>
      </c>
      <c r="M247" s="13">
        <v>0</v>
      </c>
      <c r="N247" s="13">
        <v>90</v>
      </c>
      <c r="O247" s="13">
        <v>51</v>
      </c>
      <c r="P247" s="13">
        <v>67</v>
      </c>
      <c r="Q247" s="13">
        <v>0</v>
      </c>
      <c r="R247" s="13">
        <v>87.970406389291938</v>
      </c>
      <c r="S247" s="13">
        <v>79.945653942529844</v>
      </c>
      <c r="T247" s="13">
        <v>0</v>
      </c>
      <c r="U247" s="13">
        <v>93.749999999999986</v>
      </c>
      <c r="V247" s="13">
        <v>0</v>
      </c>
      <c r="W247" s="13">
        <v>89.542233288642024</v>
      </c>
      <c r="X247" s="13">
        <v>74.5</v>
      </c>
      <c r="Y247" s="13">
        <v>99.182805328557038</v>
      </c>
      <c r="Z247" s="13">
        <v>79.666666666666671</v>
      </c>
      <c r="AA247" s="13">
        <v>82</v>
      </c>
      <c r="AB247" s="13">
        <v>106</v>
      </c>
      <c r="AC247" s="13">
        <v>132.47388142109028</v>
      </c>
    </row>
    <row r="248" spans="1:29">
      <c r="A248" s="8">
        <v>36</v>
      </c>
      <c r="B248" s="6">
        <v>43352</v>
      </c>
      <c r="C248" s="13">
        <v>94.5</v>
      </c>
      <c r="D248" s="13">
        <v>98.68084671234277</v>
      </c>
      <c r="E248" s="13">
        <v>73.626333612496808</v>
      </c>
      <c r="F248" s="13">
        <v>0</v>
      </c>
      <c r="G248" s="13">
        <v>108.90909090909089</v>
      </c>
      <c r="H248" s="13">
        <v>74.666666666666671</v>
      </c>
      <c r="I248" s="13">
        <v>95.666666666666671</v>
      </c>
      <c r="J248" s="13">
        <v>70</v>
      </c>
      <c r="K248" s="13">
        <v>88</v>
      </c>
      <c r="L248" s="13">
        <v>0</v>
      </c>
      <c r="M248" s="13">
        <v>96</v>
      </c>
      <c r="N248" s="13">
        <v>90</v>
      </c>
      <c r="O248" s="13">
        <v>55.000000000000007</v>
      </c>
      <c r="P248" s="13">
        <v>47</v>
      </c>
      <c r="Q248" s="13">
        <v>0</v>
      </c>
      <c r="R248" s="13">
        <v>82.480425604224678</v>
      </c>
      <c r="S248" s="13">
        <v>82.636922776530312</v>
      </c>
      <c r="T248" s="13">
        <v>0</v>
      </c>
      <c r="U248" s="13">
        <v>92.25</v>
      </c>
      <c r="V248" s="13">
        <v>0</v>
      </c>
      <c r="W248" s="13">
        <v>82.838536678797155</v>
      </c>
      <c r="X248" s="13">
        <v>73</v>
      </c>
      <c r="Y248" s="13">
        <v>100.19030560841821</v>
      </c>
      <c r="Z248" s="13">
        <v>76.333333333333329</v>
      </c>
      <c r="AA248" s="13">
        <v>88.666666666666671</v>
      </c>
      <c r="AB248" s="13">
        <v>103.80000000000003</v>
      </c>
      <c r="AC248" s="13">
        <v>132.02469052618972</v>
      </c>
    </row>
    <row r="249" spans="1:29">
      <c r="A249" s="8">
        <v>37</v>
      </c>
      <c r="B249" s="6">
        <v>43359</v>
      </c>
      <c r="C249" s="13">
        <v>0</v>
      </c>
      <c r="D249" s="13">
        <v>100.21474588403723</v>
      </c>
      <c r="E249" s="13">
        <v>76.199492650717943</v>
      </c>
      <c r="F249" s="13">
        <v>0</v>
      </c>
      <c r="G249" s="13">
        <v>109.34782608695653</v>
      </c>
      <c r="H249" s="13">
        <v>81.749999999999986</v>
      </c>
      <c r="I249" s="13">
        <v>97.25</v>
      </c>
      <c r="J249" s="13">
        <v>74.714285714285722</v>
      </c>
      <c r="K249" s="13">
        <v>88.75</v>
      </c>
      <c r="L249" s="13">
        <v>0</v>
      </c>
      <c r="M249" s="13">
        <v>98</v>
      </c>
      <c r="N249" s="13">
        <v>90</v>
      </c>
      <c r="O249" s="13">
        <v>60</v>
      </c>
      <c r="P249" s="13">
        <v>56.999999999999993</v>
      </c>
      <c r="Q249" s="13">
        <v>0</v>
      </c>
      <c r="R249" s="13">
        <v>86.140412794269523</v>
      </c>
      <c r="S249" s="13">
        <v>83.533470012040738</v>
      </c>
      <c r="T249" s="13">
        <v>0</v>
      </c>
      <c r="U249" s="13">
        <v>91</v>
      </c>
      <c r="V249" s="13">
        <v>98</v>
      </c>
      <c r="W249" s="13">
        <v>86.549511587818429</v>
      </c>
      <c r="X249" s="13">
        <v>75</v>
      </c>
      <c r="Y249" s="13">
        <v>101.98141721706034</v>
      </c>
      <c r="Z249" s="13">
        <v>84.5</v>
      </c>
      <c r="AA249" s="13">
        <v>95</v>
      </c>
      <c r="AB249" s="13">
        <v>105</v>
      </c>
      <c r="AC249" s="13">
        <v>132.43644884651522</v>
      </c>
    </row>
    <row r="250" spans="1:29">
      <c r="A250" s="8">
        <v>38</v>
      </c>
      <c r="B250" s="6">
        <v>43366</v>
      </c>
      <c r="C250" s="13">
        <v>96.500000000000014</v>
      </c>
      <c r="D250" s="13">
        <v>100.72604560793536</v>
      </c>
      <c r="E250" s="13">
        <v>75.72786242268819</v>
      </c>
      <c r="F250" s="13">
        <v>0</v>
      </c>
      <c r="G250" s="13">
        <v>110.79166666666667</v>
      </c>
      <c r="H250" s="13">
        <v>81.333333333333329</v>
      </c>
      <c r="I250" s="13">
        <v>97.25</v>
      </c>
      <c r="J250" s="13">
        <v>77.5</v>
      </c>
      <c r="K250" s="13">
        <v>88.75</v>
      </c>
      <c r="L250" s="13">
        <v>0</v>
      </c>
      <c r="M250" s="13">
        <v>0</v>
      </c>
      <c r="N250" s="13">
        <v>0</v>
      </c>
      <c r="O250" s="13">
        <v>63</v>
      </c>
      <c r="P250" s="13">
        <v>70</v>
      </c>
      <c r="Q250" s="13">
        <v>0</v>
      </c>
      <c r="R250" s="13">
        <v>86.009698966053634</v>
      </c>
      <c r="S250" s="13">
        <v>81.676917569722406</v>
      </c>
      <c r="T250" s="13">
        <v>0</v>
      </c>
      <c r="U250" s="13">
        <v>84.75</v>
      </c>
      <c r="V250" s="13">
        <v>0</v>
      </c>
      <c r="W250" s="13">
        <v>82.359701206665392</v>
      </c>
      <c r="X250" s="13">
        <v>77.666666666666671</v>
      </c>
      <c r="Y250" s="13">
        <v>100.75002798611888</v>
      </c>
      <c r="Z250" s="13">
        <v>76.999999999999986</v>
      </c>
      <c r="AA250" s="13">
        <v>110.66666666666667</v>
      </c>
      <c r="AB250" s="13">
        <v>105.2</v>
      </c>
      <c r="AC250" s="13">
        <v>132.32415112279011</v>
      </c>
    </row>
    <row r="251" spans="1:29">
      <c r="A251" s="8">
        <v>39</v>
      </c>
      <c r="B251" s="6">
        <v>43373</v>
      </c>
      <c r="C251" s="13">
        <v>99.499999999999986</v>
      </c>
      <c r="D251" s="13">
        <v>103.28254422742611</v>
      </c>
      <c r="E251" s="13">
        <v>74.767262620009944</v>
      </c>
      <c r="F251" s="13">
        <v>0</v>
      </c>
      <c r="G251" s="13">
        <v>111.56521739130434</v>
      </c>
      <c r="H251" s="13">
        <v>83.5</v>
      </c>
      <c r="I251" s="13">
        <v>97.25</v>
      </c>
      <c r="J251" s="13">
        <v>77.75</v>
      </c>
      <c r="K251" s="13">
        <v>88.75</v>
      </c>
      <c r="L251" s="13">
        <v>0</v>
      </c>
      <c r="M251" s="13">
        <v>100</v>
      </c>
      <c r="N251" s="13">
        <v>0</v>
      </c>
      <c r="O251" s="13">
        <v>61.333333333333329</v>
      </c>
      <c r="P251" s="13">
        <v>67</v>
      </c>
      <c r="Q251" s="13">
        <v>0</v>
      </c>
      <c r="R251" s="13">
        <v>79.343293727043402</v>
      </c>
      <c r="S251" s="13">
        <v>84.399101825637018</v>
      </c>
      <c r="T251" s="13">
        <v>0</v>
      </c>
      <c r="U251" s="13">
        <v>91.25</v>
      </c>
      <c r="V251" s="13">
        <v>98</v>
      </c>
      <c r="W251" s="13">
        <v>82.359701206665392</v>
      </c>
      <c r="X251" s="13">
        <v>79.666666666666657</v>
      </c>
      <c r="Y251" s="13">
        <v>94.257248404791227</v>
      </c>
      <c r="Z251" s="13">
        <v>67.666666666666671</v>
      </c>
      <c r="AA251" s="13">
        <v>113.66666666666667</v>
      </c>
      <c r="AB251" s="13">
        <v>104.80000000000001</v>
      </c>
      <c r="AC251" s="13">
        <v>132.47388142109028</v>
      </c>
    </row>
    <row r="252" spans="1:29">
      <c r="A252" s="8">
        <v>40</v>
      </c>
      <c r="B252" s="6">
        <v>43380</v>
      </c>
      <c r="C252" s="13">
        <v>99.499999999999986</v>
      </c>
      <c r="D252" s="13">
        <v>102.25994477962983</v>
      </c>
      <c r="E252" s="13">
        <v>78.566313464176034</v>
      </c>
      <c r="F252" s="13">
        <v>0</v>
      </c>
      <c r="G252" s="13">
        <v>111.30434782608695</v>
      </c>
      <c r="H252" s="13">
        <v>79.75</v>
      </c>
      <c r="I252" s="13">
        <v>92.800000000000011</v>
      </c>
      <c r="J252" s="13">
        <v>79.5</v>
      </c>
      <c r="K252" s="13">
        <v>88.75</v>
      </c>
      <c r="L252" s="13">
        <v>0</v>
      </c>
      <c r="M252" s="13">
        <v>99</v>
      </c>
      <c r="N252" s="13">
        <v>0</v>
      </c>
      <c r="O252" s="13">
        <v>57.333333333333336</v>
      </c>
      <c r="P252" s="13">
        <v>64</v>
      </c>
      <c r="Q252" s="13">
        <v>0</v>
      </c>
      <c r="R252" s="13">
        <v>74.768309739487336</v>
      </c>
      <c r="S252" s="13">
        <v>0</v>
      </c>
      <c r="T252" s="13">
        <v>0</v>
      </c>
      <c r="U252" s="13">
        <v>83</v>
      </c>
      <c r="V252" s="13">
        <v>98</v>
      </c>
      <c r="W252" s="13">
        <v>80.843388878248092</v>
      </c>
      <c r="X252" s="13">
        <v>80.666666666666657</v>
      </c>
      <c r="Y252" s="13">
        <v>104.6680846300235</v>
      </c>
      <c r="Z252" s="13">
        <v>72.333333333333329</v>
      </c>
      <c r="AA252" s="13">
        <v>83.749999999999986</v>
      </c>
      <c r="AB252" s="13">
        <v>101.80000000000003</v>
      </c>
      <c r="AC252" s="13">
        <v>132.43644884651522</v>
      </c>
    </row>
    <row r="253" spans="1:29">
      <c r="A253" s="8">
        <v>41</v>
      </c>
      <c r="B253" s="6">
        <v>43387</v>
      </c>
      <c r="C253" s="13">
        <v>99.499999999999986</v>
      </c>
      <c r="D253" s="13">
        <v>100.72604560793536</v>
      </c>
      <c r="E253" s="13">
        <v>69.505637888553068</v>
      </c>
      <c r="F253" s="13">
        <v>0</v>
      </c>
      <c r="G253" s="13">
        <v>112.12499999999996</v>
      </c>
      <c r="H253" s="13">
        <v>78.333333333333329</v>
      </c>
      <c r="I253" s="13">
        <v>92.800000000000011</v>
      </c>
      <c r="J253" s="13">
        <v>78.666666666666671</v>
      </c>
      <c r="K253" s="13">
        <v>89.999999999999986</v>
      </c>
      <c r="L253" s="13">
        <v>0</v>
      </c>
      <c r="M253" s="13">
        <v>0</v>
      </c>
      <c r="N253" s="13">
        <v>0</v>
      </c>
      <c r="O253" s="13">
        <v>51</v>
      </c>
      <c r="P253" s="13">
        <v>0</v>
      </c>
      <c r="Q253" s="13">
        <v>0</v>
      </c>
      <c r="R253" s="13">
        <v>78.297583101316292</v>
      </c>
      <c r="S253" s="13">
        <v>82.637465152353357</v>
      </c>
      <c r="T253" s="13">
        <v>0</v>
      </c>
      <c r="U253" s="13">
        <v>90.5</v>
      </c>
      <c r="V253" s="13">
        <v>0</v>
      </c>
      <c r="W253" s="13">
        <v>88.34514460831258</v>
      </c>
      <c r="X253" s="13">
        <v>80.666666666666657</v>
      </c>
      <c r="Y253" s="13">
        <v>108.58614127392813</v>
      </c>
      <c r="Z253" s="13">
        <v>71.333333333333343</v>
      </c>
      <c r="AA253" s="13">
        <v>87</v>
      </c>
      <c r="AB253" s="13">
        <v>105.60000000000001</v>
      </c>
      <c r="AC253" s="13">
        <v>132.58617914481542</v>
      </c>
    </row>
    <row r="254" spans="1:29">
      <c r="A254" s="8">
        <v>42</v>
      </c>
      <c r="B254" s="6">
        <v>43394</v>
      </c>
      <c r="C254" s="13">
        <v>99.499999999999986</v>
      </c>
      <c r="D254" s="13">
        <v>96.635647816750179</v>
      </c>
      <c r="E254" s="13">
        <v>68.259112260131815</v>
      </c>
      <c r="F254" s="13">
        <v>0</v>
      </c>
      <c r="G254" s="13">
        <v>111.20833333333333</v>
      </c>
      <c r="H254" s="13">
        <v>76</v>
      </c>
      <c r="I254" s="13">
        <v>98.5</v>
      </c>
      <c r="J254" s="13">
        <v>76.571428571428584</v>
      </c>
      <c r="K254" s="13">
        <v>89.999999999999986</v>
      </c>
      <c r="L254" s="13">
        <v>0</v>
      </c>
      <c r="M254" s="13">
        <v>99</v>
      </c>
      <c r="N254" s="13">
        <v>0</v>
      </c>
      <c r="O254" s="13">
        <v>49.5</v>
      </c>
      <c r="P254" s="13">
        <v>63</v>
      </c>
      <c r="Q254" s="13">
        <v>0</v>
      </c>
      <c r="R254" s="13">
        <v>81.696142634929345</v>
      </c>
      <c r="S254" s="13">
        <v>81.248983045331755</v>
      </c>
      <c r="T254" s="13">
        <v>0</v>
      </c>
      <c r="U254" s="13">
        <v>90.5</v>
      </c>
      <c r="V254" s="13">
        <v>0</v>
      </c>
      <c r="W254" s="13">
        <v>106.30147481325419</v>
      </c>
      <c r="X254" s="13">
        <v>80.666666666666657</v>
      </c>
      <c r="Y254" s="13">
        <v>103.2128064480018</v>
      </c>
      <c r="Z254" s="13">
        <v>62.666666666666657</v>
      </c>
      <c r="AA254" s="13">
        <v>121.75</v>
      </c>
      <c r="AB254" s="13">
        <v>96.6</v>
      </c>
      <c r="AC254" s="13">
        <v>132.62361171939048</v>
      </c>
    </row>
    <row r="255" spans="1:29">
      <c r="A255" s="8">
        <v>43</v>
      </c>
      <c r="B255" s="6">
        <v>43401</v>
      </c>
      <c r="C255" s="13">
        <v>99.499999999999986</v>
      </c>
      <c r="D255" s="13">
        <v>96.379997954801098</v>
      </c>
      <c r="E255" s="13">
        <v>64.44124822488439</v>
      </c>
      <c r="F255" s="13">
        <v>0</v>
      </c>
      <c r="G255" s="13">
        <v>108.30769230769231</v>
      </c>
      <c r="H255" s="13">
        <v>76.25</v>
      </c>
      <c r="I255" s="13">
        <v>93.8</v>
      </c>
      <c r="J255" s="13">
        <v>75.857142857142861</v>
      </c>
      <c r="K255" s="13">
        <v>91.5</v>
      </c>
      <c r="L255" s="13">
        <v>0</v>
      </c>
      <c r="M255" s="13">
        <v>99</v>
      </c>
      <c r="N255" s="13">
        <v>90</v>
      </c>
      <c r="O255" s="13">
        <v>45.25</v>
      </c>
      <c r="P255" s="13">
        <v>60</v>
      </c>
      <c r="Q255" s="13">
        <v>0</v>
      </c>
      <c r="R255" s="13">
        <v>84.048991542815315</v>
      </c>
      <c r="S255" s="13">
        <v>79.71948322431578</v>
      </c>
      <c r="T255" s="13">
        <v>0</v>
      </c>
      <c r="U255" s="13">
        <v>86.25</v>
      </c>
      <c r="V255" s="13">
        <v>98</v>
      </c>
      <c r="W255" s="13">
        <v>75.296877992721704</v>
      </c>
      <c r="X255" s="13">
        <v>80.666666666666657</v>
      </c>
      <c r="Y255" s="13">
        <v>101.64558379043993</v>
      </c>
      <c r="Z255" s="13">
        <v>63.5</v>
      </c>
      <c r="AA255" s="13">
        <v>83.333333333333343</v>
      </c>
      <c r="AB255" s="13">
        <v>96.000000000000014</v>
      </c>
      <c r="AC255" s="13">
        <v>132.43644884651522</v>
      </c>
    </row>
    <row r="256" spans="1:29">
      <c r="A256" s="8">
        <v>44</v>
      </c>
      <c r="B256" s="6">
        <v>43408</v>
      </c>
      <c r="C256" s="13">
        <v>99.499999999999986</v>
      </c>
      <c r="D256" s="13">
        <v>97.913897126495542</v>
      </c>
      <c r="E256" s="13">
        <v>59.964315624658624</v>
      </c>
      <c r="F256" s="13">
        <v>0</v>
      </c>
      <c r="G256" s="13">
        <v>108.11538461538464</v>
      </c>
      <c r="H256" s="13">
        <v>75.999999999999986</v>
      </c>
      <c r="I256" s="13">
        <v>93.8</v>
      </c>
      <c r="J256" s="13">
        <v>0</v>
      </c>
      <c r="K256" s="13">
        <v>92.5</v>
      </c>
      <c r="L256" s="13">
        <v>0</v>
      </c>
      <c r="M256" s="13">
        <v>99</v>
      </c>
      <c r="N256" s="13">
        <v>90</v>
      </c>
      <c r="O256" s="13">
        <v>43.000000000000007</v>
      </c>
      <c r="P256" s="13">
        <v>53</v>
      </c>
      <c r="Q256" s="13">
        <v>0</v>
      </c>
      <c r="R256" s="13">
        <v>80.127576696338707</v>
      </c>
      <c r="S256" s="13">
        <v>77.725709698764462</v>
      </c>
      <c r="T256" s="13">
        <v>0</v>
      </c>
      <c r="U256" s="13">
        <v>87.75</v>
      </c>
      <c r="V256" s="13">
        <v>98</v>
      </c>
      <c r="W256" s="13">
        <v>75.177169124688746</v>
      </c>
      <c r="X256" s="13">
        <v>78.333333333333329</v>
      </c>
      <c r="Y256" s="13">
        <v>104.10836225232285</v>
      </c>
      <c r="Z256" s="13">
        <v>78.666666666666657</v>
      </c>
      <c r="AA256" s="13">
        <v>85.666666666666657</v>
      </c>
      <c r="AB256" s="13">
        <v>102.60000000000001</v>
      </c>
      <c r="AC256" s="13">
        <v>132.13698824991485</v>
      </c>
    </row>
    <row r="257" spans="1:29">
      <c r="A257" s="8">
        <v>45</v>
      </c>
      <c r="B257" s="6">
        <v>43415</v>
      </c>
      <c r="C257" s="13">
        <v>93.75</v>
      </c>
      <c r="D257" s="13">
        <v>97.913897126495542</v>
      </c>
      <c r="E257" s="13">
        <v>64.370243600480649</v>
      </c>
      <c r="F257" s="13">
        <v>0</v>
      </c>
      <c r="G257" s="13">
        <v>108.76000000000002</v>
      </c>
      <c r="H257" s="13">
        <v>75.666666666666671</v>
      </c>
      <c r="I257" s="13">
        <v>90.833333333333357</v>
      </c>
      <c r="J257" s="13">
        <v>75.166666666666686</v>
      </c>
      <c r="K257" s="13">
        <v>91.5</v>
      </c>
      <c r="L257" s="13">
        <v>0</v>
      </c>
      <c r="M257" s="13">
        <v>99</v>
      </c>
      <c r="N257" s="13">
        <v>0</v>
      </c>
      <c r="O257" s="13">
        <v>42.500000000000007</v>
      </c>
      <c r="P257" s="13">
        <v>50</v>
      </c>
      <c r="Q257" s="13">
        <v>0</v>
      </c>
      <c r="R257" s="13">
        <v>69.866541181391582</v>
      </c>
      <c r="S257" s="13">
        <v>0</v>
      </c>
      <c r="T257" s="13">
        <v>0</v>
      </c>
      <c r="U257" s="13">
        <v>87.75</v>
      </c>
      <c r="V257" s="13">
        <v>0</v>
      </c>
      <c r="W257" s="13">
        <v>83.79620762306071</v>
      </c>
      <c r="X257" s="13">
        <v>76.000000000000014</v>
      </c>
      <c r="Y257" s="13">
        <v>107.4666965185268</v>
      </c>
      <c r="Z257" s="13">
        <v>68</v>
      </c>
      <c r="AA257" s="13">
        <v>105.66666666666666</v>
      </c>
      <c r="AB257" s="13">
        <v>106.2</v>
      </c>
      <c r="AC257" s="13">
        <v>131.94982537703962</v>
      </c>
    </row>
    <row r="258" spans="1:29">
      <c r="A258" s="8">
        <v>46</v>
      </c>
      <c r="B258" s="6">
        <v>43422</v>
      </c>
      <c r="C258" s="13">
        <v>82.750000000000014</v>
      </c>
      <c r="D258" s="13">
        <v>98.425196850393704</v>
      </c>
      <c r="E258" s="13">
        <v>61.883261114954671</v>
      </c>
      <c r="F258" s="13">
        <v>0</v>
      </c>
      <c r="G258" s="13">
        <v>108.24000000000001</v>
      </c>
      <c r="H258" s="13">
        <v>75</v>
      </c>
      <c r="I258" s="13">
        <v>90.500000000000014</v>
      </c>
      <c r="J258" s="13">
        <v>73.166666666666686</v>
      </c>
      <c r="K258" s="13">
        <v>91.250000000000014</v>
      </c>
      <c r="L258" s="13">
        <v>106</v>
      </c>
      <c r="M258" s="13">
        <v>98</v>
      </c>
      <c r="N258" s="13">
        <v>0</v>
      </c>
      <c r="O258" s="13">
        <v>51</v>
      </c>
      <c r="P258" s="13">
        <v>0</v>
      </c>
      <c r="Q258" s="13">
        <v>0</v>
      </c>
      <c r="R258" s="13">
        <v>78.885795328287784</v>
      </c>
      <c r="S258" s="13">
        <v>0</v>
      </c>
      <c r="T258" s="13">
        <v>0</v>
      </c>
      <c r="U258" s="13">
        <v>86.25</v>
      </c>
      <c r="V258" s="13">
        <v>0</v>
      </c>
      <c r="W258" s="13">
        <v>75.057460256655801</v>
      </c>
      <c r="X258" s="13">
        <v>71</v>
      </c>
      <c r="Y258" s="13">
        <v>0</v>
      </c>
      <c r="Z258" s="13">
        <v>64</v>
      </c>
      <c r="AA258" s="13">
        <v>84.5</v>
      </c>
      <c r="AB258" s="13">
        <v>106.80000000000001</v>
      </c>
      <c r="AC258" s="13">
        <v>131.42576933298898</v>
      </c>
    </row>
    <row r="259" spans="1:29">
      <c r="A259" s="8">
        <v>47</v>
      </c>
      <c r="B259" s="6">
        <v>43429</v>
      </c>
      <c r="C259" s="13">
        <v>90.75</v>
      </c>
      <c r="D259" s="13">
        <v>98.425196850393704</v>
      </c>
      <c r="E259" s="13">
        <v>66.119263493913024</v>
      </c>
      <c r="F259" s="13">
        <v>0</v>
      </c>
      <c r="G259" s="13">
        <v>107.50000000000001</v>
      </c>
      <c r="H259" s="13">
        <v>76.666666666666657</v>
      </c>
      <c r="I259" s="13">
        <v>89</v>
      </c>
      <c r="J259" s="13">
        <v>70.571428571428569</v>
      </c>
      <c r="K259" s="13">
        <v>91.250000000000014</v>
      </c>
      <c r="L259" s="13">
        <v>106</v>
      </c>
      <c r="M259" s="13">
        <v>98</v>
      </c>
      <c r="N259" s="13">
        <v>94.999999999999986</v>
      </c>
      <c r="O259" s="13">
        <v>44.5</v>
      </c>
      <c r="P259" s="13">
        <v>61.5</v>
      </c>
      <c r="Q259" s="13">
        <v>0</v>
      </c>
      <c r="R259" s="13">
        <v>81.478286254569539</v>
      </c>
      <c r="S259" s="13">
        <v>68.928373848807297</v>
      </c>
      <c r="T259" s="13">
        <v>0</v>
      </c>
      <c r="U259" s="13">
        <v>89.25</v>
      </c>
      <c r="V259" s="13">
        <v>0</v>
      </c>
      <c r="W259" s="13">
        <v>83.676498755027779</v>
      </c>
      <c r="X259" s="13">
        <v>68.333333333333329</v>
      </c>
      <c r="Y259" s="13">
        <v>104.22030672786298</v>
      </c>
      <c r="Z259" s="13">
        <v>74.5</v>
      </c>
      <c r="AA259" s="13">
        <v>80.25</v>
      </c>
      <c r="AB259" s="13">
        <v>106.99999999999999</v>
      </c>
      <c r="AC259" s="13">
        <v>132.28671854821502</v>
      </c>
    </row>
    <row r="260" spans="1:29">
      <c r="A260" s="8">
        <v>48</v>
      </c>
      <c r="B260" s="6">
        <v>43436</v>
      </c>
      <c r="C260" s="13">
        <v>90.75</v>
      </c>
      <c r="D260" s="13">
        <v>98.169546988444623</v>
      </c>
      <c r="E260" s="13">
        <v>70.634429353433106</v>
      </c>
      <c r="F260" s="13">
        <v>0</v>
      </c>
      <c r="G260" s="13">
        <v>107.72000000000001</v>
      </c>
      <c r="H260" s="13">
        <v>74.666666666666671</v>
      </c>
      <c r="I260" s="13">
        <v>89</v>
      </c>
      <c r="J260" s="13">
        <v>70.333333333333329</v>
      </c>
      <c r="K260" s="13">
        <v>91.250000000000014</v>
      </c>
      <c r="L260" s="13">
        <v>102.75000000000001</v>
      </c>
      <c r="M260" s="13">
        <v>98</v>
      </c>
      <c r="N260" s="13">
        <v>94.999999999999986</v>
      </c>
      <c r="O260" s="13">
        <v>47</v>
      </c>
      <c r="P260" s="13">
        <v>56.000000000000007</v>
      </c>
      <c r="Q260" s="13">
        <v>0</v>
      </c>
      <c r="R260" s="13">
        <v>74.506882083055572</v>
      </c>
      <c r="S260" s="13">
        <v>73.45504246802696</v>
      </c>
      <c r="T260" s="13">
        <v>0</v>
      </c>
      <c r="U260" s="13">
        <v>91.5</v>
      </c>
      <c r="V260" s="13">
        <v>98</v>
      </c>
      <c r="W260" s="13">
        <v>78.529017429611187</v>
      </c>
      <c r="X260" s="13">
        <v>69.999999999999986</v>
      </c>
      <c r="Y260" s="13">
        <v>96.160304488973466</v>
      </c>
      <c r="Z260" s="13">
        <v>73</v>
      </c>
      <c r="AA260" s="13">
        <v>84.4</v>
      </c>
      <c r="AB260" s="13">
        <v>102</v>
      </c>
      <c r="AC260" s="13">
        <v>132.47388142109028</v>
      </c>
    </row>
    <row r="261" spans="1:29">
      <c r="A261" s="8">
        <v>49</v>
      </c>
      <c r="B261" s="6">
        <v>43443</v>
      </c>
      <c r="C261" s="13">
        <v>90.75</v>
      </c>
      <c r="D261" s="13">
        <v>98.169546988444623</v>
      </c>
      <c r="E261" s="13">
        <v>70.634429353433106</v>
      </c>
      <c r="F261" s="13">
        <v>0</v>
      </c>
      <c r="G261" s="13">
        <v>107.72000000000001</v>
      </c>
      <c r="H261" s="13">
        <v>74.666666666666671</v>
      </c>
      <c r="I261" s="13">
        <v>89</v>
      </c>
      <c r="J261" s="13">
        <v>70.333333333333329</v>
      </c>
      <c r="K261" s="13">
        <v>91.250000000000014</v>
      </c>
      <c r="L261" s="13">
        <v>102.75000000000001</v>
      </c>
      <c r="M261" s="13">
        <v>98</v>
      </c>
      <c r="N261" s="13">
        <v>94.999999999999986</v>
      </c>
      <c r="O261" s="13">
        <v>47</v>
      </c>
      <c r="P261" s="13">
        <v>56.000000000000007</v>
      </c>
      <c r="Q261" s="13">
        <v>0</v>
      </c>
      <c r="R261" s="13">
        <v>74.506882083055572</v>
      </c>
      <c r="S261" s="13">
        <v>73.45504246802696</v>
      </c>
      <c r="T261" s="13">
        <v>0</v>
      </c>
      <c r="U261" s="13">
        <v>91.5</v>
      </c>
      <c r="V261" s="13">
        <v>98</v>
      </c>
      <c r="W261" s="13">
        <v>78.529017429611187</v>
      </c>
      <c r="X261" s="13">
        <v>69.999999999999986</v>
      </c>
      <c r="Y261" s="13">
        <v>96.160304488973466</v>
      </c>
      <c r="Z261" s="13">
        <v>73</v>
      </c>
      <c r="AA261" s="13">
        <v>84.4</v>
      </c>
      <c r="AB261" s="13">
        <v>102</v>
      </c>
      <c r="AC261" s="13">
        <v>132.47388142109028</v>
      </c>
    </row>
    <row r="262" spans="1:29">
      <c r="A262" s="8">
        <v>50</v>
      </c>
      <c r="B262" s="6">
        <v>43450</v>
      </c>
      <c r="C262" s="13">
        <v>90.75</v>
      </c>
      <c r="D262" s="13">
        <v>99.447796298189999</v>
      </c>
      <c r="E262" s="13">
        <v>80.121992194567198</v>
      </c>
      <c r="F262" s="13">
        <v>0</v>
      </c>
      <c r="G262" s="13">
        <v>108.91666666666666</v>
      </c>
      <c r="H262" s="13">
        <v>74.333333333333357</v>
      </c>
      <c r="I262" s="13">
        <v>90.666666666666657</v>
      </c>
      <c r="J262" s="13">
        <v>0</v>
      </c>
      <c r="K262" s="13">
        <v>91.250000000000014</v>
      </c>
      <c r="L262" s="13">
        <v>102.75000000000001</v>
      </c>
      <c r="M262" s="13">
        <v>96</v>
      </c>
      <c r="N262" s="13">
        <v>94.999999999999986</v>
      </c>
      <c r="O262" s="13">
        <v>45</v>
      </c>
      <c r="P262" s="13">
        <v>61</v>
      </c>
      <c r="Q262" s="13">
        <v>0</v>
      </c>
      <c r="R262" s="13">
        <v>85.424982522607849</v>
      </c>
      <c r="S262" s="13">
        <v>70.249745315345905</v>
      </c>
      <c r="T262" s="13">
        <v>0</v>
      </c>
      <c r="U262" s="13">
        <v>90.25</v>
      </c>
      <c r="V262" s="13">
        <v>98</v>
      </c>
      <c r="W262" s="13">
        <v>75.743472797505461</v>
      </c>
      <c r="X262" s="13">
        <v>68.333333333333329</v>
      </c>
      <c r="Y262" s="13">
        <v>103.09721207955667</v>
      </c>
      <c r="Z262" s="13">
        <v>77</v>
      </c>
      <c r="AA262" s="13">
        <v>90.499999999999986</v>
      </c>
      <c r="AB262" s="13">
        <v>104</v>
      </c>
      <c r="AC262" s="13">
        <v>114.9335672286652</v>
      </c>
    </row>
    <row r="263" spans="1:29">
      <c r="A263" s="8">
        <v>51</v>
      </c>
      <c r="B263" s="6">
        <v>43457</v>
      </c>
      <c r="C263" s="13">
        <v>90.75</v>
      </c>
      <c r="D263" s="13">
        <v>99.447796298189999</v>
      </c>
      <c r="E263" s="13">
        <v>75.252764325334681</v>
      </c>
      <c r="F263" s="13">
        <v>0</v>
      </c>
      <c r="G263" s="13">
        <v>108.91666666666666</v>
      </c>
      <c r="H263" s="13">
        <v>74.333333333333357</v>
      </c>
      <c r="I263" s="13">
        <v>90.666666666666657</v>
      </c>
      <c r="J263" s="13">
        <v>0</v>
      </c>
      <c r="K263" s="13">
        <v>91.250000000000014</v>
      </c>
      <c r="L263" s="13">
        <v>102.75000000000001</v>
      </c>
      <c r="M263" s="13">
        <v>96</v>
      </c>
      <c r="N263" s="13">
        <v>94.999999999999986</v>
      </c>
      <c r="O263" s="13">
        <v>45</v>
      </c>
      <c r="P263" s="13">
        <v>61</v>
      </c>
      <c r="Q263" s="13">
        <v>0</v>
      </c>
      <c r="R263" s="13">
        <v>82.52399688029665</v>
      </c>
      <c r="S263" s="13">
        <v>74.05382537668001</v>
      </c>
      <c r="T263" s="13">
        <v>0</v>
      </c>
      <c r="U263" s="13">
        <v>90.25</v>
      </c>
      <c r="V263" s="13">
        <v>98</v>
      </c>
      <c r="W263" s="13">
        <v>77.930473089446465</v>
      </c>
      <c r="X263" s="13">
        <v>68.333333333333329</v>
      </c>
      <c r="Y263" s="13">
        <v>107.4666965185268</v>
      </c>
      <c r="Z263" s="13">
        <v>77</v>
      </c>
      <c r="AA263" s="13">
        <v>90.499999999999986</v>
      </c>
      <c r="AB263" s="13">
        <v>104</v>
      </c>
      <c r="AC263" s="13">
        <v>132.43644884651522</v>
      </c>
    </row>
    <row r="264" spans="1:29">
      <c r="A264" s="10">
        <v>52</v>
      </c>
      <c r="B264" s="11">
        <v>43464</v>
      </c>
      <c r="C264" s="14"/>
      <c r="D264" s="14">
        <v>99.192146436240932</v>
      </c>
      <c r="E264" s="14">
        <v>75.204517593368038</v>
      </c>
      <c r="F264" s="14"/>
      <c r="G264" s="14"/>
      <c r="H264" s="14">
        <v>75</v>
      </c>
      <c r="I264" s="14">
        <v>91.166666666666671</v>
      </c>
      <c r="J264" s="14"/>
      <c r="K264" s="14">
        <v>91.25</v>
      </c>
      <c r="L264" s="14"/>
      <c r="M264" s="14"/>
      <c r="N264" s="14">
        <v>95</v>
      </c>
      <c r="O264" s="14">
        <v>53</v>
      </c>
      <c r="P264" s="14"/>
      <c r="Q264" s="14"/>
      <c r="R264" s="14">
        <v>86.576125554989133</v>
      </c>
      <c r="S264" s="14"/>
      <c r="T264" s="14"/>
      <c r="U264" s="14">
        <v>90.25</v>
      </c>
      <c r="V264" s="14"/>
      <c r="W264" s="14">
        <v>74.33920704845815</v>
      </c>
      <c r="X264" s="14">
        <v>68.333333333333329</v>
      </c>
      <c r="Y264" s="14"/>
      <c r="Z264" s="14">
        <v>79</v>
      </c>
      <c r="AA264" s="14">
        <v>92.405000000000001</v>
      </c>
      <c r="AB264" s="14">
        <v>95.737499999999997</v>
      </c>
      <c r="AC264" s="14">
        <v>132.21185339906492</v>
      </c>
    </row>
    <row r="265" spans="1:29">
      <c r="A265" s="8">
        <v>1</v>
      </c>
      <c r="B265" s="6">
        <v>43471</v>
      </c>
      <c r="C265" s="13">
        <v>93.762500000000003</v>
      </c>
      <c r="D265" s="13">
        <v>106</v>
      </c>
      <c r="E265" s="13">
        <v>75.076769957154468</v>
      </c>
      <c r="F265" s="13"/>
      <c r="G265" s="13">
        <v>102.64913043478261</v>
      </c>
      <c r="H265" s="13">
        <v>75</v>
      </c>
      <c r="I265" s="13">
        <v>91</v>
      </c>
      <c r="J265" s="13"/>
      <c r="K265" s="13">
        <v>91</v>
      </c>
      <c r="L265" s="13">
        <v>106</v>
      </c>
      <c r="M265" s="13">
        <v>101</v>
      </c>
      <c r="N265" s="13">
        <v>90</v>
      </c>
      <c r="O265" s="13">
        <v>51</v>
      </c>
      <c r="P265" s="13">
        <v>76</v>
      </c>
      <c r="Q265" s="13"/>
      <c r="R265" s="13">
        <v>85.13827344461437</v>
      </c>
      <c r="S265" s="13">
        <v>74.197012593966605</v>
      </c>
      <c r="T265" s="13"/>
      <c r="U265" s="13">
        <v>93</v>
      </c>
      <c r="V265" s="13">
        <v>98</v>
      </c>
      <c r="W265" s="13"/>
      <c r="X265" s="13">
        <v>68.333333333333329</v>
      </c>
      <c r="Y265" s="13">
        <v>109.14586365162879</v>
      </c>
      <c r="Z265" s="13">
        <v>74</v>
      </c>
      <c r="AA265" s="13">
        <v>101.18599999999999</v>
      </c>
      <c r="AB265" s="13">
        <v>89.190000000000012</v>
      </c>
      <c r="AC265" s="13">
        <v>132.58617914481542</v>
      </c>
    </row>
    <row r="266" spans="1:29">
      <c r="A266" s="8">
        <v>2</v>
      </c>
      <c r="B266" s="6">
        <v>43478</v>
      </c>
      <c r="C266" s="13">
        <v>94.45</v>
      </c>
      <c r="D266" s="13"/>
      <c r="E266" s="13">
        <v>77.202053672213509</v>
      </c>
      <c r="F266" s="13"/>
      <c r="G266" s="13">
        <v>108.30545454545454</v>
      </c>
      <c r="H266" s="13"/>
      <c r="I266" s="13">
        <v>93.4</v>
      </c>
      <c r="J266" s="13"/>
      <c r="K266" s="13">
        <v>91.25</v>
      </c>
      <c r="L266" s="13">
        <v>104</v>
      </c>
      <c r="M266" s="13"/>
      <c r="N266" s="13">
        <v>90</v>
      </c>
      <c r="O266" s="13">
        <v>60</v>
      </c>
      <c r="P266" s="13">
        <v>62</v>
      </c>
      <c r="Q266" s="13"/>
      <c r="R266" s="13">
        <v>82.088284119577011</v>
      </c>
      <c r="S266" s="13">
        <v>75.986852810049129</v>
      </c>
      <c r="T266" s="13"/>
      <c r="U266" s="13">
        <v>93</v>
      </c>
      <c r="V266" s="13">
        <v>98</v>
      </c>
      <c r="W266" s="13">
        <v>79.845814977973561</v>
      </c>
      <c r="X266" s="13">
        <v>68.333333333333329</v>
      </c>
      <c r="Y266" s="13">
        <v>109.4816970782492</v>
      </c>
      <c r="Z266" s="13">
        <v>73.666666666666671</v>
      </c>
      <c r="AA266" s="13">
        <v>104.346</v>
      </c>
      <c r="AB266" s="13">
        <v>98.112499999999997</v>
      </c>
      <c r="AC266" s="13">
        <v>132</v>
      </c>
    </row>
    <row r="267" spans="1:29">
      <c r="A267" s="8">
        <v>3</v>
      </c>
      <c r="B267" s="6">
        <v>43485</v>
      </c>
      <c r="C267" s="13">
        <v>97.887500000000003</v>
      </c>
      <c r="D267" s="13">
        <v>105.07209326106964</v>
      </c>
      <c r="E267" s="13">
        <v>84.826315201608395</v>
      </c>
      <c r="F267" s="13"/>
      <c r="G267" s="13">
        <v>107.49130434782607</v>
      </c>
      <c r="H267" s="13"/>
      <c r="I267" s="13">
        <v>93.125</v>
      </c>
      <c r="J267" s="13"/>
      <c r="K267" s="13">
        <v>91.25</v>
      </c>
      <c r="L267" s="13">
        <v>102.66666666666667</v>
      </c>
      <c r="M267" s="13">
        <v>103.5</v>
      </c>
      <c r="N267" s="13">
        <v>95</v>
      </c>
      <c r="O267" s="13">
        <v>52.333333333333336</v>
      </c>
      <c r="P267" s="13">
        <v>65.7</v>
      </c>
      <c r="Q267" s="13"/>
      <c r="R267" s="13">
        <v>89.014514211364599</v>
      </c>
      <c r="S267" s="13"/>
      <c r="T267" s="13"/>
      <c r="U267" s="13">
        <v>92.75</v>
      </c>
      <c r="V267" s="13">
        <v>98</v>
      </c>
      <c r="W267" s="13">
        <v>88.747059234585734</v>
      </c>
      <c r="X267" s="13">
        <v>73.333333333333329</v>
      </c>
      <c r="Y267" s="13">
        <v>87.034239141999876</v>
      </c>
      <c r="Z267" s="13">
        <v>79.666666666666671</v>
      </c>
      <c r="AA267" s="13">
        <v>96.694999999999993</v>
      </c>
      <c r="AB267" s="13">
        <v>93.344999999999999</v>
      </c>
      <c r="AC267" s="13">
        <v>114.71491976783886</v>
      </c>
    </row>
    <row r="268" spans="1:29">
      <c r="A268" s="8">
        <v>4</v>
      </c>
      <c r="B268" s="6">
        <v>43492</v>
      </c>
      <c r="C268" s="13">
        <v>97.75</v>
      </c>
      <c r="D268" s="13">
        <v>104.81644339912056</v>
      </c>
      <c r="E268" s="13">
        <v>87.474543072472784</v>
      </c>
      <c r="F268" s="13"/>
      <c r="G268" s="13">
        <v>108.79047619047621</v>
      </c>
      <c r="H268" s="13"/>
      <c r="I268" s="13">
        <v>96.666666666666671</v>
      </c>
      <c r="J268" s="13"/>
      <c r="K268" s="13">
        <v>91.75</v>
      </c>
      <c r="L268" s="13">
        <v>102.66666666666667</v>
      </c>
      <c r="M268" s="13">
        <v>105</v>
      </c>
      <c r="N268" s="13">
        <v>95</v>
      </c>
      <c r="O268" s="13">
        <v>62.2</v>
      </c>
      <c r="P268" s="13">
        <v>52.2</v>
      </c>
      <c r="Q268" s="13"/>
      <c r="R268" s="13">
        <v>92.713449505483425</v>
      </c>
      <c r="S268" s="13">
        <v>81.47950313161148</v>
      </c>
      <c r="T268" s="13"/>
      <c r="U268" s="13">
        <v>96.5</v>
      </c>
      <c r="V268" s="13"/>
      <c r="W268" s="13">
        <v>81.333022605453266</v>
      </c>
      <c r="X268" s="13">
        <v>73.333333333333329</v>
      </c>
      <c r="Y268" s="13">
        <v>100.65425264217413</v>
      </c>
      <c r="Z268" s="13">
        <v>81.666666666666671</v>
      </c>
      <c r="AA268" s="13">
        <v>111.77000000000001</v>
      </c>
      <c r="AB268" s="13">
        <v>88.893999999999991</v>
      </c>
      <c r="AC268" s="13">
        <v>114.45588140091927</v>
      </c>
    </row>
    <row r="269" spans="1:29">
      <c r="A269" s="8">
        <v>5</v>
      </c>
      <c r="B269" s="6">
        <v>43499</v>
      </c>
      <c r="C269" s="13">
        <v>101.375</v>
      </c>
      <c r="D269" s="13">
        <v>105.58339298496779</v>
      </c>
      <c r="E269" s="13">
        <v>82.548196517412947</v>
      </c>
      <c r="F269" s="13"/>
      <c r="G269" s="13">
        <v>107.72809523809524</v>
      </c>
      <c r="H269" s="13"/>
      <c r="I269" s="13">
        <v>102.7</v>
      </c>
      <c r="J269" s="13"/>
      <c r="K269" s="13">
        <v>91.75</v>
      </c>
      <c r="L269" s="13">
        <v>102.66666666666667</v>
      </c>
      <c r="M269" s="13">
        <v>105.5</v>
      </c>
      <c r="N269" s="13">
        <v>90</v>
      </c>
      <c r="O269" s="13">
        <v>64.8</v>
      </c>
      <c r="P269" s="13">
        <v>35.1</v>
      </c>
      <c r="Q269" s="13"/>
      <c r="R269" s="13">
        <v>86.912548041264927</v>
      </c>
      <c r="S269" s="13">
        <v>81.763163415145783</v>
      </c>
      <c r="T269" s="13"/>
      <c r="U269" s="13">
        <v>97.5</v>
      </c>
      <c r="V269" s="13">
        <v>98</v>
      </c>
      <c r="W269" s="13">
        <v>84.89816890881913</v>
      </c>
      <c r="X269" s="13">
        <v>73.333333333333329</v>
      </c>
      <c r="Y269" s="13">
        <v>107.86375105130361</v>
      </c>
      <c r="Z269" s="13">
        <v>83</v>
      </c>
      <c r="AA269" s="13">
        <v>105.04</v>
      </c>
      <c r="AB269" s="13">
        <v>97.13</v>
      </c>
      <c r="AC269" s="13">
        <v>113.08225998034186</v>
      </c>
    </row>
    <row r="270" spans="1:29">
      <c r="A270" s="8">
        <v>6</v>
      </c>
      <c r="B270" s="6">
        <v>43506</v>
      </c>
      <c r="C270" s="13">
        <v>101.3875</v>
      </c>
      <c r="D270" s="13">
        <v>105.32774312301872</v>
      </c>
      <c r="E270" s="13">
        <v>89.116199775272193</v>
      </c>
      <c r="F270" s="13"/>
      <c r="G270" s="13">
        <v>106.54095238095239</v>
      </c>
      <c r="H270" s="13"/>
      <c r="I270" s="13">
        <v>104.2</v>
      </c>
      <c r="J270" s="13"/>
      <c r="K270" s="13">
        <v>91.75</v>
      </c>
      <c r="L270" s="13">
        <v>102.38</v>
      </c>
      <c r="M270" s="13">
        <v>105.2</v>
      </c>
      <c r="N270" s="13">
        <v>90</v>
      </c>
      <c r="O270" s="13">
        <v>69.599999999999994</v>
      </c>
      <c r="P270" s="13">
        <v>28.8</v>
      </c>
      <c r="Q270" s="13"/>
      <c r="R270" s="13">
        <v>100.1699854298203</v>
      </c>
      <c r="S270" s="13">
        <v>81.905947571173542</v>
      </c>
      <c r="T270" s="13"/>
      <c r="U270" s="13">
        <v>98.75</v>
      </c>
      <c r="V270" s="13"/>
      <c r="W270" s="13">
        <v>84.065516867339184</v>
      </c>
      <c r="X270" s="13">
        <v>73.333333333333329</v>
      </c>
      <c r="Y270" s="13">
        <v>105.38197008375705</v>
      </c>
      <c r="Z270" s="13">
        <v>87</v>
      </c>
      <c r="AA270" s="13">
        <v>113.0625</v>
      </c>
      <c r="AB270" s="13">
        <v>92.512</v>
      </c>
      <c r="AC270" s="13">
        <v>112.41605398007573</v>
      </c>
    </row>
    <row r="271" spans="1:29">
      <c r="A271" s="8">
        <v>7</v>
      </c>
      <c r="B271" s="6">
        <v>43513</v>
      </c>
      <c r="C271" s="13">
        <v>101.3875</v>
      </c>
      <c r="D271" s="13">
        <v>110.4407403620002</v>
      </c>
      <c r="E271" s="13">
        <v>86.567381567927754</v>
      </c>
      <c r="F271" s="13"/>
      <c r="G271" s="13">
        <v>110.3757142857143</v>
      </c>
      <c r="H271" s="13"/>
      <c r="I271" s="13">
        <v>107</v>
      </c>
      <c r="J271" s="13"/>
      <c r="K271" s="13">
        <v>94.25</v>
      </c>
      <c r="L271" s="13">
        <v>97.570000000000007</v>
      </c>
      <c r="M271" s="13">
        <v>109.9</v>
      </c>
      <c r="N271" s="13"/>
      <c r="O271" s="13">
        <v>72</v>
      </c>
      <c r="P271" s="13">
        <v>57.15</v>
      </c>
      <c r="Q271" s="13"/>
      <c r="R271" s="13">
        <v>97.251088192619903</v>
      </c>
      <c r="S271" s="13">
        <v>88.830312299998909</v>
      </c>
      <c r="T271" s="13"/>
      <c r="U271" s="13">
        <v>99.5</v>
      </c>
      <c r="V271" s="13">
        <v>98</v>
      </c>
      <c r="W271" s="13">
        <v>92.973887505586404</v>
      </c>
      <c r="X271" s="13">
        <v>79</v>
      </c>
      <c r="Y271" s="13">
        <v>103.43669539908205</v>
      </c>
      <c r="Z271" s="13">
        <v>88.333333333333329</v>
      </c>
      <c r="AA271" s="13">
        <v>102.91400000000002</v>
      </c>
      <c r="AB271" s="13">
        <v>95.4</v>
      </c>
      <c r="AC271" s="13">
        <v>132.17442082448989</v>
      </c>
    </row>
    <row r="272" spans="1:29">
      <c r="A272" s="8">
        <v>8</v>
      </c>
      <c r="B272" s="6">
        <v>43520</v>
      </c>
      <c r="C272" s="13">
        <v>104.85000000000001</v>
      </c>
      <c r="D272" s="13">
        <v>111.97463953369466</v>
      </c>
      <c r="E272" s="13">
        <v>87.535957470050604</v>
      </c>
      <c r="F272" s="13"/>
      <c r="G272" s="13">
        <v>110.07809523809523</v>
      </c>
      <c r="H272" s="13"/>
      <c r="I272" s="13">
        <v>108.33333333333333</v>
      </c>
      <c r="J272" s="13"/>
      <c r="K272" s="13">
        <v>96.25</v>
      </c>
      <c r="L272" s="13">
        <v>99.289999999999992</v>
      </c>
      <c r="M272" s="13">
        <v>117.5</v>
      </c>
      <c r="N272" s="13"/>
      <c r="O272" s="13">
        <v>72.25</v>
      </c>
      <c r="P272" s="13">
        <v>78</v>
      </c>
      <c r="Q272" s="13"/>
      <c r="R272" s="13">
        <v>97.251088192619903</v>
      </c>
      <c r="S272" s="13">
        <v>85.583650623189826</v>
      </c>
      <c r="T272" s="13"/>
      <c r="U272" s="13">
        <v>101.75</v>
      </c>
      <c r="V272" s="13">
        <v>98</v>
      </c>
      <c r="W272" s="13"/>
      <c r="X272" s="13">
        <v>79.666666666666671</v>
      </c>
      <c r="Y272" s="13">
        <v>110.82503078473079</v>
      </c>
      <c r="Z272" s="13">
        <v>88.666666666666671</v>
      </c>
      <c r="AA272" s="13">
        <v>109.876</v>
      </c>
      <c r="AB272" s="13">
        <v>93.584000000000017</v>
      </c>
      <c r="AC272" s="13">
        <v>132.28671854821502</v>
      </c>
    </row>
    <row r="273" spans="1:29">
      <c r="A273" s="8">
        <v>9</v>
      </c>
      <c r="B273" s="6">
        <v>43527</v>
      </c>
      <c r="C273" s="13">
        <v>109.05</v>
      </c>
      <c r="D273" s="13">
        <v>112.4859392575928</v>
      </c>
      <c r="E273" s="13">
        <v>99.066442717081372</v>
      </c>
      <c r="F273" s="13"/>
      <c r="G273" s="13">
        <v>110.26652173913044</v>
      </c>
      <c r="H273" s="13"/>
      <c r="I273" s="13">
        <v>108</v>
      </c>
      <c r="J273" s="13"/>
      <c r="K273" s="13">
        <v>96.75</v>
      </c>
      <c r="L273" s="13">
        <v>102.21333333333332</v>
      </c>
      <c r="M273" s="13">
        <v>115.1</v>
      </c>
      <c r="N273" s="13"/>
      <c r="O273" s="13">
        <v>75</v>
      </c>
      <c r="P273" s="13">
        <v>80.790000000000006</v>
      </c>
      <c r="Q273" s="13"/>
      <c r="R273" s="13">
        <v>97.004375631100629</v>
      </c>
      <c r="S273" s="13">
        <v>96.444170148120008</v>
      </c>
      <c r="T273" s="13"/>
      <c r="U273" s="13">
        <v>106</v>
      </c>
      <c r="V273" s="13">
        <v>98</v>
      </c>
      <c r="W273" s="13">
        <v>92.599039197939135</v>
      </c>
      <c r="X273" s="13">
        <v>83</v>
      </c>
      <c r="Y273" s="13">
        <v>101.2986465404562</v>
      </c>
      <c r="Z273" s="13">
        <v>93</v>
      </c>
      <c r="AA273" s="13">
        <v>111.958</v>
      </c>
      <c r="AB273" s="13">
        <v>94.566000000000003</v>
      </c>
      <c r="AC273" s="13">
        <v>112.5163735327407</v>
      </c>
    </row>
    <row r="274" spans="1:29">
      <c r="A274" s="8">
        <v>10</v>
      </c>
      <c r="B274" s="6">
        <v>43534</v>
      </c>
      <c r="C274" s="13">
        <v>111.7625</v>
      </c>
      <c r="D274" s="13">
        <v>108.65119132835667</v>
      </c>
      <c r="E274" s="13">
        <v>102.05530205530206</v>
      </c>
      <c r="F274" s="13"/>
      <c r="G274" s="13">
        <v>114.04772727272729</v>
      </c>
      <c r="H274" s="13"/>
      <c r="I274" s="13">
        <v>108</v>
      </c>
      <c r="J274" s="13"/>
      <c r="K274" s="13">
        <v>100.75</v>
      </c>
      <c r="L274" s="13">
        <v>104.11</v>
      </c>
      <c r="M274" s="13">
        <v>113.5</v>
      </c>
      <c r="N274" s="13">
        <v>90</v>
      </c>
      <c r="O274" s="13">
        <v>76.599999999999994</v>
      </c>
      <c r="P274" s="13">
        <v>77.333333333333329</v>
      </c>
      <c r="Q274" s="13"/>
      <c r="R274" s="13">
        <v>101.25198996249426</v>
      </c>
      <c r="S274" s="13">
        <v>97.817692672891283</v>
      </c>
      <c r="T274" s="13"/>
      <c r="U274" s="13">
        <v>106.75</v>
      </c>
      <c r="V274" s="13">
        <v>98</v>
      </c>
      <c r="W274" s="13">
        <v>98.367517789870234</v>
      </c>
      <c r="X274" s="13">
        <v>85.666666666666671</v>
      </c>
      <c r="Y274" s="13">
        <v>94.840667678300463</v>
      </c>
      <c r="Z274" s="13">
        <v>95</v>
      </c>
      <c r="AA274" s="13">
        <v>108.85000000000002</v>
      </c>
      <c r="AB274" s="13">
        <v>94.725999999999999</v>
      </c>
      <c r="AC274" s="13">
        <v>110.98987922796191</v>
      </c>
    </row>
    <row r="275" spans="1:29">
      <c r="A275" s="8">
        <v>11</v>
      </c>
      <c r="B275" s="6">
        <v>43541</v>
      </c>
      <c r="C275" s="13">
        <v>111.7625</v>
      </c>
      <c r="D275" s="13">
        <v>107.62859188056038</v>
      </c>
      <c r="E275" s="13">
        <v>103.97137189311137</v>
      </c>
      <c r="F275" s="13"/>
      <c r="G275" s="13">
        <v>117.03409090909091</v>
      </c>
      <c r="H275" s="13"/>
      <c r="I275" s="13">
        <v>108</v>
      </c>
      <c r="J275" s="13"/>
      <c r="K275" s="13">
        <v>107.66666666666667</v>
      </c>
      <c r="L275" s="13"/>
      <c r="M275" s="13">
        <v>112.7</v>
      </c>
      <c r="N275" s="13">
        <v>100</v>
      </c>
      <c r="O275" s="13">
        <v>86</v>
      </c>
      <c r="P275" s="13">
        <v>59.25</v>
      </c>
      <c r="Q275" s="13"/>
      <c r="R275" s="13">
        <v>96.652267818574501</v>
      </c>
      <c r="S275" s="13">
        <v>97.742057132082593</v>
      </c>
      <c r="T275" s="13"/>
      <c r="U275" s="13">
        <v>106.75</v>
      </c>
      <c r="V275" s="13"/>
      <c r="W275" s="13">
        <v>108.06567067679589</v>
      </c>
      <c r="X275" s="13">
        <v>86.666666666666671</v>
      </c>
      <c r="Y275" s="13">
        <v>100.72352184276582</v>
      </c>
      <c r="Z275" s="13">
        <v>96.4</v>
      </c>
      <c r="AA275" s="13">
        <v>120.49000000000001</v>
      </c>
      <c r="AB275" s="13">
        <v>94.56</v>
      </c>
      <c r="AC275" s="13">
        <v>112.51784924897993</v>
      </c>
    </row>
    <row r="276" spans="1:29">
      <c r="A276" s="8">
        <v>12</v>
      </c>
      <c r="B276" s="6">
        <v>43548</v>
      </c>
      <c r="C276" s="13">
        <v>111.7625</v>
      </c>
      <c r="D276" s="13">
        <v>106.17990932951562</v>
      </c>
      <c r="E276" s="13">
        <v>105.3134838885218</v>
      </c>
      <c r="F276" s="13"/>
      <c r="G276" s="13">
        <v>117.43863636363636</v>
      </c>
      <c r="H276" s="13"/>
      <c r="I276" s="13">
        <v>108</v>
      </c>
      <c r="J276" s="13">
        <v>95.168333333333337</v>
      </c>
      <c r="K276" s="13">
        <v>110</v>
      </c>
      <c r="L276" s="13">
        <v>137.33333333333334</v>
      </c>
      <c r="M276" s="13">
        <v>112.5</v>
      </c>
      <c r="N276" s="13">
        <v>103</v>
      </c>
      <c r="O276" s="13">
        <v>84.75</v>
      </c>
      <c r="P276" s="13">
        <v>75.333333333333329</v>
      </c>
      <c r="Q276" s="13"/>
      <c r="R276" s="13">
        <v>104.9502547925261</v>
      </c>
      <c r="S276" s="13">
        <v>99.225247446478818</v>
      </c>
      <c r="T276" s="13"/>
      <c r="U276" s="13">
        <v>107</v>
      </c>
      <c r="V276" s="13">
        <v>98</v>
      </c>
      <c r="W276" s="13">
        <v>101.83394309416728</v>
      </c>
      <c r="X276" s="13">
        <v>86.666666666666671</v>
      </c>
      <c r="Y276" s="13">
        <v>112.40922008209662</v>
      </c>
      <c r="Z276" s="13">
        <v>93.219999999999985</v>
      </c>
      <c r="AA276" s="13">
        <v>111.35571428571428</v>
      </c>
      <c r="AB276" s="13">
        <v>94.009999999999991</v>
      </c>
      <c r="AC276" s="13">
        <v>112.20075819065535</v>
      </c>
    </row>
    <row r="277" spans="1:29">
      <c r="A277" s="8">
        <v>13</v>
      </c>
      <c r="B277" s="6">
        <v>43555</v>
      </c>
      <c r="C277" s="13">
        <v>111.7625</v>
      </c>
      <c r="D277" s="13">
        <v>110.4407403620002</v>
      </c>
      <c r="E277" s="13">
        <v>103.01714108430932</v>
      </c>
      <c r="F277" s="13"/>
      <c r="G277" s="13">
        <v>116.00130434782612</v>
      </c>
      <c r="H277" s="13"/>
      <c r="I277" s="13">
        <v>106.33333333333333</v>
      </c>
      <c r="J277" s="13">
        <v>95.616666666666674</v>
      </c>
      <c r="K277" s="13">
        <v>109.66666666666667</v>
      </c>
      <c r="L277" s="13">
        <v>102.28999999999999</v>
      </c>
      <c r="M277" s="13">
        <v>113.2</v>
      </c>
      <c r="N277" s="13">
        <v>105</v>
      </c>
      <c r="O277" s="13">
        <v>85.2</v>
      </c>
      <c r="P277" s="13">
        <v>60.666666666666664</v>
      </c>
      <c r="Q277" s="13"/>
      <c r="R277" s="13">
        <v>105.78734858681024</v>
      </c>
      <c r="S277" s="13">
        <v>97.237854061151751</v>
      </c>
      <c r="T277" s="13"/>
      <c r="U277" s="13">
        <v>103.25</v>
      </c>
      <c r="V277" s="13"/>
      <c r="W277" s="13">
        <v>108.80869227784245</v>
      </c>
      <c r="X277" s="13">
        <v>86</v>
      </c>
      <c r="Y277" s="13">
        <v>104.5365720409321</v>
      </c>
      <c r="Z277" s="13">
        <v>95.223333333333343</v>
      </c>
      <c r="AA277" s="13">
        <v>108.08499999999999</v>
      </c>
      <c r="AB277" s="13">
        <v>93.809999999999988</v>
      </c>
      <c r="AC277" s="13">
        <v>112.60659284714268</v>
      </c>
    </row>
    <row r="278" spans="1:29">
      <c r="A278" s="8">
        <v>14</v>
      </c>
      <c r="B278" s="6">
        <v>43562</v>
      </c>
      <c r="C278" s="13">
        <v>108.325</v>
      </c>
      <c r="D278" s="13">
        <v>110.44074036200021</v>
      </c>
      <c r="E278" s="13">
        <v>104.22099404507064</v>
      </c>
      <c r="F278" s="13"/>
      <c r="G278" s="13">
        <v>115.00375000000001</v>
      </c>
      <c r="H278" s="13"/>
      <c r="I278" s="13">
        <v>99.75</v>
      </c>
      <c r="J278" s="13">
        <v>88.38428571428571</v>
      </c>
      <c r="K278" s="13">
        <v>109.33333333333333</v>
      </c>
      <c r="L278" s="13">
        <v>101.7525</v>
      </c>
      <c r="M278" s="13"/>
      <c r="N278" s="13"/>
      <c r="O278" s="13">
        <v>80.625</v>
      </c>
      <c r="P278" s="13">
        <v>42.305</v>
      </c>
      <c r="Q278" s="13"/>
      <c r="R278" s="13">
        <v>105.08611410118407</v>
      </c>
      <c r="S278" s="13">
        <v>97.992558081360812</v>
      </c>
      <c r="T278" s="13"/>
      <c r="U278" s="13">
        <v>103.75</v>
      </c>
      <c r="V278" s="13"/>
      <c r="W278" s="13">
        <v>96.521495850041958</v>
      </c>
      <c r="X278" s="13">
        <v>90</v>
      </c>
      <c r="Y278" s="13">
        <v>106.85335298452469</v>
      </c>
      <c r="Z278" s="13">
        <v>93.213333333333324</v>
      </c>
      <c r="AA278" s="13">
        <v>117.39666666666666</v>
      </c>
      <c r="AB278" s="13">
        <v>94.179999999999993</v>
      </c>
      <c r="AC278" s="13">
        <v>113.41180238609975</v>
      </c>
    </row>
    <row r="279" spans="1:29">
      <c r="A279" s="8">
        <v>15</v>
      </c>
      <c r="B279" s="6">
        <v>43569</v>
      </c>
      <c r="C279" s="13">
        <v>108.325</v>
      </c>
      <c r="D279" s="13">
        <v>110.95204008589836</v>
      </c>
      <c r="E279" s="13">
        <v>99.092254947794913</v>
      </c>
      <c r="F279" s="13"/>
      <c r="G279" s="13">
        <v>116.15956521739133</v>
      </c>
      <c r="H279" s="13"/>
      <c r="I279" s="13">
        <v>107</v>
      </c>
      <c r="J279" s="13">
        <v>78.42</v>
      </c>
      <c r="K279" s="13">
        <v>109</v>
      </c>
      <c r="L279" s="13">
        <v>101.4525</v>
      </c>
      <c r="M279" s="13">
        <v>117.5</v>
      </c>
      <c r="N279" s="13">
        <v>120</v>
      </c>
      <c r="O279" s="13">
        <v>79</v>
      </c>
      <c r="P279" s="13">
        <v>62.13</v>
      </c>
      <c r="Q279" s="13"/>
      <c r="R279" s="13">
        <v>98.14627569935962</v>
      </c>
      <c r="S279" s="13">
        <v>99.613795295613471</v>
      </c>
      <c r="T279" s="13"/>
      <c r="U279" s="13">
        <v>99.75</v>
      </c>
      <c r="V279" s="13">
        <v>98</v>
      </c>
      <c r="W279" s="13">
        <v>94.66657362826507</v>
      </c>
      <c r="X279" s="13">
        <v>88.666666666666671</v>
      </c>
      <c r="Y279" s="13">
        <v>107.88277436789073</v>
      </c>
      <c r="Z279" s="13">
        <v>90.81</v>
      </c>
      <c r="AA279" s="13">
        <v>117.48800000000001</v>
      </c>
      <c r="AB279" s="13">
        <v>94.596000000000004</v>
      </c>
      <c r="AC279" s="13">
        <v>111.83753395237193</v>
      </c>
    </row>
    <row r="280" spans="1:29">
      <c r="A280" s="8">
        <v>16</v>
      </c>
      <c r="B280" s="6">
        <v>43576</v>
      </c>
      <c r="C280" s="13">
        <v>108.325</v>
      </c>
      <c r="D280" s="13">
        <v>113.5085387053891</v>
      </c>
      <c r="E280" s="13">
        <v>93.455976926374859</v>
      </c>
      <c r="F280" s="13"/>
      <c r="G280" s="13">
        <v>113.83045454545454</v>
      </c>
      <c r="H280" s="13"/>
      <c r="I280" s="13">
        <v>107</v>
      </c>
      <c r="J280" s="13">
        <v>86.740000000000009</v>
      </c>
      <c r="K280" s="13">
        <v>109</v>
      </c>
      <c r="L280" s="13"/>
      <c r="M280" s="13">
        <v>117.5</v>
      </c>
      <c r="N280" s="13">
        <v>120</v>
      </c>
      <c r="O280" s="13">
        <v>76.5</v>
      </c>
      <c r="P280" s="13">
        <v>52.044999999999995</v>
      </c>
      <c r="Q280" s="13"/>
      <c r="R280" s="13">
        <v>104.53781512605042</v>
      </c>
      <c r="S280" s="13">
        <v>97.289561762957874</v>
      </c>
      <c r="T280" s="13"/>
      <c r="U280" s="13">
        <v>99.75</v>
      </c>
      <c r="V280" s="13">
        <v>98</v>
      </c>
      <c r="W280" s="13">
        <v>95.715054644169328</v>
      </c>
      <c r="X280" s="13">
        <v>88</v>
      </c>
      <c r="Y280" s="13">
        <v>105.40682414698162</v>
      </c>
      <c r="Z280" s="13">
        <v>90.62</v>
      </c>
      <c r="AA280" s="13">
        <v>104.15</v>
      </c>
      <c r="AB280" s="13">
        <v>94.344000000000008</v>
      </c>
      <c r="AC280" s="13">
        <v>112.82660332541569</v>
      </c>
    </row>
    <row r="281" spans="1:29">
      <c r="A281" s="8">
        <v>17</v>
      </c>
      <c r="B281" s="6">
        <v>43583</v>
      </c>
      <c r="C281" s="13">
        <v>103.1375</v>
      </c>
      <c r="D281" s="13">
        <v>111.20768994784743</v>
      </c>
      <c r="E281" s="13">
        <v>87.512157167866178</v>
      </c>
      <c r="F281" s="13"/>
      <c r="G281" s="13">
        <v>114.06090909090908</v>
      </c>
      <c r="H281" s="13"/>
      <c r="I281" s="13">
        <v>107</v>
      </c>
      <c r="J281" s="13">
        <v>85.734285714285718</v>
      </c>
      <c r="K281" s="13">
        <v>105.75</v>
      </c>
      <c r="L281" s="13">
        <v>102.17</v>
      </c>
      <c r="M281" s="13">
        <v>117.5</v>
      </c>
      <c r="N281" s="13">
        <v>120</v>
      </c>
      <c r="O281" s="13">
        <v>75.5</v>
      </c>
      <c r="P281" s="13">
        <v>54.089999999999996</v>
      </c>
      <c r="Q281" s="13"/>
      <c r="R281" s="13">
        <v>105.23831996224635</v>
      </c>
      <c r="S281" s="13">
        <v>94.520505417403996</v>
      </c>
      <c r="T281" s="13"/>
      <c r="U281" s="13">
        <v>97.75</v>
      </c>
      <c r="V281" s="13">
        <v>98</v>
      </c>
      <c r="W281" s="13"/>
      <c r="X281" s="13">
        <v>85.666666666666671</v>
      </c>
      <c r="Y281" s="13"/>
      <c r="Z281" s="13">
        <v>87.280000000000015</v>
      </c>
      <c r="AA281" s="13">
        <v>104.37750000000001</v>
      </c>
      <c r="AB281" s="13">
        <v>94.1</v>
      </c>
      <c r="AC281" s="13">
        <v>111.53353887281143</v>
      </c>
    </row>
    <row r="282" spans="1:29">
      <c r="A282" s="8">
        <v>18</v>
      </c>
      <c r="B282" s="6">
        <v>43590</v>
      </c>
      <c r="C282" s="13">
        <v>103.1375</v>
      </c>
      <c r="D282" s="13">
        <v>112.23028939564372</v>
      </c>
      <c r="E282" s="13">
        <v>89.89965774735532</v>
      </c>
      <c r="F282" s="13"/>
      <c r="G282" s="13">
        <v>114.91909090909094</v>
      </c>
      <c r="H282" s="13"/>
      <c r="I282" s="13">
        <v>105.33333333333333</v>
      </c>
      <c r="J282" s="13">
        <v>83.06</v>
      </c>
      <c r="K282" s="13">
        <v>100.75</v>
      </c>
      <c r="L282" s="13"/>
      <c r="M282" s="13">
        <v>117.5</v>
      </c>
      <c r="N282" s="13"/>
      <c r="O282" s="13">
        <v>64.666666666666671</v>
      </c>
      <c r="P282" s="13">
        <v>51.834999999999994</v>
      </c>
      <c r="Q282" s="13"/>
      <c r="R282" s="13">
        <v>102.16743320340423</v>
      </c>
      <c r="S282" s="13">
        <v>93.744201867771665</v>
      </c>
      <c r="T282" s="13"/>
      <c r="U282" s="13">
        <v>97.75</v>
      </c>
      <c r="V282" s="13">
        <v>98</v>
      </c>
      <c r="W282" s="13">
        <v>92.05889902690592</v>
      </c>
      <c r="X282" s="13">
        <v>83.666666666666671</v>
      </c>
      <c r="Y282" s="13">
        <v>108.3002123945913</v>
      </c>
      <c r="Z282" s="13">
        <v>86.84666666666665</v>
      </c>
      <c r="AA282" s="13">
        <v>97.54</v>
      </c>
      <c r="AB282" s="13">
        <v>94.555999999999997</v>
      </c>
      <c r="AC282" s="13">
        <v>110.04923255140459</v>
      </c>
    </row>
    <row r="283" spans="1:29">
      <c r="A283" s="8">
        <v>19</v>
      </c>
      <c r="B283" s="6">
        <v>43597</v>
      </c>
      <c r="C283" s="13">
        <v>103.1375</v>
      </c>
      <c r="D283" s="13">
        <v>107.37294201861131</v>
      </c>
      <c r="E283" s="13">
        <v>85.137183273744768</v>
      </c>
      <c r="F283" s="13"/>
      <c r="G283" s="13">
        <v>110.50695652173914</v>
      </c>
      <c r="H283" s="13"/>
      <c r="I283" s="13">
        <v>105.33333333333333</v>
      </c>
      <c r="J283" s="13">
        <v>85.178571428571431</v>
      </c>
      <c r="K283" s="13">
        <v>97</v>
      </c>
      <c r="L283" s="13">
        <v>105.9975</v>
      </c>
      <c r="M283" s="13">
        <v>116.5</v>
      </c>
      <c r="N283" s="13">
        <v>120</v>
      </c>
      <c r="O283" s="13">
        <v>60.2</v>
      </c>
      <c r="P283" s="13">
        <v>56.325000000000003</v>
      </c>
      <c r="Q283" s="13"/>
      <c r="R283" s="13">
        <v>100.28343906060198</v>
      </c>
      <c r="S283" s="13">
        <v>92.852064787339273</v>
      </c>
      <c r="T283" s="13"/>
      <c r="U283" s="13">
        <v>97.75</v>
      </c>
      <c r="V283" s="13">
        <v>98</v>
      </c>
      <c r="W283" s="13">
        <v>83.100558659217882</v>
      </c>
      <c r="X283" s="13">
        <v>83.666666666666671</v>
      </c>
      <c r="Y283" s="13">
        <v>116.07630572713138</v>
      </c>
      <c r="Z283" s="13">
        <v>87.31</v>
      </c>
      <c r="AA283" s="13">
        <v>94.22999999999999</v>
      </c>
      <c r="AB283" s="13">
        <v>93.656000000000006</v>
      </c>
      <c r="AC283" s="13">
        <v>111.77094510427844</v>
      </c>
    </row>
    <row r="284" spans="1:29">
      <c r="A284" s="8">
        <v>20</v>
      </c>
      <c r="B284" s="6">
        <v>43604</v>
      </c>
      <c r="C284" s="13">
        <v>103.1375</v>
      </c>
      <c r="D284" s="13">
        <v>107.37294201861131</v>
      </c>
      <c r="E284" s="13">
        <v>84.132592966515219</v>
      </c>
      <c r="F284" s="13"/>
      <c r="G284" s="13">
        <v>112.95136363636365</v>
      </c>
      <c r="H284" s="13"/>
      <c r="I284" s="13">
        <v>104</v>
      </c>
      <c r="J284" s="13">
        <v>94.48</v>
      </c>
      <c r="K284" s="13">
        <v>97</v>
      </c>
      <c r="L284" s="13">
        <v>97.897500000000008</v>
      </c>
      <c r="M284" s="13">
        <v>112.5</v>
      </c>
      <c r="N284" s="13">
        <v>120</v>
      </c>
      <c r="O284" s="13">
        <v>57.75</v>
      </c>
      <c r="P284" s="13"/>
      <c r="Q284" s="13"/>
      <c r="R284" s="13">
        <v>100.41322870256955</v>
      </c>
      <c r="S284" s="13">
        <v>92.88252956676267</v>
      </c>
      <c r="T284" s="13"/>
      <c r="U284" s="13">
        <v>99.5</v>
      </c>
      <c r="V284" s="13">
        <v>98</v>
      </c>
      <c r="W284" s="13">
        <v>89.470381817759289</v>
      </c>
      <c r="X284" s="13">
        <v>82</v>
      </c>
      <c r="Y284" s="13">
        <v>117.0579095452064</v>
      </c>
      <c r="Z284" s="13">
        <v>85.76</v>
      </c>
      <c r="AA284" s="13">
        <v>99</v>
      </c>
      <c r="AB284" s="13">
        <v>95.100000000000009</v>
      </c>
      <c r="AC284" s="13">
        <v>112.32893677627096</v>
      </c>
    </row>
    <row r="285" spans="1:29">
      <c r="A285" s="8">
        <v>21</v>
      </c>
      <c r="B285" s="6">
        <v>43611</v>
      </c>
      <c r="C285" s="13">
        <v>101.39</v>
      </c>
      <c r="D285" s="13">
        <v>111.46333980979651</v>
      </c>
      <c r="E285" s="13">
        <v>90.539024107108304</v>
      </c>
      <c r="F285" s="13"/>
      <c r="G285" s="13">
        <v>109.23217391304351</v>
      </c>
      <c r="H285" s="13"/>
      <c r="I285" s="13">
        <v>103.66666666666667</v>
      </c>
      <c r="J285" s="13">
        <v>82.875714285714281</v>
      </c>
      <c r="K285" s="13">
        <v>96.75</v>
      </c>
      <c r="L285" s="13">
        <v>97.715000000000003</v>
      </c>
      <c r="M285" s="13">
        <v>112.5</v>
      </c>
      <c r="N285" s="13"/>
      <c r="O285" s="13">
        <v>66.8</v>
      </c>
      <c r="P285" s="13">
        <v>13.53</v>
      </c>
      <c r="Q285" s="13"/>
      <c r="R285" s="13">
        <v>99.925930913743173</v>
      </c>
      <c r="S285" s="13">
        <v>89.444274341702382</v>
      </c>
      <c r="T285" s="13"/>
      <c r="U285" s="13">
        <v>99.5</v>
      </c>
      <c r="V285" s="13"/>
      <c r="W285" s="13">
        <v>91.033968941351773</v>
      </c>
      <c r="X285" s="13">
        <v>80</v>
      </c>
      <c r="Y285" s="13">
        <v>109.7158935808328</v>
      </c>
      <c r="Z285" s="13">
        <v>84.64</v>
      </c>
      <c r="AA285" s="13">
        <v>94.045999999999992</v>
      </c>
      <c r="AB285" s="13">
        <v>94.456000000000003</v>
      </c>
      <c r="AC285" s="13">
        <v>114.34988069059092</v>
      </c>
    </row>
    <row r="286" spans="1:29">
      <c r="A286" s="8">
        <v>22</v>
      </c>
      <c r="B286" s="6">
        <v>43618</v>
      </c>
      <c r="C286" s="13">
        <v>101.3875</v>
      </c>
      <c r="D286" s="13">
        <v>112.4859392575928</v>
      </c>
      <c r="E286" s="13">
        <v>91.715358124056792</v>
      </c>
      <c r="F286" s="13"/>
      <c r="G286" s="13">
        <v>110.11347826086957</v>
      </c>
      <c r="H286" s="13"/>
      <c r="I286" s="13">
        <v>101.66666666666667</v>
      </c>
      <c r="J286" s="13">
        <v>81.927499999999995</v>
      </c>
      <c r="K286" s="13">
        <v>96.25</v>
      </c>
      <c r="L286" s="13">
        <v>97.114999999999995</v>
      </c>
      <c r="M286" s="13">
        <v>109.7</v>
      </c>
      <c r="N286" s="13">
        <v>120</v>
      </c>
      <c r="O286" s="13">
        <v>72.599999999999994</v>
      </c>
      <c r="P286" s="13">
        <v>96.12</v>
      </c>
      <c r="Q286" s="13"/>
      <c r="R286" s="13">
        <v>99.252575584135741</v>
      </c>
      <c r="S286" s="13">
        <v>89.926515615431711</v>
      </c>
      <c r="T286" s="13"/>
      <c r="U286" s="13">
        <v>99.25</v>
      </c>
      <c r="V286" s="13">
        <v>98</v>
      </c>
      <c r="W286" s="13">
        <v>96.85455519079882</v>
      </c>
      <c r="X286" s="13">
        <v>80</v>
      </c>
      <c r="Y286" s="13">
        <v>123.88971715347627</v>
      </c>
      <c r="Z286" s="13">
        <v>87.533333333333346</v>
      </c>
      <c r="AA286" s="13">
        <v>103.41249999999999</v>
      </c>
      <c r="AB286" s="13">
        <v>94.8</v>
      </c>
      <c r="AC286" s="13">
        <v>114.56822470718508</v>
      </c>
    </row>
    <row r="287" spans="1:29">
      <c r="A287" s="8">
        <v>23</v>
      </c>
      <c r="B287" s="6">
        <v>43625</v>
      </c>
      <c r="C287" s="13">
        <v>101.3875</v>
      </c>
      <c r="D287" s="13">
        <v>112.4859392575928</v>
      </c>
      <c r="E287" s="13">
        <v>92.374235280364729</v>
      </c>
      <c r="F287" s="13"/>
      <c r="G287" s="13">
        <v>110.26826086956524</v>
      </c>
      <c r="H287" s="13"/>
      <c r="I287" s="13">
        <v>101.66666666666667</v>
      </c>
      <c r="J287" s="13">
        <v>79.343333333333334</v>
      </c>
      <c r="K287" s="13">
        <v>96.25</v>
      </c>
      <c r="L287" s="13">
        <v>99.067499999999995</v>
      </c>
      <c r="M287" s="13">
        <v>107.5</v>
      </c>
      <c r="N287" s="13">
        <v>120</v>
      </c>
      <c r="O287" s="13">
        <v>73.75</v>
      </c>
      <c r="P287" s="13">
        <v>103.77</v>
      </c>
      <c r="Q287" s="13"/>
      <c r="R287" s="13">
        <v>99.036582901030783</v>
      </c>
      <c r="S287" s="13">
        <v>91.247017325448681</v>
      </c>
      <c r="T287" s="13"/>
      <c r="U287" s="13">
        <v>100.5</v>
      </c>
      <c r="V287" s="13"/>
      <c r="W287" s="13">
        <v>106.3382256707488</v>
      </c>
      <c r="X287" s="13">
        <v>80</v>
      </c>
      <c r="Y287" s="13">
        <v>112.34408419982634</v>
      </c>
      <c r="Z287" s="13">
        <v>90.204999999999998</v>
      </c>
      <c r="AA287" s="13">
        <v>118.64000000000001</v>
      </c>
      <c r="AB287" s="13">
        <v>94.960000000000008</v>
      </c>
      <c r="AC287" s="13">
        <v>114.77905972843575</v>
      </c>
    </row>
    <row r="288" spans="1:29">
      <c r="A288" s="8">
        <v>24</v>
      </c>
      <c r="B288" s="6">
        <v>43632</v>
      </c>
      <c r="C288" s="13"/>
      <c r="D288" s="13">
        <v>108.39554146640761</v>
      </c>
      <c r="E288" s="13">
        <v>91.699532716362739</v>
      </c>
      <c r="F288" s="13"/>
      <c r="G288" s="13">
        <v>109.57727272727276</v>
      </c>
      <c r="H288" s="13"/>
      <c r="I288" s="13">
        <v>101.66666666666667</v>
      </c>
      <c r="J288" s="13">
        <v>79.364285714285714</v>
      </c>
      <c r="K288" s="13">
        <v>93.75</v>
      </c>
      <c r="L288" s="13"/>
      <c r="M288" s="13">
        <v>107.5</v>
      </c>
      <c r="N288" s="13">
        <v>110</v>
      </c>
      <c r="O288" s="13">
        <v>61.333333333333336</v>
      </c>
      <c r="P288" s="13"/>
      <c r="Q288" s="13"/>
      <c r="R288" s="13">
        <v>88.565522273114183</v>
      </c>
      <c r="S288" s="13">
        <v>91.143212848926339</v>
      </c>
      <c r="T288" s="13"/>
      <c r="U288" s="13">
        <v>98.5</v>
      </c>
      <c r="V288" s="13"/>
      <c r="W288" s="13">
        <v>101.68138267894</v>
      </c>
      <c r="X288" s="13">
        <v>80</v>
      </c>
      <c r="Y288" s="13">
        <v>112.3012764876479</v>
      </c>
      <c r="Z288" s="13">
        <v>89.47</v>
      </c>
      <c r="AA288" s="13">
        <v>111.96599999999998</v>
      </c>
      <c r="AB288" s="13">
        <v>94.488</v>
      </c>
      <c r="AC288" s="13">
        <v>115.0744377970927</v>
      </c>
    </row>
    <row r="289" spans="1:29">
      <c r="A289" s="8">
        <v>25</v>
      </c>
      <c r="B289" s="6">
        <v>43639</v>
      </c>
      <c r="C289" s="13">
        <v>101.3875</v>
      </c>
      <c r="D289" s="13">
        <v>106.86164229471316</v>
      </c>
      <c r="E289" s="13">
        <v>88.156507477839824</v>
      </c>
      <c r="F289" s="13"/>
      <c r="G289" s="13">
        <v>108.64000000000003</v>
      </c>
      <c r="H289" s="13"/>
      <c r="I289" s="13">
        <v>99.333333333333329</v>
      </c>
      <c r="J289" s="13">
        <v>80.626666666666665</v>
      </c>
      <c r="K289" s="13">
        <v>93.75</v>
      </c>
      <c r="L289" s="13">
        <v>101.41333333333334</v>
      </c>
      <c r="M289" s="13">
        <v>107.5</v>
      </c>
      <c r="N289" s="13"/>
      <c r="O289" s="13">
        <v>76.75</v>
      </c>
      <c r="P289" s="13"/>
      <c r="Q289" s="13"/>
      <c r="R289" s="13">
        <v>92.348641454879555</v>
      </c>
      <c r="S289" s="13">
        <v>90.089617351400832</v>
      </c>
      <c r="T289" s="13"/>
      <c r="U289" s="13">
        <v>98</v>
      </c>
      <c r="V289" s="13">
        <v>98</v>
      </c>
      <c r="W289" s="13">
        <v>98.628592898741317</v>
      </c>
      <c r="X289" s="13">
        <v>81</v>
      </c>
      <c r="Y289" s="13">
        <v>113.14803446304958</v>
      </c>
      <c r="Z289" s="13">
        <v>94.47</v>
      </c>
      <c r="AA289" s="13">
        <v>109.64333333333333</v>
      </c>
      <c r="AB289" s="13">
        <v>94.608000000000004</v>
      </c>
      <c r="AC289" s="13">
        <v>115.3252812582308</v>
      </c>
    </row>
    <row r="290" spans="1:29">
      <c r="A290" s="8">
        <v>26</v>
      </c>
      <c r="B290" s="6">
        <v>43646</v>
      </c>
      <c r="C290" s="13">
        <v>101.3875</v>
      </c>
      <c r="D290" s="13">
        <v>107.11729215666223</v>
      </c>
      <c r="E290" s="13">
        <v>87.536368640402614</v>
      </c>
      <c r="F290" s="13"/>
      <c r="G290" s="13">
        <v>108.28565217391305</v>
      </c>
      <c r="H290" s="13"/>
      <c r="I290" s="13">
        <v>96.666666666666671</v>
      </c>
      <c r="J290" s="13">
        <v>84.064999999999998</v>
      </c>
      <c r="K290" s="13">
        <v>93.75</v>
      </c>
      <c r="L290" s="13">
        <v>92.39</v>
      </c>
      <c r="M290" s="13">
        <v>107.9</v>
      </c>
      <c r="N290" s="13"/>
      <c r="O290" s="13">
        <v>65.666666666666671</v>
      </c>
      <c r="P290" s="13"/>
      <c r="Q290" s="13"/>
      <c r="R290" s="13">
        <v>93.908457845987414</v>
      </c>
      <c r="S290" s="13">
        <v>93.020022246941053</v>
      </c>
      <c r="T290" s="13"/>
      <c r="U290" s="13">
        <v>96.25</v>
      </c>
      <c r="V290" s="13">
        <v>98</v>
      </c>
      <c r="W290" s="13">
        <v>94.084440785605082</v>
      </c>
      <c r="X290" s="13">
        <v>81</v>
      </c>
      <c r="Y290" s="13">
        <v>116.36278931876417</v>
      </c>
      <c r="Z290" s="13">
        <v>87.009999999999991</v>
      </c>
      <c r="AA290" s="13">
        <v>109.48</v>
      </c>
      <c r="AB290" s="13">
        <v>95.912000000000006</v>
      </c>
      <c r="AC290" s="13">
        <v>116.28494868294656</v>
      </c>
    </row>
    <row r="291" spans="1:29">
      <c r="A291" s="8">
        <v>27</v>
      </c>
      <c r="B291" s="6">
        <v>43653</v>
      </c>
      <c r="C291" s="13">
        <v>101.3875</v>
      </c>
      <c r="D291" s="13">
        <v>107.37294201861131</v>
      </c>
      <c r="E291" s="13">
        <v>83.294015884249433</v>
      </c>
      <c r="F291" s="13"/>
      <c r="G291" s="13">
        <v>108.43173913043479</v>
      </c>
      <c r="H291" s="13"/>
      <c r="I291" s="13">
        <v>96.8</v>
      </c>
      <c r="J291" s="13">
        <v>81.08</v>
      </c>
      <c r="K291" s="13">
        <v>95</v>
      </c>
      <c r="L291" s="13"/>
      <c r="M291" s="13">
        <v>109.5</v>
      </c>
      <c r="N291" s="13"/>
      <c r="O291" s="13">
        <v>63.333333333333336</v>
      </c>
      <c r="P291" s="13"/>
      <c r="Q291" s="13"/>
      <c r="R291" s="13">
        <v>94.343447996215446</v>
      </c>
      <c r="S291" s="13">
        <v>93.418416868017246</v>
      </c>
      <c r="T291" s="13"/>
      <c r="U291" s="13">
        <v>94.75</v>
      </c>
      <c r="V291" s="13"/>
      <c r="W291" s="13">
        <v>79.172459294516841</v>
      </c>
      <c r="X291" s="13">
        <v>78.333333333333329</v>
      </c>
      <c r="Y291" s="13">
        <v>111.25709926252438</v>
      </c>
      <c r="Z291" s="13">
        <v>83.966666666666669</v>
      </c>
      <c r="AA291" s="13">
        <v>92.740000000000009</v>
      </c>
      <c r="AB291" s="13">
        <v>94.145999999999987</v>
      </c>
      <c r="AC291" s="13">
        <v>116.62611208273135</v>
      </c>
    </row>
    <row r="292" spans="1:29">
      <c r="A292" s="8">
        <v>28</v>
      </c>
      <c r="B292" s="6">
        <v>43660</v>
      </c>
      <c r="C292" s="13">
        <v>101.3875</v>
      </c>
      <c r="D292" s="13">
        <v>107.37294201861131</v>
      </c>
      <c r="E292" s="13">
        <v>82.241345589673386</v>
      </c>
      <c r="F292" s="13"/>
      <c r="G292" s="13">
        <v>107.68181818181819</v>
      </c>
      <c r="H292" s="13"/>
      <c r="I292" s="13">
        <v>96.8</v>
      </c>
      <c r="J292" s="13">
        <v>77.423333333333332</v>
      </c>
      <c r="K292" s="13">
        <v>94.5</v>
      </c>
      <c r="L292" s="13"/>
      <c r="M292" s="13">
        <v>107.5</v>
      </c>
      <c r="N292" s="13"/>
      <c r="O292" s="13">
        <v>60.5</v>
      </c>
      <c r="P292" s="13">
        <v>103.63</v>
      </c>
      <c r="Q292" s="13"/>
      <c r="R292" s="13">
        <v>88.861838101034692</v>
      </c>
      <c r="S292" s="13">
        <v>92.374961644676276</v>
      </c>
      <c r="T292" s="13"/>
      <c r="U292" s="13">
        <v>94.25</v>
      </c>
      <c r="V292" s="13">
        <v>98</v>
      </c>
      <c r="W292" s="13">
        <v>78.2675838831953</v>
      </c>
      <c r="X292" s="13">
        <v>78.333333333333329</v>
      </c>
      <c r="Y292" s="13">
        <v>105.73571353121369</v>
      </c>
      <c r="Z292" s="13">
        <v>80.469999999999985</v>
      </c>
      <c r="AA292" s="13">
        <v>99.357500000000002</v>
      </c>
      <c r="AB292" s="13">
        <v>94.318000000000012</v>
      </c>
      <c r="AC292" s="13">
        <v>115.65324762236907</v>
      </c>
    </row>
    <row r="293" spans="1:29">
      <c r="A293" s="8">
        <v>29</v>
      </c>
      <c r="B293" s="6">
        <v>43667</v>
      </c>
      <c r="C293" s="13">
        <v>101.3875</v>
      </c>
      <c r="D293" s="13">
        <v>108.90684119030576</v>
      </c>
      <c r="E293" s="13">
        <v>81.162363785493881</v>
      </c>
      <c r="F293" s="13"/>
      <c r="G293" s="13">
        <v>106.98590909090908</v>
      </c>
      <c r="H293" s="13"/>
      <c r="I293" s="13">
        <v>94.5</v>
      </c>
      <c r="J293" s="13">
        <v>79.346000000000004</v>
      </c>
      <c r="K293" s="13">
        <v>94.35</v>
      </c>
      <c r="L293" s="23">
        <v>106</v>
      </c>
      <c r="M293" s="13"/>
      <c r="N293" s="13"/>
      <c r="O293" s="13">
        <v>57.666666666666664</v>
      </c>
      <c r="P293" s="13"/>
      <c r="Q293" s="13"/>
      <c r="R293" s="13">
        <v>92.834427227823255</v>
      </c>
      <c r="S293" s="13">
        <v>92.395208358842481</v>
      </c>
      <c r="T293" s="13"/>
      <c r="U293" s="13">
        <v>92.5</v>
      </c>
      <c r="V293" s="13"/>
      <c r="W293" s="13">
        <v>81.259820360685723</v>
      </c>
      <c r="X293" s="13">
        <v>74.666666666666671</v>
      </c>
      <c r="Y293" s="13">
        <v>105.4165962480987</v>
      </c>
      <c r="Z293" s="13">
        <v>79.28</v>
      </c>
      <c r="AA293" s="13">
        <v>86.240000000000009</v>
      </c>
      <c r="AB293" s="13">
        <v>94.429999999999993</v>
      </c>
      <c r="AC293" s="13">
        <v>116.48029818956337</v>
      </c>
    </row>
    <row r="294" spans="1:29">
      <c r="A294" s="8">
        <v>30</v>
      </c>
      <c r="B294" s="6">
        <v>43674</v>
      </c>
      <c r="C294" s="13">
        <v>101.3875</v>
      </c>
      <c r="D294" s="13">
        <v>112.4859392575928</v>
      </c>
      <c r="E294" s="13">
        <v>80.711104144624272</v>
      </c>
      <c r="F294" s="13"/>
      <c r="G294" s="13">
        <v>102.75434782608696</v>
      </c>
      <c r="H294" s="13"/>
      <c r="I294" s="13">
        <v>94.5</v>
      </c>
      <c r="J294" s="13">
        <v>70.456666666666663</v>
      </c>
      <c r="K294" s="13">
        <v>92.5</v>
      </c>
      <c r="L294" s="13">
        <v>100.884</v>
      </c>
      <c r="M294" s="13"/>
      <c r="N294" s="13"/>
      <c r="O294" s="13">
        <v>57</v>
      </c>
      <c r="P294" s="13">
        <v>96.14</v>
      </c>
      <c r="Q294" s="13"/>
      <c r="R294" s="13">
        <v>93.040263275504813</v>
      </c>
      <c r="S294" s="13">
        <v>92.612465791334841</v>
      </c>
      <c r="T294" s="13"/>
      <c r="U294" s="13">
        <v>91.5</v>
      </c>
      <c r="V294" s="13"/>
      <c r="W294" s="13">
        <v>82.64268223770955</v>
      </c>
      <c r="X294" s="13">
        <v>74.666666666666671</v>
      </c>
      <c r="Y294" s="13">
        <v>111.26873888371304</v>
      </c>
      <c r="Z294" s="13">
        <v>77.900000000000006</v>
      </c>
      <c r="AA294" s="13">
        <v>92.754285714285714</v>
      </c>
      <c r="AB294" s="13">
        <v>94.853999999999999</v>
      </c>
      <c r="AC294" s="13"/>
    </row>
    <row r="295" spans="1:29">
      <c r="A295" s="8">
        <v>31</v>
      </c>
      <c r="B295" s="6">
        <v>43681</v>
      </c>
      <c r="C295" s="13">
        <v>101.3875</v>
      </c>
      <c r="D295" s="13">
        <v>110.4407403620002</v>
      </c>
      <c r="E295" s="13">
        <v>76.64550100665943</v>
      </c>
      <c r="F295" s="13"/>
      <c r="G295" s="13">
        <v>104.42681818181818</v>
      </c>
      <c r="H295" s="13"/>
      <c r="I295" s="13">
        <v>94.5</v>
      </c>
      <c r="J295" s="13">
        <v>74.185000000000002</v>
      </c>
      <c r="K295" s="13">
        <v>83.933333333333337</v>
      </c>
      <c r="L295" s="13"/>
      <c r="M295" s="13"/>
      <c r="N295" s="13">
        <v>110</v>
      </c>
      <c r="O295" s="13">
        <v>57</v>
      </c>
      <c r="P295" s="13"/>
      <c r="Q295" s="13"/>
      <c r="R295" s="13">
        <v>93.350470134614085</v>
      </c>
      <c r="S295" s="13">
        <v>92.128004597984273</v>
      </c>
      <c r="T295" s="13"/>
      <c r="U295" s="13">
        <v>90.5</v>
      </c>
      <c r="V295" s="13"/>
      <c r="W295" s="13">
        <v>73.39492023801256</v>
      </c>
      <c r="X295" s="13">
        <v>74</v>
      </c>
      <c r="Y295" s="13">
        <v>113.82870683818551</v>
      </c>
      <c r="Z295" s="13">
        <v>78.776666666666657</v>
      </c>
      <c r="AA295" s="13">
        <v>100.92166666666668</v>
      </c>
      <c r="AB295" s="13">
        <v>94.858000000000004</v>
      </c>
      <c r="AC295" s="13">
        <v>114.95219932941954</v>
      </c>
    </row>
    <row r="296" spans="1:29">
      <c r="A296" s="8">
        <v>32</v>
      </c>
      <c r="B296" s="6">
        <v>43688</v>
      </c>
      <c r="C296" s="13">
        <v>101.3875</v>
      </c>
      <c r="D296" s="13">
        <v>109.92944063810205</v>
      </c>
      <c r="E296" s="13">
        <v>77.304277017332964</v>
      </c>
      <c r="F296" s="13"/>
      <c r="G296" s="13">
        <v>105.79045454545454</v>
      </c>
      <c r="H296" s="13"/>
      <c r="I296" s="13">
        <v>94.5</v>
      </c>
      <c r="J296" s="13">
        <v>74.185000000000002</v>
      </c>
      <c r="K296" s="13">
        <v>83.333333333333329</v>
      </c>
      <c r="L296" s="13">
        <v>94.786666666666676</v>
      </c>
      <c r="M296" s="13">
        <v>107.5</v>
      </c>
      <c r="N296" s="13"/>
      <c r="O296" s="13">
        <v>56</v>
      </c>
      <c r="P296" s="13">
        <v>87.84</v>
      </c>
      <c r="Q296" s="13"/>
      <c r="R296" s="13">
        <v>85.146449183081799</v>
      </c>
      <c r="S296" s="13">
        <v>87.440014765596175</v>
      </c>
      <c r="T296" s="13"/>
      <c r="U296" s="13">
        <v>90</v>
      </c>
      <c r="V296" s="13"/>
      <c r="W296" s="13">
        <v>79.695560644967259</v>
      </c>
      <c r="X296" s="13"/>
      <c r="Y296" s="13">
        <v>106.76532769556025</v>
      </c>
      <c r="Z296" s="13">
        <v>73.953333333333333</v>
      </c>
      <c r="AA296" s="13">
        <v>91.4</v>
      </c>
      <c r="AB296" s="13">
        <v>95.55</v>
      </c>
      <c r="AC296" s="13">
        <v>113.5497070584953</v>
      </c>
    </row>
    <row r="297" spans="1:29">
      <c r="A297" s="8">
        <v>33</v>
      </c>
      <c r="B297" s="6">
        <v>43695</v>
      </c>
      <c r="C297" s="13">
        <v>101.3875</v>
      </c>
      <c r="D297" s="13">
        <v>104.30514367522241</v>
      </c>
      <c r="E297" s="13">
        <v>73.953021171380016</v>
      </c>
      <c r="F297" s="13"/>
      <c r="G297" s="13">
        <v>105.89909090909092</v>
      </c>
      <c r="H297" s="13"/>
      <c r="I297" s="13"/>
      <c r="J297" s="13"/>
      <c r="K297" s="13">
        <v>83.333333333333329</v>
      </c>
      <c r="L297" s="13">
        <v>86.053333333333327</v>
      </c>
      <c r="M297" s="13">
        <v>107.5</v>
      </c>
      <c r="N297" s="13">
        <v>110</v>
      </c>
      <c r="O297" s="13">
        <v>56</v>
      </c>
      <c r="P297" s="13"/>
      <c r="Q297" s="13"/>
      <c r="R297" s="13">
        <v>92.036164798873912</v>
      </c>
      <c r="S297" s="13">
        <v>90.408529396688706</v>
      </c>
      <c r="T297" s="13"/>
      <c r="U297" s="13">
        <v>90</v>
      </c>
      <c r="V297" s="13"/>
      <c r="W297" s="13">
        <v>70.143336383043604</v>
      </c>
      <c r="X297" s="13">
        <v>74</v>
      </c>
      <c r="Y297" s="13">
        <v>105.48165720579514</v>
      </c>
      <c r="Z297" s="13">
        <v>73.809999999999988</v>
      </c>
      <c r="AA297" s="13">
        <v>88.393999999999991</v>
      </c>
      <c r="AB297" s="13">
        <v>95.19</v>
      </c>
      <c r="AC297" s="13">
        <v>113.71719487232053</v>
      </c>
    </row>
    <row r="298" spans="1:29">
      <c r="A298" s="8">
        <v>34</v>
      </c>
      <c r="B298" s="6">
        <v>43702</v>
      </c>
      <c r="C298" s="13">
        <v>101.3875</v>
      </c>
      <c r="D298" s="13">
        <v>103.79384395132426</v>
      </c>
      <c r="E298" s="13">
        <v>75.641124970945995</v>
      </c>
      <c r="F298" s="13"/>
      <c r="G298" s="13">
        <v>104.66904761904763</v>
      </c>
      <c r="H298" s="13"/>
      <c r="I298" s="13"/>
      <c r="J298" s="13"/>
      <c r="K298" s="13">
        <v>85</v>
      </c>
      <c r="L298" s="13">
        <v>98.42</v>
      </c>
      <c r="M298" s="13">
        <v>107.2</v>
      </c>
      <c r="N298" s="13"/>
      <c r="O298" s="13">
        <v>54</v>
      </c>
      <c r="P298" s="13"/>
      <c r="Q298" s="13"/>
      <c r="R298" s="13">
        <v>94.72588949096658</v>
      </c>
      <c r="S298" s="13">
        <v>88.593583700775412</v>
      </c>
      <c r="T298" s="13"/>
      <c r="U298" s="13">
        <v>90</v>
      </c>
      <c r="V298" s="13"/>
      <c r="W298" s="13">
        <v>66.253203954595392</v>
      </c>
      <c r="X298" s="13">
        <v>74</v>
      </c>
      <c r="Y298" s="13">
        <v>109.36179205409974</v>
      </c>
      <c r="Z298" s="13">
        <v>76.943333333333328</v>
      </c>
      <c r="AA298" s="13">
        <v>88.786000000000001</v>
      </c>
      <c r="AB298" s="13">
        <v>94.853999999999999</v>
      </c>
      <c r="AC298" s="13">
        <v>114.3079557839016</v>
      </c>
    </row>
    <row r="299" spans="1:29">
      <c r="A299" s="8">
        <v>35</v>
      </c>
      <c r="B299" s="6">
        <v>43709</v>
      </c>
      <c r="C299" s="13">
        <v>101.3875</v>
      </c>
      <c r="D299" s="13">
        <v>100.47039574598629</v>
      </c>
      <c r="E299" s="13">
        <v>77.13804974277646</v>
      </c>
      <c r="F299" s="13"/>
      <c r="G299" s="13">
        <v>105.37227272727274</v>
      </c>
      <c r="H299" s="13"/>
      <c r="I299" s="13">
        <v>92.75</v>
      </c>
      <c r="J299" s="13">
        <v>73.48833333333333</v>
      </c>
      <c r="K299" s="13">
        <v>84.333333333333329</v>
      </c>
      <c r="L299" s="13">
        <v>94.05</v>
      </c>
      <c r="M299" s="13">
        <v>106</v>
      </c>
      <c r="N299" s="13">
        <v>110</v>
      </c>
      <c r="O299" s="13">
        <v>45</v>
      </c>
      <c r="P299" s="13">
        <v>30.25</v>
      </c>
      <c r="Q299" s="13"/>
      <c r="R299" s="13">
        <v>97.38637131086648</v>
      </c>
      <c r="S299" s="13">
        <v>88.373806495892111</v>
      </c>
      <c r="T299" s="13"/>
      <c r="U299" s="13">
        <v>92.75</v>
      </c>
      <c r="V299" s="13">
        <v>98</v>
      </c>
      <c r="W299" s="13">
        <v>58.663744892601983</v>
      </c>
      <c r="X299" s="13">
        <v>75</v>
      </c>
      <c r="Y299" s="13">
        <v>107.35969198874574</v>
      </c>
      <c r="Z299" s="13">
        <v>81.436666666666667</v>
      </c>
      <c r="AA299" s="13">
        <v>82.751999999999995</v>
      </c>
      <c r="AB299" s="13">
        <v>95.222000000000008</v>
      </c>
      <c r="AC299" s="13">
        <v>113.46136005195287</v>
      </c>
    </row>
    <row r="300" spans="1:29">
      <c r="A300" s="8">
        <v>36</v>
      </c>
      <c r="B300" s="6">
        <v>43716</v>
      </c>
      <c r="C300" s="13">
        <v>101.3875</v>
      </c>
      <c r="D300" s="13">
        <v>103.79384395132426</v>
      </c>
      <c r="E300" s="13">
        <v>79.855335937802181</v>
      </c>
      <c r="F300" s="13"/>
      <c r="G300" s="13">
        <v>112.10045454545455</v>
      </c>
      <c r="H300" s="13"/>
      <c r="I300" s="13">
        <v>92.75</v>
      </c>
      <c r="J300" s="13">
        <v>73.085714285714289</v>
      </c>
      <c r="K300" s="13">
        <v>87</v>
      </c>
      <c r="L300" s="13">
        <v>94.413333333333341</v>
      </c>
      <c r="M300" s="13">
        <v>106</v>
      </c>
      <c r="N300" s="13">
        <v>100</v>
      </c>
      <c r="O300" s="13">
        <v>44</v>
      </c>
      <c r="P300" s="13">
        <v>30.25</v>
      </c>
      <c r="Q300" s="13"/>
      <c r="R300" s="13">
        <v>100.63079977847717</v>
      </c>
      <c r="S300" s="13">
        <v>87.828937384283847</v>
      </c>
      <c r="T300" s="13"/>
      <c r="U300" s="13">
        <v>95.25</v>
      </c>
      <c r="V300" s="13">
        <v>98</v>
      </c>
      <c r="W300" s="13">
        <v>79.955759349293757</v>
      </c>
      <c r="X300" s="13">
        <v>73.333333333333329</v>
      </c>
      <c r="Y300" s="13">
        <v>105.70824524312894</v>
      </c>
      <c r="Z300" s="13">
        <v>84.86</v>
      </c>
      <c r="AA300" s="13">
        <v>82.240000000000009</v>
      </c>
      <c r="AB300" s="13">
        <v>95.135999999999996</v>
      </c>
      <c r="AC300" s="13">
        <v>114.33029097433497</v>
      </c>
    </row>
    <row r="301" spans="1:29">
      <c r="A301" s="8">
        <v>37</v>
      </c>
      <c r="B301" s="6">
        <v>43723</v>
      </c>
      <c r="C301" s="13">
        <v>101.3875</v>
      </c>
      <c r="D301" s="13">
        <v>103.79384395132426</v>
      </c>
      <c r="E301" s="13">
        <v>77.544551393559857</v>
      </c>
      <c r="F301" s="13"/>
      <c r="G301" s="13">
        <v>106.5809090909091</v>
      </c>
      <c r="H301" s="13"/>
      <c r="I301" s="13">
        <v>92.75</v>
      </c>
      <c r="J301" s="13">
        <v>75.201999999999998</v>
      </c>
      <c r="K301" s="13">
        <v>87.666666666666671</v>
      </c>
      <c r="L301" s="13">
        <v>106</v>
      </c>
      <c r="M301" s="13">
        <v>103.9</v>
      </c>
      <c r="N301" s="13"/>
      <c r="O301" s="13">
        <v>57.5</v>
      </c>
      <c r="P301" s="13"/>
      <c r="Q301" s="13"/>
      <c r="R301" s="13">
        <v>89.196353701750127</v>
      </c>
      <c r="S301" s="13">
        <v>88.925243508941222</v>
      </c>
      <c r="T301" s="13"/>
      <c r="U301" s="13">
        <v>96.75</v>
      </c>
      <c r="V301" s="13">
        <v>98</v>
      </c>
      <c r="W301" s="13">
        <v>80.066452848473659</v>
      </c>
      <c r="X301" s="13">
        <v>75.333333333333329</v>
      </c>
      <c r="Y301" s="13">
        <v>104.04783031224913</v>
      </c>
      <c r="Z301" s="13">
        <v>84.066666666666663</v>
      </c>
      <c r="AA301" s="13">
        <v>94.94</v>
      </c>
      <c r="AB301" s="13">
        <v>96.42</v>
      </c>
      <c r="AC301" s="13">
        <v>112.55370964989839</v>
      </c>
    </row>
    <row r="302" spans="1:29">
      <c r="A302" s="8">
        <v>38</v>
      </c>
      <c r="B302" s="6">
        <v>43730</v>
      </c>
      <c r="C302" s="13">
        <v>101.3875</v>
      </c>
      <c r="D302" s="13">
        <v>105.83904284691687</v>
      </c>
      <c r="E302" s="13">
        <v>86.01860070235017</v>
      </c>
      <c r="F302" s="13"/>
      <c r="G302" s="13">
        <v>107.02727272727272</v>
      </c>
      <c r="H302" s="13"/>
      <c r="I302" s="13">
        <v>103.25</v>
      </c>
      <c r="J302" s="13">
        <v>78.958333333333329</v>
      </c>
      <c r="K302" s="13">
        <v>91</v>
      </c>
      <c r="L302" s="13"/>
      <c r="M302" s="13">
        <v>103.9</v>
      </c>
      <c r="N302" s="13">
        <v>100</v>
      </c>
      <c r="O302" s="13">
        <v>58</v>
      </c>
      <c r="P302" s="13">
        <v>30.25</v>
      </c>
      <c r="Q302" s="13"/>
      <c r="R302" s="13">
        <v>95.732893741217168</v>
      </c>
      <c r="S302" s="13">
        <v>92.012376460692721</v>
      </c>
      <c r="T302" s="13"/>
      <c r="U302" s="13">
        <v>97.25</v>
      </c>
      <c r="V302" s="13"/>
      <c r="W302" s="13">
        <v>85.025817555938033</v>
      </c>
      <c r="X302" s="13">
        <v>78</v>
      </c>
      <c r="Y302" s="13">
        <v>90.294167228590709</v>
      </c>
      <c r="Z302" s="13">
        <v>91.426666666666662</v>
      </c>
      <c r="AA302" s="13">
        <v>102.55199999999999</v>
      </c>
      <c r="AB302" s="13">
        <v>95.864000000000004</v>
      </c>
      <c r="AC302" s="13">
        <v>114.02288548853392</v>
      </c>
    </row>
    <row r="303" spans="1:29">
      <c r="A303" s="8">
        <v>39</v>
      </c>
      <c r="B303" s="6">
        <v>43737</v>
      </c>
      <c r="C303" s="13">
        <v>99.987499999999997</v>
      </c>
      <c r="D303" s="13">
        <v>107.37294201861131</v>
      </c>
      <c r="E303" s="13">
        <v>91.298403116373876</v>
      </c>
      <c r="F303" s="13"/>
      <c r="G303" s="13">
        <v>107.68318181818182</v>
      </c>
      <c r="H303" s="13"/>
      <c r="I303" s="13">
        <v>105.75</v>
      </c>
      <c r="J303" s="13">
        <v>84.01428571428572</v>
      </c>
      <c r="K303" s="13">
        <v>91.266666666666666</v>
      </c>
      <c r="L303" s="13"/>
      <c r="M303" s="13">
        <v>103.5</v>
      </c>
      <c r="N303" s="13"/>
      <c r="O303" s="13">
        <v>64</v>
      </c>
      <c r="P303" s="13"/>
      <c r="Q303" s="13"/>
      <c r="R303" s="13">
        <v>98.943077359178233</v>
      </c>
      <c r="S303" s="13">
        <v>93.16325922393753</v>
      </c>
      <c r="T303" s="13"/>
      <c r="U303" s="13">
        <v>94.25</v>
      </c>
      <c r="V303" s="13">
        <v>98</v>
      </c>
      <c r="W303" s="13">
        <v>86.743417303089046</v>
      </c>
      <c r="X303" s="13">
        <v>80.333333333333329</v>
      </c>
      <c r="Y303" s="13">
        <v>103.23055877091446</v>
      </c>
      <c r="Z303" s="13">
        <v>88.41</v>
      </c>
      <c r="AA303" s="13">
        <v>89.89</v>
      </c>
      <c r="AB303" s="13">
        <v>95.554000000000002</v>
      </c>
      <c r="AC303" s="13">
        <v>114.28838426315296</v>
      </c>
    </row>
    <row r="304" spans="1:29">
      <c r="A304" s="8">
        <v>40</v>
      </c>
      <c r="B304" s="6">
        <v>43744</v>
      </c>
      <c r="C304" s="13">
        <v>99.987499999999997</v>
      </c>
      <c r="D304" s="13">
        <v>105.32774312301872</v>
      </c>
      <c r="E304" s="13">
        <v>90.82714946190606</v>
      </c>
      <c r="F304" s="13"/>
      <c r="G304" s="13">
        <v>108.40590909090911</v>
      </c>
      <c r="H304" s="13"/>
      <c r="I304" s="13">
        <v>104.5</v>
      </c>
      <c r="J304" s="13">
        <v>85.234999999999999</v>
      </c>
      <c r="K304" s="13">
        <v>91.666666666666671</v>
      </c>
      <c r="L304" s="13">
        <v>79</v>
      </c>
      <c r="M304" s="13"/>
      <c r="N304" s="13"/>
      <c r="O304" s="13">
        <v>65</v>
      </c>
      <c r="P304" s="13"/>
      <c r="Q304" s="13"/>
      <c r="R304" s="13">
        <v>99.015907252628736</v>
      </c>
      <c r="S304" s="13">
        <v>94.814125277761093</v>
      </c>
      <c r="T304" s="13"/>
      <c r="U304" s="13">
        <v>94.25</v>
      </c>
      <c r="V304" s="13">
        <v>98</v>
      </c>
      <c r="W304" s="13">
        <v>83.410138248847929</v>
      </c>
      <c r="X304" s="13">
        <v>79</v>
      </c>
      <c r="Y304" s="13"/>
      <c r="Z304" s="13">
        <v>82.28</v>
      </c>
      <c r="AA304" s="13">
        <v>107.256</v>
      </c>
      <c r="AB304" s="13">
        <v>95.582000000000008</v>
      </c>
      <c r="AC304" s="13">
        <v>112.71116034339518</v>
      </c>
    </row>
    <row r="305" spans="1:29">
      <c r="A305" s="8">
        <v>41</v>
      </c>
      <c r="B305" s="6">
        <v>43751</v>
      </c>
      <c r="C305" s="13">
        <v>99.987499999999997</v>
      </c>
      <c r="D305" s="13">
        <v>105.83904284691687</v>
      </c>
      <c r="E305" s="13"/>
      <c r="F305" s="13"/>
      <c r="G305" s="13">
        <v>107.63499999999999</v>
      </c>
      <c r="H305" s="13"/>
      <c r="I305" s="13">
        <v>104.5</v>
      </c>
      <c r="J305" s="13">
        <v>84.841666666666669</v>
      </c>
      <c r="K305" s="13">
        <v>91.666666666666671</v>
      </c>
      <c r="L305" s="13">
        <v>86.666666666666671</v>
      </c>
      <c r="M305" s="13">
        <v>102.5</v>
      </c>
      <c r="N305" s="13">
        <v>100</v>
      </c>
      <c r="O305" s="13">
        <v>65</v>
      </c>
      <c r="P305" s="13"/>
      <c r="Q305" s="13"/>
      <c r="R305" s="13">
        <v>100.85447083361368</v>
      </c>
      <c r="S305" s="13">
        <v>97.800506879073126</v>
      </c>
      <c r="T305" s="13"/>
      <c r="U305" s="13">
        <v>95.5</v>
      </c>
      <c r="V305" s="13"/>
      <c r="W305" s="13">
        <v>89.52349894792421</v>
      </c>
      <c r="X305" s="13">
        <v>83</v>
      </c>
      <c r="Y305" s="13">
        <v>107.79035039750977</v>
      </c>
      <c r="Z305" s="13">
        <v>82</v>
      </c>
      <c r="AA305" s="13">
        <v>105.026</v>
      </c>
      <c r="AB305" s="13">
        <v>95.387999999999991</v>
      </c>
      <c r="AC305" s="13">
        <v>112.57214292515566</v>
      </c>
    </row>
    <row r="306" spans="1:29">
      <c r="A306" s="8">
        <v>42</v>
      </c>
      <c r="B306" s="6">
        <v>43758</v>
      </c>
      <c r="C306" s="13">
        <v>99.987499999999997</v>
      </c>
      <c r="D306" s="13">
        <v>107.37294201861131</v>
      </c>
      <c r="E306" s="13"/>
      <c r="F306" s="13"/>
      <c r="G306" s="13">
        <v>107.74499999999999</v>
      </c>
      <c r="H306" s="13"/>
      <c r="I306" s="13">
        <v>105.25</v>
      </c>
      <c r="J306" s="13">
        <v>86.226249999999993</v>
      </c>
      <c r="K306" s="13">
        <v>91.666666666666671</v>
      </c>
      <c r="L306" s="13">
        <v>99</v>
      </c>
      <c r="M306" s="13">
        <v>102.5</v>
      </c>
      <c r="N306" s="13">
        <v>110</v>
      </c>
      <c r="O306" s="13">
        <v>54.5</v>
      </c>
      <c r="P306" s="13"/>
      <c r="Q306" s="13"/>
      <c r="R306" s="13">
        <v>100.11018839528072</v>
      </c>
      <c r="S306" s="13">
        <v>98.677232673966088</v>
      </c>
      <c r="T306" s="13"/>
      <c r="U306" s="13">
        <v>92.75</v>
      </c>
      <c r="V306" s="13">
        <v>98</v>
      </c>
      <c r="W306" s="13">
        <v>77.025418388068061</v>
      </c>
      <c r="X306" s="13">
        <v>83</v>
      </c>
      <c r="Y306" s="13">
        <v>107.74729317775675</v>
      </c>
      <c r="Z306" s="13">
        <v>81.070000000000007</v>
      </c>
      <c r="AA306" s="13">
        <v>99.094999999999999</v>
      </c>
      <c r="AB306" s="13">
        <v>96.055999999999997</v>
      </c>
      <c r="AC306" s="13">
        <v>113.23346512966158</v>
      </c>
    </row>
    <row r="307" spans="1:29">
      <c r="A307" s="8">
        <v>43</v>
      </c>
      <c r="B307" s="6">
        <v>43765</v>
      </c>
      <c r="C307" s="13">
        <v>99.987499999999997</v>
      </c>
      <c r="D307" s="13">
        <v>107.37294201861131</v>
      </c>
      <c r="E307" s="13"/>
      <c r="F307" s="13"/>
      <c r="G307" s="13">
        <v>106.83318181818181</v>
      </c>
      <c r="H307" s="13"/>
      <c r="I307" s="13">
        <v>105.25</v>
      </c>
      <c r="J307" s="13">
        <v>84.936666666666667</v>
      </c>
      <c r="K307" s="13">
        <v>91.666666666666671</v>
      </c>
      <c r="L307" s="13">
        <v>98.06</v>
      </c>
      <c r="M307" s="13">
        <v>101.9</v>
      </c>
      <c r="N307" s="13"/>
      <c r="O307" s="13">
        <v>58.333333333333336</v>
      </c>
      <c r="P307" s="13"/>
      <c r="Q307" s="13"/>
      <c r="R307" s="13">
        <v>89.70746108427268</v>
      </c>
      <c r="S307" s="13">
        <v>96.261086137771827</v>
      </c>
      <c r="T307" s="13"/>
      <c r="U307" s="13">
        <v>94.25</v>
      </c>
      <c r="V307" s="13">
        <v>98</v>
      </c>
      <c r="W307" s="13">
        <v>84.288052373158749</v>
      </c>
      <c r="X307" s="13">
        <v>84.333333333333329</v>
      </c>
      <c r="Y307" s="13">
        <v>109.42760942760944</v>
      </c>
      <c r="Z307" s="13">
        <v>78.963333333333324</v>
      </c>
      <c r="AA307" s="13">
        <v>93.797500000000014</v>
      </c>
      <c r="AB307" s="13">
        <v>95.8</v>
      </c>
      <c r="AC307" s="13">
        <v>114.65023730947462</v>
      </c>
    </row>
    <row r="308" spans="1:29">
      <c r="A308" s="8">
        <v>44</v>
      </c>
      <c r="B308" s="6">
        <v>43772</v>
      </c>
      <c r="C308" s="13">
        <v>99.987499999999997</v>
      </c>
      <c r="D308" s="13">
        <v>107.37294201861131</v>
      </c>
      <c r="E308" s="13"/>
      <c r="F308" s="13"/>
      <c r="G308" s="13">
        <v>106.97772727272726</v>
      </c>
      <c r="H308" s="13"/>
      <c r="I308" s="13">
        <v>104.25</v>
      </c>
      <c r="J308" s="13">
        <v>84.62</v>
      </c>
      <c r="K308" s="13">
        <v>91.666666666666671</v>
      </c>
      <c r="L308" s="13">
        <v>76.666666666666671</v>
      </c>
      <c r="M308" s="13">
        <v>101.5</v>
      </c>
      <c r="N308" s="13">
        <v>110</v>
      </c>
      <c r="O308" s="13">
        <v>58.333333333333336</v>
      </c>
      <c r="P308" s="13">
        <v>77.989999999999995</v>
      </c>
      <c r="Q308" s="13"/>
      <c r="R308" s="13">
        <v>93.373251349246843</v>
      </c>
      <c r="S308" s="13">
        <v>96.483143342226541</v>
      </c>
      <c r="T308" s="13"/>
      <c r="U308" s="13">
        <v>93.25</v>
      </c>
      <c r="V308" s="13">
        <v>98</v>
      </c>
      <c r="W308" s="13">
        <v>81.529598449139755</v>
      </c>
      <c r="X308" s="13">
        <v>86</v>
      </c>
      <c r="Y308" s="13">
        <v>108.23193157220015</v>
      </c>
      <c r="Z308" s="13">
        <v>76.846666666666664</v>
      </c>
      <c r="AA308" s="13">
        <v>95.072500000000005</v>
      </c>
      <c r="AB308" s="13">
        <v>95.671999999999997</v>
      </c>
      <c r="AC308" s="13">
        <v>113.23789308323126</v>
      </c>
    </row>
    <row r="309" spans="1:29">
      <c r="A309" s="8">
        <v>45</v>
      </c>
      <c r="B309" s="6">
        <v>43779</v>
      </c>
      <c r="C309" s="13">
        <v>99.987499999999997</v>
      </c>
      <c r="D309" s="13">
        <v>104.81644339912056</v>
      </c>
      <c r="E309" s="13"/>
      <c r="F309" s="13"/>
      <c r="G309" s="13">
        <v>107.24590909090911</v>
      </c>
      <c r="H309" s="13"/>
      <c r="I309" s="13">
        <v>98.166666666666671</v>
      </c>
      <c r="J309" s="13">
        <v>82.117142857142852</v>
      </c>
      <c r="K309" s="13">
        <v>92.466666666666654</v>
      </c>
      <c r="L309" s="13">
        <v>98.666666666666671</v>
      </c>
      <c r="M309" s="13">
        <v>101.5</v>
      </c>
      <c r="N309" s="13">
        <v>110</v>
      </c>
      <c r="O309" s="13">
        <v>58.333333333333336</v>
      </c>
      <c r="P309" s="13">
        <v>79.709999999999994</v>
      </c>
      <c r="Q309" s="13"/>
      <c r="R309" s="13">
        <v>90.120384692985411</v>
      </c>
      <c r="S309" s="13">
        <v>95.659477457479682</v>
      </c>
      <c r="T309" s="13"/>
      <c r="U309" s="13">
        <v>94.5</v>
      </c>
      <c r="V309" s="13"/>
      <c r="W309" s="13">
        <v>87.30344989439098</v>
      </c>
      <c r="X309" s="13">
        <v>86</v>
      </c>
      <c r="Y309" s="13">
        <v>108.73672278433185</v>
      </c>
      <c r="Z309" s="13">
        <v>80.433333333333337</v>
      </c>
      <c r="AA309" s="13">
        <v>111.14500000000001</v>
      </c>
      <c r="AB309" s="13">
        <v>95.322000000000003</v>
      </c>
      <c r="AC309" s="13">
        <v>113.05769679981313</v>
      </c>
    </row>
    <row r="310" spans="1:29">
      <c r="A310" s="8">
        <v>46</v>
      </c>
      <c r="B310" s="6">
        <v>43786</v>
      </c>
      <c r="C310" s="13">
        <v>97.887500000000003</v>
      </c>
      <c r="D310" s="13">
        <v>104.81644339912056</v>
      </c>
      <c r="E310" s="13"/>
      <c r="F310" s="13"/>
      <c r="G310" s="13">
        <v>107.94136363636363</v>
      </c>
      <c r="H310" s="13"/>
      <c r="I310" s="13">
        <v>98.166666666666671</v>
      </c>
      <c r="J310" s="13">
        <v>80.067499999999995</v>
      </c>
      <c r="K310" s="13">
        <v>96</v>
      </c>
      <c r="L310" s="13">
        <v>90.333333333333329</v>
      </c>
      <c r="M310" s="13">
        <v>101.5</v>
      </c>
      <c r="N310" s="13">
        <v>110</v>
      </c>
      <c r="O310" s="13">
        <v>70</v>
      </c>
      <c r="P310" s="13">
        <v>66.41</v>
      </c>
      <c r="Q310" s="13"/>
      <c r="R310" s="13">
        <v>99.22022048937886</v>
      </c>
      <c r="S310" s="13">
        <v>94.074074074074076</v>
      </c>
      <c r="T310" s="13"/>
      <c r="U310" s="13">
        <v>97</v>
      </c>
      <c r="V310" s="13"/>
      <c r="W310" s="13">
        <v>82.973004557672084</v>
      </c>
      <c r="X310" s="13">
        <v>86</v>
      </c>
      <c r="Y310" s="13">
        <v>106.42536593549468</v>
      </c>
      <c r="Z310" s="13">
        <v>84.08</v>
      </c>
      <c r="AA310" s="13">
        <v>90.813333333333333</v>
      </c>
      <c r="AB310" s="13">
        <v>96.626000000000005</v>
      </c>
      <c r="AC310" s="13">
        <v>113.34547525613824</v>
      </c>
    </row>
    <row r="311" spans="1:29">
      <c r="A311" s="8">
        <v>47</v>
      </c>
      <c r="B311" s="6">
        <v>43793</v>
      </c>
      <c r="C311" s="13">
        <v>97.887500000000003</v>
      </c>
      <c r="D311" s="13">
        <v>106.35034257081502</v>
      </c>
      <c r="E311" s="13"/>
      <c r="F311" s="13"/>
      <c r="G311" s="13">
        <v>107.87363636363638</v>
      </c>
      <c r="H311" s="13"/>
      <c r="I311" s="13">
        <v>98.8</v>
      </c>
      <c r="J311" s="13">
        <v>80.105000000000004</v>
      </c>
      <c r="K311" s="13">
        <v>96</v>
      </c>
      <c r="L311" s="13">
        <v>93.666666666666671</v>
      </c>
      <c r="M311" s="13">
        <v>101.5</v>
      </c>
      <c r="N311" s="13">
        <v>110</v>
      </c>
      <c r="O311" s="13">
        <v>69</v>
      </c>
      <c r="P311" s="13">
        <v>69.52</v>
      </c>
      <c r="Q311" s="13"/>
      <c r="R311" s="13">
        <v>90.334722408925927</v>
      </c>
      <c r="S311" s="13">
        <v>93.98720047626135</v>
      </c>
      <c r="T311" s="13"/>
      <c r="U311" s="13">
        <v>97.75</v>
      </c>
      <c r="V311" s="13"/>
      <c r="W311" s="13">
        <v>84.127831002033602</v>
      </c>
      <c r="X311" s="13">
        <v>86</v>
      </c>
      <c r="Y311" s="13">
        <v>99.182709391526117</v>
      </c>
      <c r="Z311" s="13">
        <v>81.693333333333328</v>
      </c>
      <c r="AA311" s="13">
        <v>90.303333333333327</v>
      </c>
      <c r="AB311" s="13">
        <v>95.294000000000011</v>
      </c>
      <c r="AC311" s="13">
        <v>114.41560901685925</v>
      </c>
    </row>
    <row r="312" spans="1:29">
      <c r="A312" s="8">
        <v>48</v>
      </c>
      <c r="B312" s="6">
        <v>43800</v>
      </c>
      <c r="C312" s="13">
        <v>97.887500000000003</v>
      </c>
      <c r="D312" s="13">
        <v>104.81644339912056</v>
      </c>
      <c r="E312" s="13"/>
      <c r="F312" s="13"/>
      <c r="G312" s="13">
        <v>107.86772727272728</v>
      </c>
      <c r="H312" s="13"/>
      <c r="I312" s="13">
        <v>102.8</v>
      </c>
      <c r="J312" s="13">
        <v>77.662857142857135</v>
      </c>
      <c r="K312" s="13">
        <v>96</v>
      </c>
      <c r="L312" s="13">
        <v>98</v>
      </c>
      <c r="M312" s="13">
        <v>101.5</v>
      </c>
      <c r="N312" s="13"/>
      <c r="O312" s="13">
        <v>72.400000000000006</v>
      </c>
      <c r="P312" s="13"/>
      <c r="Q312" s="13"/>
      <c r="R312" s="13">
        <v>95.673410857923855</v>
      </c>
      <c r="S312" s="13">
        <v>93.721167096039778</v>
      </c>
      <c r="T312" s="13"/>
      <c r="U312" s="13">
        <v>97.75</v>
      </c>
      <c r="V312" s="13"/>
      <c r="W312" s="13">
        <v>84.751649878430001</v>
      </c>
      <c r="X312" s="13">
        <v>81.333333333333329</v>
      </c>
      <c r="Y312" s="13">
        <v>110.30257407523575</v>
      </c>
      <c r="Z312" s="13">
        <v>85.18</v>
      </c>
      <c r="AA312" s="13">
        <v>94.316666666666663</v>
      </c>
      <c r="AB312" s="13">
        <v>95.772000000000006</v>
      </c>
      <c r="AC312" s="13">
        <v>115.71979618077052</v>
      </c>
    </row>
    <row r="313" spans="1:29">
      <c r="A313" s="8">
        <v>49</v>
      </c>
      <c r="B313" s="6">
        <v>43807</v>
      </c>
      <c r="C313" s="13">
        <v>99.637500000000003</v>
      </c>
      <c r="D313" s="13">
        <v>104.81644339912056</v>
      </c>
      <c r="E313" s="13"/>
      <c r="F313" s="13"/>
      <c r="G313" s="13">
        <v>106.12863636363636</v>
      </c>
      <c r="H313" s="13"/>
      <c r="I313" s="13">
        <v>101.16666666666667</v>
      </c>
      <c r="J313" s="13">
        <v>79.971666666666678</v>
      </c>
      <c r="K313" s="13">
        <v>95</v>
      </c>
      <c r="L313" s="13">
        <v>61.5</v>
      </c>
      <c r="M313" s="13">
        <v>101.5</v>
      </c>
      <c r="N313" s="13">
        <v>105</v>
      </c>
      <c r="O313" s="13">
        <v>83</v>
      </c>
      <c r="P313" s="13">
        <v>74.150000000000006</v>
      </c>
      <c r="Q313" s="13"/>
      <c r="R313" s="13">
        <v>92.933638033785897</v>
      </c>
      <c r="S313" s="13">
        <v>97.056240346467177</v>
      </c>
      <c r="T313" s="13"/>
      <c r="U313" s="13">
        <v>99</v>
      </c>
      <c r="V313" s="13"/>
      <c r="W313" s="13">
        <v>87.28451635026029</v>
      </c>
      <c r="X313" s="13">
        <v>81.333333333333329</v>
      </c>
      <c r="Y313" s="13">
        <v>111.50627615062761</v>
      </c>
      <c r="Z313" s="13">
        <v>84.4</v>
      </c>
      <c r="AA313" s="13">
        <v>89.723333333333343</v>
      </c>
      <c r="AB313" s="13">
        <v>95.95</v>
      </c>
      <c r="AC313" s="13">
        <v>116.0200159087812</v>
      </c>
    </row>
    <row r="314" spans="1:29">
      <c r="A314" s="8">
        <v>50</v>
      </c>
      <c r="B314" s="6">
        <v>43814</v>
      </c>
      <c r="C314" s="13">
        <v>99.637500000000003</v>
      </c>
      <c r="D314" s="13">
        <v>104.81644339912056</v>
      </c>
      <c r="E314" s="13"/>
      <c r="F314" s="13"/>
      <c r="G314" s="13">
        <v>106.12863636363636</v>
      </c>
      <c r="H314" s="13"/>
      <c r="I314" s="13">
        <v>101.16666666666667</v>
      </c>
      <c r="J314" s="13">
        <v>79.971666666666678</v>
      </c>
      <c r="K314" s="13">
        <v>95</v>
      </c>
      <c r="L314" s="13">
        <v>61.5</v>
      </c>
      <c r="M314" s="13">
        <v>101.5</v>
      </c>
      <c r="N314" s="13">
        <v>105</v>
      </c>
      <c r="O314" s="13">
        <v>83</v>
      </c>
      <c r="P314" s="13">
        <v>74.150000000000006</v>
      </c>
      <c r="Q314" s="13"/>
      <c r="R314" s="13">
        <v>92.923644900848601</v>
      </c>
      <c r="S314" s="13">
        <v>97.451725710810393</v>
      </c>
      <c r="T314" s="13"/>
      <c r="U314" s="13">
        <v>99</v>
      </c>
      <c r="V314" s="13"/>
      <c r="W314" s="13">
        <v>87.378489288333412</v>
      </c>
      <c r="X314" s="13">
        <v>81.333333333333329</v>
      </c>
      <c r="Y314" s="13">
        <v>111.51794120723926</v>
      </c>
      <c r="Z314" s="13">
        <v>84.4</v>
      </c>
      <c r="AA314" s="13">
        <v>89.723333333333343</v>
      </c>
      <c r="AB314" s="13">
        <v>95.95</v>
      </c>
      <c r="AC314" s="13">
        <v>116.78948543720291</v>
      </c>
    </row>
    <row r="315" spans="1:29">
      <c r="A315" s="8">
        <v>51</v>
      </c>
      <c r="B315" s="6">
        <v>43821</v>
      </c>
      <c r="C315" s="13">
        <v>99.637500000000003</v>
      </c>
      <c r="D315" s="13">
        <v>104.81644339912056</v>
      </c>
      <c r="E315" s="13"/>
      <c r="F315" s="13"/>
      <c r="G315" s="13">
        <v>108.04363636363638</v>
      </c>
      <c r="H315" s="13"/>
      <c r="I315" s="13">
        <v>96.714285714285708</v>
      </c>
      <c r="J315" s="13"/>
      <c r="K315" s="13">
        <v>94.666666666666671</v>
      </c>
      <c r="L315" s="13"/>
      <c r="M315" s="13">
        <v>103.7</v>
      </c>
      <c r="N315" s="13"/>
      <c r="O315" s="13">
        <v>83.75</v>
      </c>
      <c r="P315" s="13"/>
      <c r="Q315" s="13"/>
      <c r="R315" s="13">
        <v>90.934314278298373</v>
      </c>
      <c r="S315" s="13"/>
      <c r="T315" s="13"/>
      <c r="U315" s="13"/>
      <c r="V315" s="13">
        <v>98</v>
      </c>
      <c r="W315" s="13"/>
      <c r="X315" s="13">
        <v>81.333333333333329</v>
      </c>
      <c r="Y315" s="13"/>
      <c r="Z315" s="13">
        <v>86.716666666666654</v>
      </c>
      <c r="AA315" s="13">
        <v>93.196666666666673</v>
      </c>
      <c r="AB315" s="13">
        <v>95.954000000000008</v>
      </c>
      <c r="AC315" s="13">
        <v>116.92492239566884</v>
      </c>
    </row>
    <row r="316" spans="1:29">
      <c r="A316" s="10">
        <v>52</v>
      </c>
      <c r="B316" s="11">
        <v>43828</v>
      </c>
      <c r="C316" s="14">
        <v>99.637500000000003</v>
      </c>
      <c r="D316" s="14">
        <v>104.81644339912056</v>
      </c>
      <c r="E316" s="14"/>
      <c r="F316" s="14"/>
      <c r="G316" s="14"/>
      <c r="H316" s="14"/>
      <c r="I316" s="14">
        <v>96.285714285714292</v>
      </c>
      <c r="J316" s="14"/>
      <c r="K316" s="14">
        <v>92.666666666666671</v>
      </c>
      <c r="L316" s="14"/>
      <c r="M316" s="14"/>
      <c r="N316" s="14"/>
      <c r="O316" s="14">
        <v>86.666666666666671</v>
      </c>
      <c r="P316" s="14"/>
      <c r="Q316" s="14"/>
      <c r="R316" s="14">
        <v>93.982942717077435</v>
      </c>
      <c r="S316" s="14"/>
      <c r="T316" s="14"/>
      <c r="U316" s="14"/>
      <c r="V316" s="14">
        <v>98</v>
      </c>
      <c r="W316" s="14">
        <v>88.853936804544816</v>
      </c>
      <c r="X316" s="14">
        <v>84</v>
      </c>
      <c r="Y316" s="14"/>
      <c r="Z316" s="14">
        <v>87.4</v>
      </c>
      <c r="AA316" s="14">
        <v>108.66333333333334</v>
      </c>
      <c r="AB316" s="14">
        <v>94.963999999999999</v>
      </c>
      <c r="AC316" s="14">
        <v>116.20900404579497</v>
      </c>
    </row>
    <row r="317" spans="1:29">
      <c r="A317" s="8">
        <v>1</v>
      </c>
      <c r="B317" s="6">
        <v>43835</v>
      </c>
      <c r="C317" s="13">
        <f>'[1]data $'!C1388</f>
        <v>99.637500000000003</v>
      </c>
      <c r="D317" s="13">
        <f>'[1]data $'!D1388</f>
        <v>104.81644339912056</v>
      </c>
      <c r="E317" s="13">
        <f>'[1]data $'!E1388</f>
        <v>0</v>
      </c>
      <c r="F317" s="13">
        <f>'[1]data $'!F1388</f>
        <v>0</v>
      </c>
      <c r="G317" s="13">
        <f>'[1]data $'!G1388</f>
        <v>106.7645</v>
      </c>
      <c r="H317" s="13">
        <f>'[1]data $'!H1388</f>
        <v>0</v>
      </c>
      <c r="I317" s="13">
        <f>'[1]data $'!I1388</f>
        <v>0</v>
      </c>
      <c r="J317" s="13">
        <f>'[1]data $'!J1388</f>
        <v>0</v>
      </c>
      <c r="K317" s="13">
        <f>'[1]data $'!K1388</f>
        <v>92.666666666666671</v>
      </c>
      <c r="L317" s="13">
        <f>'[1]data $'!L1388</f>
        <v>101.36500000000001</v>
      </c>
      <c r="M317" s="13">
        <f>'[1]data $'!M1388</f>
        <v>105.38</v>
      </c>
      <c r="N317" s="13">
        <f>'[1]data $'!N1388</f>
        <v>105</v>
      </c>
      <c r="O317" s="13">
        <f>'[1]data $'!O1388</f>
        <v>83.75</v>
      </c>
      <c r="P317" s="13">
        <f>'[1]data $'!P1388</f>
        <v>55.41</v>
      </c>
      <c r="Q317" s="13">
        <f>'[1]data $'!Q1388</f>
        <v>0</v>
      </c>
      <c r="R317" s="13">
        <f>'[1]data $'!R1388</f>
        <v>96.986134607982663</v>
      </c>
      <c r="S317" s="13">
        <f>'[1]data $'!S1388</f>
        <v>95.866537873299535</v>
      </c>
      <c r="T317" s="13">
        <f>'[1]data $'!T1388</f>
        <v>0</v>
      </c>
      <c r="U317" s="13">
        <f>'[1]data $'!U1388</f>
        <v>99</v>
      </c>
      <c r="V317" s="13">
        <f>'[1]data $'!V1388</f>
        <v>98</v>
      </c>
      <c r="W317" s="13">
        <f>'[1]data $'!W1388</f>
        <v>89.149021362790592</v>
      </c>
      <c r="X317" s="13">
        <f>'[1]data $'!X1388</f>
        <v>82.666666666666671</v>
      </c>
      <c r="Y317" s="13">
        <f>'[1]data $'!Y1388</f>
        <v>109.35995646531876</v>
      </c>
      <c r="Z317" s="13">
        <f>'[1]data $'!Z1388</f>
        <v>86.19</v>
      </c>
      <c r="AA317" s="13">
        <f>'[1]data $'!AA1388</f>
        <v>94.73</v>
      </c>
      <c r="AB317" s="13">
        <f>'[1]data $'!AB1388</f>
        <v>97.084000000000003</v>
      </c>
      <c r="AC317" s="13">
        <f>'[1]data $'!AC1388</f>
        <v>115.43970480824869</v>
      </c>
    </row>
    <row r="318" spans="1:29">
      <c r="A318" s="8">
        <v>2</v>
      </c>
      <c r="B318" s="6">
        <v>43842</v>
      </c>
      <c r="C318" s="13">
        <f>'[1]data $'!C1389</f>
        <v>99.637500000000003</v>
      </c>
      <c r="D318" s="13">
        <f>'[1]data $'!D1389</f>
        <v>104.81644339912056</v>
      </c>
      <c r="E318" s="13">
        <f>'[1]data $'!E1389</f>
        <v>0</v>
      </c>
      <c r="F318" s="13">
        <f>'[1]data $'!F1389</f>
        <v>0</v>
      </c>
      <c r="G318" s="13">
        <f>'[1]data $'!G1389</f>
        <v>106.7645</v>
      </c>
      <c r="H318" s="13">
        <f>'[1]data $'!H1389</f>
        <v>0</v>
      </c>
      <c r="I318" s="13">
        <f>'[1]data $'!I1389</f>
        <v>0</v>
      </c>
      <c r="J318" s="13">
        <f>'[1]data $'!J1389</f>
        <v>78.512857142857143</v>
      </c>
      <c r="K318" s="13">
        <f>'[1]data $'!K1389</f>
        <v>92.666666666666671</v>
      </c>
      <c r="L318" s="13">
        <f>'[1]data $'!L1389</f>
        <v>101.36500000000001</v>
      </c>
      <c r="M318" s="13">
        <f>'[1]data $'!M1389</f>
        <v>105.38</v>
      </c>
      <c r="N318" s="13">
        <f>'[1]data $'!N1389</f>
        <v>105</v>
      </c>
      <c r="O318" s="13">
        <f>'[1]data $'!O1389</f>
        <v>83.75</v>
      </c>
      <c r="P318" s="13">
        <f>'[1]data $'!P1389</f>
        <v>55.41</v>
      </c>
      <c r="Q318" s="13">
        <f>'[1]data $'!Q1389</f>
        <v>0</v>
      </c>
      <c r="R318" s="13">
        <f>'[1]data $'!R1389</f>
        <v>96.986134607982663</v>
      </c>
      <c r="S318" s="13">
        <f>'[1]data $'!S1389</f>
        <v>95.866537873299535</v>
      </c>
      <c r="T318" s="13">
        <f>'[1]data $'!T1389</f>
        <v>0</v>
      </c>
      <c r="U318" s="13">
        <f>'[1]data $'!U1389</f>
        <v>99</v>
      </c>
      <c r="V318" s="13">
        <f>'[1]data $'!V1389</f>
        <v>98</v>
      </c>
      <c r="W318" s="13">
        <f>'[1]data $'!W1389</f>
        <v>89.149021362790592</v>
      </c>
      <c r="X318" s="13">
        <f>'[1]data $'!X1389</f>
        <v>82.666666666666671</v>
      </c>
      <c r="Y318" s="13">
        <f>'[1]data $'!Y1389</f>
        <v>109.35995646531876</v>
      </c>
      <c r="Z318" s="13">
        <f>'[1]data $'!Z1389</f>
        <v>86.19</v>
      </c>
      <c r="AA318" s="13">
        <f>'[1]data $'!AA1389</f>
        <v>94.73</v>
      </c>
      <c r="AB318" s="13">
        <f>'[1]data $'!AB1389</f>
        <v>97.084000000000003</v>
      </c>
      <c r="AC318" s="13">
        <f>'[1]data $'!AC1389</f>
        <v>115.43970480824869</v>
      </c>
    </row>
    <row r="319" spans="1:29">
      <c r="A319" s="8">
        <v>3</v>
      </c>
      <c r="B319" s="6">
        <v>43849</v>
      </c>
      <c r="C319" s="13">
        <f>'[1]data $'!C1390</f>
        <v>101.3875</v>
      </c>
      <c r="D319" s="13">
        <f>'[1]data $'!D1390</f>
        <v>104.81644339912056</v>
      </c>
      <c r="E319" s="13">
        <f>'[1]data $'!E1390</f>
        <v>0</v>
      </c>
      <c r="F319" s="13">
        <f>'[1]data $'!F1390</f>
        <v>0</v>
      </c>
      <c r="G319" s="13">
        <f>'[1]data $'!G1390</f>
        <v>108.42954545454545</v>
      </c>
      <c r="H319" s="13">
        <f>'[1]data $'!H1390</f>
        <v>0</v>
      </c>
      <c r="I319" s="13">
        <f>'[1]data $'!I1390</f>
        <v>97.333333333333329</v>
      </c>
      <c r="J319" s="13">
        <f>'[1]data $'!J1390</f>
        <v>82.692499999999995</v>
      </c>
      <c r="K319" s="13">
        <f>'[1]data $'!K1390</f>
        <v>102</v>
      </c>
      <c r="L319" s="13">
        <f>'[1]data $'!L1390</f>
        <v>92</v>
      </c>
      <c r="M319" s="13">
        <f>'[1]data $'!M1390</f>
        <v>110.75</v>
      </c>
      <c r="N319" s="13">
        <f>'[1]data $'!N1390</f>
        <v>0</v>
      </c>
      <c r="O319" s="13">
        <f>'[1]data $'!O1390</f>
        <v>79.666666666666671</v>
      </c>
      <c r="P319" s="13">
        <f>'[1]data $'!P1390</f>
        <v>86.12</v>
      </c>
      <c r="Q319" s="13">
        <f>'[1]data $'!Q1390</f>
        <v>0</v>
      </c>
      <c r="R319" s="13">
        <f>'[1]data $'!R1390</f>
        <v>97.340611471133926</v>
      </c>
      <c r="S319" s="13">
        <f>'[1]data $'!S1390</f>
        <v>100.73502388827637</v>
      </c>
      <c r="T319" s="13">
        <f>'[1]data $'!T1390</f>
        <v>0</v>
      </c>
      <c r="U319" s="13">
        <f>'[1]data $'!U1390</f>
        <v>100.5</v>
      </c>
      <c r="V319" s="13">
        <f>'[1]data $'!V1390</f>
        <v>98</v>
      </c>
      <c r="W319" s="13">
        <f>'[1]data $'!W1390</f>
        <v>96.183350249014566</v>
      </c>
      <c r="X319" s="13">
        <f>'[1]data $'!X1390</f>
        <v>88.333333333333329</v>
      </c>
      <c r="Y319" s="13">
        <f>'[1]data $'!Y1390</f>
        <v>113.2774093676129</v>
      </c>
      <c r="Z319" s="13">
        <f>'[1]data $'!Z1390</f>
        <v>86.43</v>
      </c>
      <c r="AA319" s="13">
        <f>'[1]data $'!AA1390</f>
        <v>106.69</v>
      </c>
      <c r="AB319" s="13">
        <f>'[1]data $'!AB1390</f>
        <v>98.50800000000001</v>
      </c>
      <c r="AC319" s="13">
        <f>'[1]data $'!AC1390</f>
        <v>115.34692587324166</v>
      </c>
    </row>
    <row r="320" spans="1:29">
      <c r="A320" s="8">
        <v>4</v>
      </c>
      <c r="B320" s="6">
        <v>43856</v>
      </c>
      <c r="C320" s="13">
        <f>'[1]data $'!C1391</f>
        <v>101.3875</v>
      </c>
      <c r="D320" s="13">
        <f>'[1]data $'!D1391</f>
        <v>104.81644339912056</v>
      </c>
      <c r="E320" s="13">
        <f>'[1]data $'!E1391</f>
        <v>0</v>
      </c>
      <c r="F320" s="13">
        <f>'[1]data $'!F1391</f>
        <v>0</v>
      </c>
      <c r="G320" s="13">
        <f>'[1]data $'!G1391</f>
        <v>108.13047619047617</v>
      </c>
      <c r="H320" s="13">
        <f>'[1]data $'!H1391</f>
        <v>0</v>
      </c>
      <c r="I320" s="13">
        <f>'[1]data $'!I1391</f>
        <v>98.333333333333329</v>
      </c>
      <c r="J320" s="13">
        <f>'[1]data $'!J1391</f>
        <v>90.012</v>
      </c>
      <c r="K320" s="13">
        <f>'[1]data $'!K1391</f>
        <v>105</v>
      </c>
      <c r="L320" s="13">
        <f>'[1]data $'!L1391</f>
        <v>25</v>
      </c>
      <c r="M320" s="13">
        <f>'[1]data $'!M1391</f>
        <v>111</v>
      </c>
      <c r="N320" s="13">
        <f>'[1]data $'!N1391</f>
        <v>0</v>
      </c>
      <c r="O320" s="13">
        <f>'[1]data $'!O1391</f>
        <v>78</v>
      </c>
      <c r="P320" s="13">
        <f>'[1]data $'!P1391</f>
        <v>84.314999999999998</v>
      </c>
      <c r="Q320" s="13">
        <f>'[1]data $'!Q1391</f>
        <v>0</v>
      </c>
      <c r="R320" s="13">
        <f>'[1]data $'!R1391</f>
        <v>98.994378373535824</v>
      </c>
      <c r="S320" s="13">
        <f>'[1]data $'!S1391</f>
        <v>100.23808815213833</v>
      </c>
      <c r="T320" s="13">
        <f>'[1]data $'!T1391</f>
        <v>0</v>
      </c>
      <c r="U320" s="13">
        <f>'[1]data $'!U1391</f>
        <v>102.75</v>
      </c>
      <c r="V320" s="13">
        <f>'[1]data $'!V1391</f>
        <v>98</v>
      </c>
      <c r="W320" s="13">
        <f>'[1]data $'!W1391</f>
        <v>99.455734367046489</v>
      </c>
      <c r="X320" s="13">
        <f>'[1]data $'!X1391</f>
        <v>88.333333333333329</v>
      </c>
      <c r="Y320" s="13">
        <f>'[1]data $'!Y1391</f>
        <v>112.97307475051781</v>
      </c>
      <c r="Z320" s="13">
        <f>'[1]data $'!Z1391</f>
        <v>87.023333333333326</v>
      </c>
      <c r="AA320" s="13">
        <f>'[1]data $'!AA1391</f>
        <v>115.925</v>
      </c>
      <c r="AB320" s="13">
        <f>'[1]data $'!AB1391</f>
        <v>101.00749999999999</v>
      </c>
      <c r="AC320" s="13">
        <f>'[1]data $'!AC1391</f>
        <v>114.84107324202994</v>
      </c>
    </row>
    <row r="321" spans="1:29">
      <c r="A321" s="8">
        <v>5</v>
      </c>
      <c r="B321" s="6">
        <v>43863</v>
      </c>
      <c r="C321" s="13"/>
      <c r="D321" s="13">
        <v>104.81644339912056</v>
      </c>
      <c r="E321" s="13"/>
      <c r="F321" s="13"/>
      <c r="G321" s="13">
        <v>112.16318181818183</v>
      </c>
      <c r="H321" s="13"/>
      <c r="I321" s="13">
        <v>98.333333333333329</v>
      </c>
      <c r="J321" s="13">
        <v>92.577142857142846</v>
      </c>
      <c r="K321" s="13">
        <v>105.26666666666667</v>
      </c>
      <c r="L321" s="13"/>
      <c r="M321" s="13">
        <v>112.5</v>
      </c>
      <c r="N321" s="13">
        <v>100</v>
      </c>
      <c r="O321" s="13">
        <v>82.833333333333329</v>
      </c>
      <c r="P321" s="13"/>
      <c r="Q321" s="13"/>
      <c r="R321" s="13">
        <v>94.146522804330189</v>
      </c>
      <c r="S321" s="13">
        <v>102.00476809709579</v>
      </c>
      <c r="T321" s="13"/>
      <c r="U321" s="13">
        <v>102.25</v>
      </c>
      <c r="V321" s="13"/>
      <c r="W321" s="13">
        <v>90.422099378785404</v>
      </c>
      <c r="X321" s="13">
        <v>88</v>
      </c>
      <c r="Y321" s="13">
        <v>112.83232154071592</v>
      </c>
      <c r="Z321" s="13">
        <v>85.25</v>
      </c>
      <c r="AA321" s="13">
        <v>99.185000000000002</v>
      </c>
      <c r="AB321" s="13">
        <v>101.39249999999998</v>
      </c>
      <c r="AC321" s="13">
        <v>114.97709856701567</v>
      </c>
    </row>
    <row r="322" spans="1:29">
      <c r="A322" s="8">
        <v>6</v>
      </c>
      <c r="B322" s="6">
        <v>43870</v>
      </c>
      <c r="C322" s="13">
        <v>104.5</v>
      </c>
      <c r="D322" s="13">
        <v>104.81644339912056</v>
      </c>
      <c r="E322" s="13"/>
      <c r="F322" s="13"/>
      <c r="G322" s="13">
        <v>111.29000000000005</v>
      </c>
      <c r="H322" s="13"/>
      <c r="I322" s="13">
        <v>98.333333333333329</v>
      </c>
      <c r="J322" s="13">
        <v>90.62222222222222</v>
      </c>
      <c r="K322" s="13">
        <v>106.66666666666667</v>
      </c>
      <c r="L322" s="13">
        <v>98.5</v>
      </c>
      <c r="M322" s="13">
        <v>113.5</v>
      </c>
      <c r="N322" s="13">
        <v>100</v>
      </c>
      <c r="O322" s="13">
        <v>88.4</v>
      </c>
      <c r="P322" s="13">
        <v>77.319999999999993</v>
      </c>
      <c r="Q322" s="13"/>
      <c r="R322" s="13">
        <v>97.501441733835819</v>
      </c>
      <c r="S322" s="13">
        <v>100.54192897018649</v>
      </c>
      <c r="T322" s="13"/>
      <c r="U322" s="13">
        <v>101</v>
      </c>
      <c r="V322" s="13">
        <v>98</v>
      </c>
      <c r="W322" s="13">
        <v>101.29325575369251</v>
      </c>
      <c r="X322" s="13">
        <v>88</v>
      </c>
      <c r="Y322" s="13">
        <v>114.36365544014268</v>
      </c>
      <c r="Z322" s="13">
        <v>83.426666666666662</v>
      </c>
      <c r="AA322" s="13">
        <v>111.91000000000001</v>
      </c>
      <c r="AB322" s="13">
        <v>100.315</v>
      </c>
      <c r="AC322" s="13">
        <v>113.27964629717353</v>
      </c>
    </row>
    <row r="323" spans="1:29">
      <c r="A323" s="8">
        <v>7</v>
      </c>
      <c r="B323" s="6">
        <v>43877</v>
      </c>
      <c r="C323" s="13">
        <v>104.5</v>
      </c>
      <c r="D323" s="13">
        <v>104.81644339912056</v>
      </c>
      <c r="E323" s="13"/>
      <c r="F323" s="13"/>
      <c r="G323" s="13">
        <v>112.30904761904765</v>
      </c>
      <c r="H323" s="13"/>
      <c r="I323" s="13">
        <v>98.333333333333329</v>
      </c>
      <c r="J323" s="13">
        <v>91.872857142857143</v>
      </c>
      <c r="K323" s="13">
        <v>108.66666666666667</v>
      </c>
      <c r="L323" s="13">
        <v>101</v>
      </c>
      <c r="M323" s="13">
        <v>115</v>
      </c>
      <c r="N323" s="13">
        <v>100</v>
      </c>
      <c r="O323" s="13">
        <v>84.666666666666671</v>
      </c>
      <c r="P323" s="13"/>
      <c r="Q323" s="13"/>
      <c r="R323" s="13">
        <v>93.674929206984032</v>
      </c>
      <c r="S323" s="13">
        <v>102.76904366397721</v>
      </c>
      <c r="T323" s="13"/>
      <c r="U323" s="13">
        <v>101.25</v>
      </c>
      <c r="V323" s="13">
        <v>98</v>
      </c>
      <c r="W323" s="13">
        <v>109.37830781172819</v>
      </c>
      <c r="X323" s="13">
        <v>86.333333333333329</v>
      </c>
      <c r="Y323" s="13">
        <v>108.6158043866093</v>
      </c>
      <c r="Z323" s="13">
        <v>89.085000000000008</v>
      </c>
      <c r="AA323" s="13">
        <v>102.93666666666667</v>
      </c>
      <c r="AB323" s="13">
        <v>95.4</v>
      </c>
      <c r="AC323" s="13">
        <v>113.49290391103733</v>
      </c>
    </row>
    <row r="324" spans="1:29">
      <c r="A324" s="8">
        <v>8</v>
      </c>
      <c r="B324" s="6">
        <v>43884</v>
      </c>
      <c r="C324" s="13">
        <v>104.5</v>
      </c>
      <c r="D324" s="13">
        <v>104.81644339912056</v>
      </c>
      <c r="E324" s="13"/>
      <c r="F324" s="13"/>
      <c r="G324" s="13">
        <v>113.53545454545456</v>
      </c>
      <c r="H324" s="13"/>
      <c r="I324" s="13">
        <v>101.8</v>
      </c>
      <c r="J324" s="13">
        <v>91.506249999999994</v>
      </c>
      <c r="K324" s="13">
        <v>109.06666666666666</v>
      </c>
      <c r="L324" s="13">
        <v>101</v>
      </c>
      <c r="M324" s="13">
        <v>115</v>
      </c>
      <c r="N324" s="13">
        <v>100</v>
      </c>
      <c r="O324" s="13">
        <v>80.75</v>
      </c>
      <c r="P324" s="13"/>
      <c r="Q324" s="13"/>
      <c r="R324" s="13">
        <v>93.831800791999456</v>
      </c>
      <c r="S324" s="13">
        <v>99.473372781065081</v>
      </c>
      <c r="T324" s="13"/>
      <c r="U324" s="13">
        <v>100.25</v>
      </c>
      <c r="V324" s="13">
        <v>98</v>
      </c>
      <c r="W324" s="13">
        <v>102.276707530648</v>
      </c>
      <c r="X324" s="13">
        <v>86.333333333333329</v>
      </c>
      <c r="Y324" s="13">
        <v>117.23879197148753</v>
      </c>
      <c r="Z324" s="13">
        <v>88.594999999999999</v>
      </c>
      <c r="AA324" s="13">
        <v>112</v>
      </c>
      <c r="AB324" s="13">
        <v>98.984999999999985</v>
      </c>
      <c r="AC324" s="13">
        <v>113.47517730496453</v>
      </c>
    </row>
    <row r="325" spans="1:29">
      <c r="A325" s="8">
        <v>9</v>
      </c>
      <c r="B325" s="6">
        <v>43891</v>
      </c>
      <c r="C325" s="13">
        <v>104.5</v>
      </c>
      <c r="D325" s="13">
        <v>102.25994477962982</v>
      </c>
      <c r="E325" s="13"/>
      <c r="F325" s="13"/>
      <c r="G325" s="13">
        <v>112.41590909090911</v>
      </c>
      <c r="H325" s="13"/>
      <c r="I325" s="13">
        <v>101.8</v>
      </c>
      <c r="J325" s="13">
        <v>89.172499999999999</v>
      </c>
      <c r="K325" s="13">
        <v>108.26666666666667</v>
      </c>
      <c r="L325" s="13">
        <v>84.25</v>
      </c>
      <c r="M325" s="13">
        <v>115</v>
      </c>
      <c r="N325" s="13">
        <v>100</v>
      </c>
      <c r="O325" s="13">
        <v>76.400000000000006</v>
      </c>
      <c r="P325" s="13"/>
      <c r="Q325" s="13"/>
      <c r="R325" s="13">
        <v>82.479061976549417</v>
      </c>
      <c r="S325" s="13">
        <v>99.598073115228885</v>
      </c>
      <c r="T325" s="13"/>
      <c r="U325" s="13">
        <v>98.75</v>
      </c>
      <c r="V325" s="13">
        <v>98</v>
      </c>
      <c r="W325" s="13">
        <v>99.016788795102499</v>
      </c>
      <c r="X325" s="13">
        <v>84.666666666666671</v>
      </c>
      <c r="Y325" s="13">
        <v>112.26611226611227</v>
      </c>
      <c r="Z325" s="13">
        <v>77.47</v>
      </c>
      <c r="AA325" s="13">
        <v>94.394999999999996</v>
      </c>
      <c r="AB325" s="13">
        <v>99.012499999999989</v>
      </c>
      <c r="AC325" s="13">
        <v>113.69259816112385</v>
      </c>
    </row>
    <row r="326" spans="1:29">
      <c r="A326" s="8">
        <v>10</v>
      </c>
      <c r="B326" s="6">
        <v>43898</v>
      </c>
      <c r="C326" s="13">
        <v>104.5</v>
      </c>
      <c r="D326" s="13">
        <v>102.77124450352797</v>
      </c>
      <c r="E326" s="13"/>
      <c r="F326" s="13"/>
      <c r="G326" s="13">
        <v>112.48347826086957</v>
      </c>
      <c r="H326" s="13"/>
      <c r="I326" s="13">
        <v>102.8</v>
      </c>
      <c r="J326" s="13">
        <v>84.743749999999991</v>
      </c>
      <c r="K326" s="13">
        <v>108.66666666666667</v>
      </c>
      <c r="L326" s="13">
        <v>134</v>
      </c>
      <c r="M326" s="13">
        <v>115</v>
      </c>
      <c r="N326" s="13">
        <v>100</v>
      </c>
      <c r="O326" s="13">
        <v>76.5</v>
      </c>
      <c r="P326" s="13"/>
      <c r="Q326" s="13"/>
      <c r="R326" s="13">
        <v>93.051198184366868</v>
      </c>
      <c r="S326" s="13">
        <v>97.106047065832598</v>
      </c>
      <c r="T326" s="13"/>
      <c r="U326" s="13">
        <v>97.25</v>
      </c>
      <c r="V326" s="13">
        <v>98</v>
      </c>
      <c r="W326" s="13">
        <v>105.04543447442423</v>
      </c>
      <c r="X326" s="13">
        <v>84.666666666666671</v>
      </c>
      <c r="Y326" s="13">
        <v>103.51278320515485</v>
      </c>
      <c r="Z326" s="13">
        <v>84.664999999999992</v>
      </c>
      <c r="AA326" s="13">
        <v>123.7775</v>
      </c>
      <c r="AB326" s="13">
        <v>99.402500000000003</v>
      </c>
      <c r="AC326" s="13">
        <v>113.99077876913879</v>
      </c>
    </row>
    <row r="327" spans="1:29">
      <c r="A327" s="8">
        <v>11</v>
      </c>
      <c r="B327" s="6">
        <v>43905</v>
      </c>
      <c r="C327" s="13">
        <v>104.825</v>
      </c>
      <c r="D327" s="13">
        <v>100.72604560793538</v>
      </c>
      <c r="E327" s="13"/>
      <c r="F327" s="13"/>
      <c r="G327" s="13">
        <v>114.58434782608694</v>
      </c>
      <c r="H327" s="13"/>
      <c r="I327" s="13">
        <v>101.2</v>
      </c>
      <c r="J327" s="13">
        <v>86.188571428571422</v>
      </c>
      <c r="K327" s="13">
        <v>108.66666666666667</v>
      </c>
      <c r="L327" s="13">
        <v>91.174999999999997</v>
      </c>
      <c r="M327" s="13">
        <v>115</v>
      </c>
      <c r="N327" s="13">
        <v>100</v>
      </c>
      <c r="O327" s="13">
        <v>72.099999999999994</v>
      </c>
      <c r="P327" s="13"/>
      <c r="Q327" s="13"/>
      <c r="R327" s="13">
        <v>91.71052631578948</v>
      </c>
      <c r="S327" s="13">
        <v>98.045532011309135</v>
      </c>
      <c r="T327" s="13"/>
      <c r="U327" s="13">
        <v>97.25</v>
      </c>
      <c r="V327" s="13"/>
      <c r="W327" s="13">
        <v>99.543567513016356</v>
      </c>
      <c r="X327" s="13">
        <v>82.333333333333329</v>
      </c>
      <c r="Y327" s="13">
        <v>103.7064692095493</v>
      </c>
      <c r="Z327" s="13">
        <v>78.959999999999994</v>
      </c>
      <c r="AA327" s="13">
        <v>111.99</v>
      </c>
      <c r="AB327" s="13">
        <v>100.265</v>
      </c>
      <c r="AC327" s="13">
        <v>112.22788257071609</v>
      </c>
    </row>
    <row r="328" spans="1:29">
      <c r="A328" s="8">
        <v>12</v>
      </c>
      <c r="B328" s="6">
        <v>43912</v>
      </c>
      <c r="C328" s="13">
        <v>104.825</v>
      </c>
      <c r="D328" s="13">
        <v>101.23734533183352</v>
      </c>
      <c r="E328" s="13"/>
      <c r="F328" s="13"/>
      <c r="G328" s="13">
        <v>113.92571428571429</v>
      </c>
      <c r="H328" s="13"/>
      <c r="I328" s="13">
        <v>101.2</v>
      </c>
      <c r="J328" s="13">
        <v>88.884285714285724</v>
      </c>
      <c r="K328" s="13">
        <v>107.60000000000001</v>
      </c>
      <c r="L328" s="13">
        <v>92.433333333333337</v>
      </c>
      <c r="M328" s="13"/>
      <c r="N328" s="13">
        <v>100</v>
      </c>
      <c r="O328" s="13">
        <v>76.285714285714292</v>
      </c>
      <c r="P328" s="13"/>
      <c r="Q328" s="13"/>
      <c r="R328" s="13">
        <v>94.023834560112164</v>
      </c>
      <c r="S328" s="13">
        <v>94.354884008313206</v>
      </c>
      <c r="T328" s="13"/>
      <c r="U328" s="13">
        <v>99</v>
      </c>
      <c r="V328" s="13">
        <v>98</v>
      </c>
      <c r="W328" s="13">
        <v>92.974300499956158</v>
      </c>
      <c r="X328" s="13">
        <v>82.333333333333329</v>
      </c>
      <c r="Y328" s="13">
        <v>116.73031272577148</v>
      </c>
      <c r="Z328" s="13">
        <v>70.884999999999991</v>
      </c>
      <c r="AA328" s="13">
        <v>100.09</v>
      </c>
      <c r="AB328" s="13">
        <v>99.083999999999989</v>
      </c>
      <c r="AC328" s="13">
        <v>108.79669066769486</v>
      </c>
    </row>
    <row r="329" spans="1:29">
      <c r="A329" s="8">
        <v>13</v>
      </c>
      <c r="B329" s="6">
        <v>43919</v>
      </c>
      <c r="C329" s="13">
        <v>104.825</v>
      </c>
      <c r="D329" s="13">
        <v>101.23734533183352</v>
      </c>
      <c r="E329" s="13"/>
      <c r="F329" s="13"/>
      <c r="G329" s="13">
        <v>116.83695652173915</v>
      </c>
      <c r="H329" s="13"/>
      <c r="I329" s="13">
        <v>101.2</v>
      </c>
      <c r="J329" s="13">
        <v>84.48</v>
      </c>
      <c r="K329" s="13">
        <v>110</v>
      </c>
      <c r="L329" s="13">
        <v>97.44</v>
      </c>
      <c r="M329" s="13"/>
      <c r="N329" s="13">
        <v>100</v>
      </c>
      <c r="O329" s="13">
        <v>73.5</v>
      </c>
      <c r="P329" s="13"/>
      <c r="Q329" s="13"/>
      <c r="R329" s="13">
        <v>96.914756180341143</v>
      </c>
      <c r="S329" s="13">
        <v>99.000910823779066</v>
      </c>
      <c r="T329" s="13"/>
      <c r="U329" s="13">
        <v>95</v>
      </c>
      <c r="V329" s="13">
        <v>98</v>
      </c>
      <c r="W329" s="13">
        <v>98.583544635831089</v>
      </c>
      <c r="X329" s="13">
        <v>82.333333333333329</v>
      </c>
      <c r="Y329" s="13">
        <v>118.96141512361643</v>
      </c>
      <c r="Z329" s="13">
        <v>82.664999999999992</v>
      </c>
      <c r="AA329" s="13">
        <v>99.41</v>
      </c>
      <c r="AB329" s="13">
        <v>96.671999999999997</v>
      </c>
      <c r="AC329" s="13">
        <v>111.71678628751401</v>
      </c>
    </row>
    <row r="330" spans="1:29">
      <c r="A330" s="8">
        <v>14</v>
      </c>
      <c r="B330" s="6">
        <v>43926</v>
      </c>
      <c r="C330" s="13">
        <v>104.825</v>
      </c>
      <c r="D330" s="13">
        <v>101.74864505573167</v>
      </c>
      <c r="E330" s="13"/>
      <c r="F330" s="13"/>
      <c r="G330" s="13">
        <v>119.43000000000002</v>
      </c>
      <c r="H330" s="13"/>
      <c r="I330" s="13">
        <v>101.2</v>
      </c>
      <c r="J330" s="13">
        <v>79.257142857142867</v>
      </c>
      <c r="K330" s="13">
        <v>103.06666666666666</v>
      </c>
      <c r="L330" s="13">
        <v>115.90000000000002</v>
      </c>
      <c r="M330" s="13"/>
      <c r="N330" s="13">
        <v>100</v>
      </c>
      <c r="O330" s="13">
        <v>71.75</v>
      </c>
      <c r="P330" s="13"/>
      <c r="Q330" s="13"/>
      <c r="R330" s="13">
        <v>99.665814822095541</v>
      </c>
      <c r="S330" s="13">
        <v>88.756770131691098</v>
      </c>
      <c r="T330" s="13"/>
      <c r="U330" s="13">
        <v>96.25</v>
      </c>
      <c r="V330" s="13">
        <v>98</v>
      </c>
      <c r="W330" s="13">
        <v>100.2253977285161</v>
      </c>
      <c r="X330" s="13">
        <v>75</v>
      </c>
      <c r="Y330" s="13">
        <v>123.13741721854305</v>
      </c>
      <c r="Z330" s="13">
        <v>80.723333333333343</v>
      </c>
      <c r="AA330" s="13">
        <v>124.27500000000001</v>
      </c>
      <c r="AB330" s="13">
        <v>99.492500000000007</v>
      </c>
      <c r="AC330" s="13">
        <v>110.83146478744335</v>
      </c>
    </row>
    <row r="331" spans="1:29">
      <c r="A331" s="8">
        <v>15</v>
      </c>
      <c r="B331" s="6">
        <v>43933</v>
      </c>
      <c r="C331" s="13">
        <v>104.825</v>
      </c>
      <c r="D331" s="13">
        <v>101.74864505573167</v>
      </c>
      <c r="E331" s="13"/>
      <c r="F331" s="13"/>
      <c r="G331" s="13">
        <v>118.88000000000002</v>
      </c>
      <c r="H331" s="13"/>
      <c r="I331" s="13">
        <v>102.25</v>
      </c>
      <c r="J331" s="13">
        <v>82.5</v>
      </c>
      <c r="K331" s="13">
        <v>102.66666666666667</v>
      </c>
      <c r="L331" s="13">
        <v>199.85</v>
      </c>
      <c r="M331" s="13"/>
      <c r="N331" s="13">
        <v>100</v>
      </c>
      <c r="O331" s="13">
        <v>70</v>
      </c>
      <c r="P331" s="13"/>
      <c r="Q331" s="13"/>
      <c r="R331" s="13">
        <v>96.392382948986722</v>
      </c>
      <c r="S331" s="13">
        <v>94.677311112353891</v>
      </c>
      <c r="T331" s="13"/>
      <c r="U331" s="13">
        <v>93.25</v>
      </c>
      <c r="V331" s="13"/>
      <c r="W331" s="13">
        <v>86.059911220860158</v>
      </c>
      <c r="X331" s="13">
        <v>75</v>
      </c>
      <c r="Y331" s="13">
        <v>134.63727620821692</v>
      </c>
      <c r="Z331" s="13">
        <v>77.19</v>
      </c>
      <c r="AA331" s="13">
        <v>113.77499999999999</v>
      </c>
      <c r="AB331" s="13">
        <v>99.127499999999998</v>
      </c>
      <c r="AC331" s="13">
        <v>111.4706278878798</v>
      </c>
    </row>
    <row r="332" spans="1:29">
      <c r="A332" s="8">
        <v>16</v>
      </c>
      <c r="B332" s="6">
        <v>43940</v>
      </c>
      <c r="C332" s="13">
        <v>104.825</v>
      </c>
      <c r="D332" s="13">
        <v>101.74864505573167</v>
      </c>
      <c r="E332" s="13"/>
      <c r="F332" s="13"/>
      <c r="G332" s="13">
        <v>115.79555555555554</v>
      </c>
      <c r="H332" s="13"/>
      <c r="I332" s="13"/>
      <c r="J332" s="13">
        <v>82.679999999999993</v>
      </c>
      <c r="K332" s="13">
        <v>102.66666666666667</v>
      </c>
      <c r="L332" s="13">
        <v>95.75</v>
      </c>
      <c r="M332" s="13"/>
      <c r="N332" s="13">
        <v>100</v>
      </c>
      <c r="O332" s="13">
        <v>62.166666666666664</v>
      </c>
      <c r="P332" s="13">
        <v>59.21</v>
      </c>
      <c r="Q332" s="13"/>
      <c r="R332" s="13">
        <v>100.0526246546507</v>
      </c>
      <c r="S332" s="13">
        <v>94.982263416866928</v>
      </c>
      <c r="T332" s="13"/>
      <c r="U332" s="13">
        <v>93.25</v>
      </c>
      <c r="V332" s="13">
        <v>98</v>
      </c>
      <c r="W332" s="13">
        <v>93.623034799505376</v>
      </c>
      <c r="X332" s="13">
        <v>75</v>
      </c>
      <c r="Y332" s="13">
        <v>136.43974944700557</v>
      </c>
      <c r="Z332" s="13">
        <v>77.75</v>
      </c>
      <c r="AA332" s="13">
        <v>119.02666666666666</v>
      </c>
      <c r="AB332" s="13">
        <v>99.919999999999987</v>
      </c>
      <c r="AC332" s="13">
        <v>111.54476024304761</v>
      </c>
    </row>
    <row r="333" spans="1:29">
      <c r="A333" s="8">
        <v>17</v>
      </c>
      <c r="B333" s="6">
        <v>43947</v>
      </c>
      <c r="C333" s="13">
        <v>104.825</v>
      </c>
      <c r="D333" s="13">
        <v>101.74864505573167</v>
      </c>
      <c r="E333" s="13"/>
      <c r="F333" s="13"/>
      <c r="G333" s="13">
        <v>116.63809523809525</v>
      </c>
      <c r="H333" s="13"/>
      <c r="I333" s="13">
        <v>102.25</v>
      </c>
      <c r="J333" s="13">
        <v>83.00833333333334</v>
      </c>
      <c r="K333" s="13">
        <v>102.66666666666667</v>
      </c>
      <c r="L333" s="13">
        <v>101.8925</v>
      </c>
      <c r="M333" s="13"/>
      <c r="N333" s="13">
        <v>100</v>
      </c>
      <c r="O333" s="13">
        <v>58.625</v>
      </c>
      <c r="P333" s="13">
        <v>65.34</v>
      </c>
      <c r="Q333" s="13"/>
      <c r="R333" s="13">
        <v>97.491749174917487</v>
      </c>
      <c r="S333" s="13">
        <v>91.622611954910369</v>
      </c>
      <c r="T333" s="13"/>
      <c r="U333" s="13">
        <v>92</v>
      </c>
      <c r="V333" s="13">
        <v>98</v>
      </c>
      <c r="W333" s="13">
        <v>74.924524559818423</v>
      </c>
      <c r="X333" s="13">
        <v>74.333333333333329</v>
      </c>
      <c r="Y333" s="13">
        <v>126.58750645327827</v>
      </c>
      <c r="Z333" s="13">
        <v>71.83</v>
      </c>
      <c r="AA333" s="13">
        <v>107.49000000000001</v>
      </c>
      <c r="AB333" s="13">
        <v>100.7825</v>
      </c>
      <c r="AC333" s="13">
        <v>110.6692504798729</v>
      </c>
    </row>
    <row r="334" spans="1:29">
      <c r="A334" s="8">
        <v>18</v>
      </c>
      <c r="B334" s="6">
        <v>43954</v>
      </c>
      <c r="C334" s="13">
        <v>104.825</v>
      </c>
      <c r="D334" s="13">
        <v>101.74864505573167</v>
      </c>
      <c r="E334" s="13"/>
      <c r="F334" s="13"/>
      <c r="G334" s="13">
        <v>113.90409090909093</v>
      </c>
      <c r="H334" s="13"/>
      <c r="I334" s="13">
        <v>102.25</v>
      </c>
      <c r="J334" s="13">
        <v>81.428571428571431</v>
      </c>
      <c r="K334" s="13">
        <v>102.66666666666667</v>
      </c>
      <c r="L334" s="13">
        <v>101.92</v>
      </c>
      <c r="M334" s="13">
        <v>115</v>
      </c>
      <c r="N334" s="13">
        <v>100</v>
      </c>
      <c r="O334" s="13">
        <v>64.625</v>
      </c>
      <c r="P334" s="13"/>
      <c r="Q334" s="13"/>
      <c r="R334" s="13">
        <v>91.023268112110003</v>
      </c>
      <c r="S334" s="13">
        <v>93.843341302207847</v>
      </c>
      <c r="T334" s="13"/>
      <c r="U334" s="13">
        <v>92</v>
      </c>
      <c r="V334" s="13"/>
      <c r="W334" s="13">
        <v>93.305752387658998</v>
      </c>
      <c r="X334" s="13">
        <v>74.333333333333329</v>
      </c>
      <c r="Y334" s="13">
        <v>124.90967275730361</v>
      </c>
      <c r="Z334" s="13">
        <v>73.260000000000005</v>
      </c>
      <c r="AA334" s="13">
        <v>90.923333333333332</v>
      </c>
      <c r="AB334" s="13">
        <v>98.682500000000005</v>
      </c>
      <c r="AC334" s="13">
        <v>118.00729160843939</v>
      </c>
    </row>
    <row r="335" spans="1:29">
      <c r="A335" s="8">
        <v>19</v>
      </c>
      <c r="B335" s="6">
        <v>43961</v>
      </c>
      <c r="C335" s="13">
        <v>101.3875</v>
      </c>
      <c r="D335" s="13">
        <v>101.23734533183352</v>
      </c>
      <c r="E335" s="13"/>
      <c r="F335" s="13"/>
      <c r="G335" s="13">
        <v>113.04086956521738</v>
      </c>
      <c r="H335" s="13"/>
      <c r="I335" s="13">
        <v>100.4</v>
      </c>
      <c r="J335" s="13">
        <v>80.701428571428565</v>
      </c>
      <c r="K335" s="13">
        <v>102.66666666666667</v>
      </c>
      <c r="L335" s="13"/>
      <c r="M335" s="13">
        <v>120</v>
      </c>
      <c r="N335" s="13">
        <v>100</v>
      </c>
      <c r="O335" s="13">
        <v>73.400000000000006</v>
      </c>
      <c r="P335" s="13"/>
      <c r="Q335" s="13"/>
      <c r="R335" s="13">
        <v>91.191435934712217</v>
      </c>
      <c r="S335" s="13">
        <v>94.999427524616436</v>
      </c>
      <c r="T335" s="13"/>
      <c r="U335" s="13">
        <v>93.25</v>
      </c>
      <c r="V335" s="13"/>
      <c r="W335" s="13">
        <v>84.126949215914834</v>
      </c>
      <c r="X335" s="13">
        <v>77</v>
      </c>
      <c r="Y335" s="13">
        <v>128.53736913029957</v>
      </c>
      <c r="Z335" s="13">
        <v>71.819999999999993</v>
      </c>
      <c r="AA335" s="13">
        <v>92.884</v>
      </c>
      <c r="AB335" s="13">
        <v>98.87</v>
      </c>
      <c r="AC335" s="13"/>
    </row>
    <row r="336" spans="1:29">
      <c r="A336" s="8">
        <v>20</v>
      </c>
      <c r="B336" s="6">
        <v>43968</v>
      </c>
      <c r="C336" s="13">
        <v>101.3875</v>
      </c>
      <c r="D336" s="13">
        <v>101.23734533183352</v>
      </c>
      <c r="E336" s="13"/>
      <c r="F336" s="13"/>
      <c r="G336" s="13">
        <v>114.16761904761904</v>
      </c>
      <c r="H336" s="13"/>
      <c r="I336" s="13">
        <v>100.4</v>
      </c>
      <c r="J336" s="13">
        <v>77.857142857142861</v>
      </c>
      <c r="K336" s="13">
        <v>102.26666666666667</v>
      </c>
      <c r="L336" s="13"/>
      <c r="M336" s="13">
        <v>120</v>
      </c>
      <c r="N336" s="13">
        <v>100</v>
      </c>
      <c r="O336" s="13">
        <v>72.099999999999994</v>
      </c>
      <c r="P336" s="13"/>
      <c r="Q336" s="13"/>
      <c r="R336" s="13">
        <v>91.64135745411329</v>
      </c>
      <c r="S336" s="13">
        <v>90.803868493768675</v>
      </c>
      <c r="T336" s="13"/>
      <c r="U336" s="13">
        <v>93.75</v>
      </c>
      <c r="V336" s="13"/>
      <c r="W336" s="13">
        <v>81.753018292237826</v>
      </c>
      <c r="X336" s="13">
        <v>75.333333333333329</v>
      </c>
      <c r="Y336" s="13">
        <v>124.03100775193798</v>
      </c>
      <c r="Z336" s="13">
        <v>71.28</v>
      </c>
      <c r="AA336" s="13">
        <v>137.88000000000002</v>
      </c>
      <c r="AB336" s="13">
        <v>100.30000000000001</v>
      </c>
      <c r="AC336" s="13">
        <v>117.61794683856742</v>
      </c>
    </row>
    <row r="337" spans="1:29">
      <c r="A337" s="8">
        <v>21</v>
      </c>
      <c r="B337" s="6">
        <v>43975</v>
      </c>
      <c r="C337" s="13">
        <v>101.3875</v>
      </c>
      <c r="D337" s="13">
        <v>101.23734533183352</v>
      </c>
      <c r="E337" s="13"/>
      <c r="F337" s="13"/>
      <c r="G337" s="13">
        <v>113.6204761904762</v>
      </c>
      <c r="H337" s="13"/>
      <c r="I337" s="13">
        <v>100.4</v>
      </c>
      <c r="J337" s="13">
        <v>74.897142857142853</v>
      </c>
      <c r="K337" s="13">
        <v>101.16666666666667</v>
      </c>
      <c r="L337" s="13"/>
      <c r="M337" s="13">
        <v>120</v>
      </c>
      <c r="N337" s="13">
        <v>100</v>
      </c>
      <c r="O337" s="13">
        <v>71</v>
      </c>
      <c r="P337" s="13">
        <v>73.099999999999994</v>
      </c>
      <c r="Q337" s="13"/>
      <c r="R337" s="13">
        <v>94.633682458758727</v>
      </c>
      <c r="S337" s="13">
        <v>90.7421150278293</v>
      </c>
      <c r="T337" s="13"/>
      <c r="U337" s="13">
        <v>93.75</v>
      </c>
      <c r="V337" s="13"/>
      <c r="W337" s="13">
        <v>83.717864205669088</v>
      </c>
      <c r="X337" s="13">
        <v>74.3333333333333</v>
      </c>
      <c r="Y337" s="13">
        <v>125.54720409680348</v>
      </c>
      <c r="Z337" s="13">
        <v>78.069999999999993</v>
      </c>
      <c r="AA337" s="13">
        <v>93.786666666666676</v>
      </c>
      <c r="AB337" s="13">
        <v>99.685000000000002</v>
      </c>
      <c r="AC337" s="13">
        <v>118.43371023954835</v>
      </c>
    </row>
    <row r="338" spans="1:29">
      <c r="A338" s="8">
        <v>22</v>
      </c>
      <c r="B338" s="6">
        <v>43982</v>
      </c>
      <c r="C338" s="13">
        <v>101.3875</v>
      </c>
      <c r="D338" s="13">
        <v>101.23734533183352</v>
      </c>
      <c r="E338" s="13"/>
      <c r="F338" s="13"/>
      <c r="G338" s="13">
        <v>110.42272727272729</v>
      </c>
      <c r="H338" s="13"/>
      <c r="I338" s="13">
        <v>100.25</v>
      </c>
      <c r="J338" s="13">
        <v>73.571428571428569</v>
      </c>
      <c r="K338" s="13">
        <v>100.66666666666667</v>
      </c>
      <c r="L338" s="13"/>
      <c r="M338" s="13">
        <v>112</v>
      </c>
      <c r="N338" s="13">
        <v>100</v>
      </c>
      <c r="O338" s="13">
        <v>76.25</v>
      </c>
      <c r="P338" s="13">
        <v>69.305000000000007</v>
      </c>
      <c r="Q338" s="13"/>
      <c r="R338" s="13">
        <v>88.669301712779969</v>
      </c>
      <c r="S338" s="13">
        <v>91.182020929833584</v>
      </c>
      <c r="T338" s="13"/>
      <c r="U338" s="13">
        <v>93</v>
      </c>
      <c r="V338" s="13"/>
      <c r="W338" s="13">
        <v>96.853668459834552</v>
      </c>
      <c r="X338" s="13">
        <v>74.333333333333329</v>
      </c>
      <c r="Y338" s="13">
        <v>122.84505006710023</v>
      </c>
      <c r="Z338" s="13">
        <v>71.525000000000006</v>
      </c>
      <c r="AA338" s="13">
        <v>93.38</v>
      </c>
      <c r="AB338" s="13">
        <v>99.407499999999999</v>
      </c>
      <c r="AC338" s="13">
        <v>119.86474529136645</v>
      </c>
    </row>
    <row r="339" spans="1:29">
      <c r="A339" s="8">
        <v>23</v>
      </c>
      <c r="B339" s="6">
        <v>43989</v>
      </c>
      <c r="C339" s="13">
        <v>101.3875</v>
      </c>
      <c r="D339" s="13">
        <v>101.23734533183352</v>
      </c>
      <c r="E339" s="13"/>
      <c r="F339" s="13"/>
      <c r="G339" s="13">
        <v>112.55904761904763</v>
      </c>
      <c r="H339" s="13"/>
      <c r="I339" s="13">
        <v>100.25</v>
      </c>
      <c r="J339" s="13">
        <v>74.201250000000002</v>
      </c>
      <c r="K339" s="13">
        <v>98.666666666666671</v>
      </c>
      <c r="L339" s="13">
        <v>101.35333333333334</v>
      </c>
      <c r="M339" s="13">
        <v>112</v>
      </c>
      <c r="N339" s="13">
        <v>100</v>
      </c>
      <c r="O339" s="13">
        <v>83.5</v>
      </c>
      <c r="P339" s="13"/>
      <c r="Q339" s="13"/>
      <c r="R339" s="13">
        <v>91.911521954440417</v>
      </c>
      <c r="S339" s="13">
        <v>90.748042910988701</v>
      </c>
      <c r="T339" s="13"/>
      <c r="U339" s="13">
        <v>91.75</v>
      </c>
      <c r="V339" s="13">
        <v>98</v>
      </c>
      <c r="W339" s="13">
        <v>81.357612909041748</v>
      </c>
      <c r="X339" s="13">
        <v>74.333333333333329</v>
      </c>
      <c r="Y339" s="13">
        <v>116.80069460236082</v>
      </c>
      <c r="Z339" s="13">
        <v>71.89</v>
      </c>
      <c r="AA339" s="13">
        <v>107.54333333333334</v>
      </c>
      <c r="AB339" s="13">
        <v>98.625</v>
      </c>
      <c r="AC339" s="13">
        <v>109.72238221403065</v>
      </c>
    </row>
    <row r="340" spans="1:29">
      <c r="A340" s="8">
        <v>24</v>
      </c>
      <c r="B340" s="6">
        <v>43996</v>
      </c>
      <c r="C340" s="13">
        <v>101.3875</v>
      </c>
      <c r="D340" s="13">
        <v>101.23734533183352</v>
      </c>
      <c r="E340" s="13"/>
      <c r="F340" s="13"/>
      <c r="G340" s="13">
        <v>112.80500000000001</v>
      </c>
      <c r="H340" s="13"/>
      <c r="I340" s="13">
        <v>100.25</v>
      </c>
      <c r="J340" s="13">
        <v>75.714285714285708</v>
      </c>
      <c r="K340" s="13">
        <v>94.666666666666671</v>
      </c>
      <c r="L340" s="13">
        <v>101.24333333333334</v>
      </c>
      <c r="M340" s="13">
        <v>112</v>
      </c>
      <c r="N340" s="13">
        <v>105</v>
      </c>
      <c r="O340" s="13">
        <v>67.45</v>
      </c>
      <c r="P340" s="13"/>
      <c r="Q340" s="13"/>
      <c r="R340" s="13">
        <v>93.88833828873473</v>
      </c>
      <c r="S340" s="13">
        <v>91.48518679619157</v>
      </c>
      <c r="T340" s="13"/>
      <c r="U340" s="13">
        <v>89.5</v>
      </c>
      <c r="V340" s="13">
        <v>98</v>
      </c>
      <c r="W340" s="13">
        <v>95.910930268953024</v>
      </c>
      <c r="X340" s="13">
        <v>74.333333333333329</v>
      </c>
      <c r="Y340" s="13">
        <v>128.24490640190299</v>
      </c>
      <c r="Z340" s="13">
        <v>69.33</v>
      </c>
      <c r="AA340" s="13">
        <v>84.56</v>
      </c>
      <c r="AB340" s="13">
        <v>99.487499999999997</v>
      </c>
      <c r="AC340" s="13">
        <v>108.86229027404828</v>
      </c>
    </row>
    <row r="341" spans="1:29">
      <c r="A341" s="8">
        <v>25</v>
      </c>
      <c r="B341" s="6">
        <v>44003</v>
      </c>
      <c r="C341" s="13">
        <v>101.3875</v>
      </c>
      <c r="D341" s="13">
        <v>101.23734533183352</v>
      </c>
      <c r="E341" s="13"/>
      <c r="F341" s="13"/>
      <c r="G341" s="13">
        <v>111.1909523809524</v>
      </c>
      <c r="H341" s="13"/>
      <c r="I341" s="13">
        <v>100.25</v>
      </c>
      <c r="J341" s="13">
        <v>75.296250000000001</v>
      </c>
      <c r="K341" s="13">
        <v>91.666666666666671</v>
      </c>
      <c r="L341" s="13">
        <v>101.67666666666666</v>
      </c>
      <c r="M341" s="13">
        <v>110</v>
      </c>
      <c r="N341" s="13">
        <v>105</v>
      </c>
      <c r="O341" s="13">
        <v>65</v>
      </c>
      <c r="P341" s="13"/>
      <c r="Q341" s="13"/>
      <c r="R341" s="13">
        <v>93.224494122947675</v>
      </c>
      <c r="S341" s="13">
        <v>86.947640245900061</v>
      </c>
      <c r="T341" s="13"/>
      <c r="U341" s="13">
        <v>87.5</v>
      </c>
      <c r="V341" s="13">
        <v>98</v>
      </c>
      <c r="W341" s="13">
        <v>92.57807542126757</v>
      </c>
      <c r="X341" s="13">
        <v>74.333333333333329</v>
      </c>
      <c r="Y341" s="13">
        <v>126.87785423511664</v>
      </c>
      <c r="Z341" s="13">
        <v>72.55</v>
      </c>
      <c r="AA341" s="13">
        <v>118.42</v>
      </c>
      <c r="AB341" s="13">
        <v>99.765000000000001</v>
      </c>
      <c r="AC341" s="13">
        <v>108.31556503198294</v>
      </c>
    </row>
    <row r="342" spans="1:29">
      <c r="A342" s="8">
        <v>26</v>
      </c>
      <c r="B342" s="6">
        <v>44010</v>
      </c>
      <c r="C342" s="13">
        <v>101.3875</v>
      </c>
      <c r="D342" s="13">
        <v>101.23734533183352</v>
      </c>
      <c r="E342" s="13"/>
      <c r="F342" s="13"/>
      <c r="G342" s="13">
        <v>108.36</v>
      </c>
      <c r="H342" s="13"/>
      <c r="I342" s="13">
        <v>100.25</v>
      </c>
      <c r="J342" s="13">
        <v>75.625</v>
      </c>
      <c r="K342" s="13">
        <v>91</v>
      </c>
      <c r="L342" s="13">
        <v>106</v>
      </c>
      <c r="M342" s="13">
        <v>110</v>
      </c>
      <c r="N342" s="13">
        <v>105</v>
      </c>
      <c r="O342" s="13">
        <v>60.9</v>
      </c>
      <c r="P342" s="13"/>
      <c r="Q342" s="13"/>
      <c r="R342" s="13">
        <v>87.022598123430683</v>
      </c>
      <c r="S342" s="13">
        <v>82.216734866657248</v>
      </c>
      <c r="T342" s="13"/>
      <c r="U342" s="13">
        <v>85.5</v>
      </c>
      <c r="V342" s="13">
        <v>98</v>
      </c>
      <c r="W342" s="13">
        <v>86.444359841444026</v>
      </c>
      <c r="X342" s="13">
        <v>74.333333333333329</v>
      </c>
      <c r="Y342" s="13">
        <v>125.98099958694755</v>
      </c>
      <c r="Z342" s="13">
        <v>76.884999999999991</v>
      </c>
      <c r="AA342" s="13">
        <v>91.84</v>
      </c>
      <c r="AB342" s="13">
        <v>100.4825</v>
      </c>
      <c r="AC342" s="13">
        <v>109.02112239546084</v>
      </c>
    </row>
    <row r="343" spans="1:29">
      <c r="A343" s="8">
        <v>27</v>
      </c>
      <c r="B343" s="6">
        <v>44017</v>
      </c>
      <c r="C343" s="13">
        <v>101.3875</v>
      </c>
      <c r="D343" s="13">
        <v>100.72604560793538</v>
      </c>
      <c r="E343" s="13"/>
      <c r="F343" s="13"/>
      <c r="G343" s="13">
        <v>107.352</v>
      </c>
      <c r="H343" s="13"/>
      <c r="I343" s="13">
        <v>100.25</v>
      </c>
      <c r="J343" s="13">
        <v>75.025555555555556</v>
      </c>
      <c r="K343" s="13">
        <v>87.666666666666671</v>
      </c>
      <c r="L343" s="13">
        <v>92.556666666666672</v>
      </c>
      <c r="M343" s="13">
        <v>110</v>
      </c>
      <c r="N343" s="13">
        <v>105</v>
      </c>
      <c r="O343" s="13">
        <v>56.1</v>
      </c>
      <c r="P343" s="13">
        <v>66.59</v>
      </c>
      <c r="Q343" s="13"/>
      <c r="R343" s="13">
        <v>89.213676344157136</v>
      </c>
      <c r="S343" s="13">
        <v>83.982764014903722</v>
      </c>
      <c r="T343" s="13"/>
      <c r="U343" s="13">
        <v>79.25</v>
      </c>
      <c r="V343" s="13">
        <v>98</v>
      </c>
      <c r="W343" s="13">
        <v>86.611533303531516</v>
      </c>
      <c r="X343" s="13">
        <v>74.33</v>
      </c>
      <c r="Y343" s="13">
        <v>119.01561369041465</v>
      </c>
      <c r="Z343" s="13">
        <v>64.87</v>
      </c>
      <c r="AA343" s="13">
        <v>84.025000000000006</v>
      </c>
      <c r="AB343" s="13">
        <v>97.112499999999997</v>
      </c>
      <c r="AC343" s="13">
        <v>109.09351555406892</v>
      </c>
    </row>
    <row r="344" spans="1:29">
      <c r="A344" s="8">
        <v>28</v>
      </c>
      <c r="B344" s="6">
        <v>44024</v>
      </c>
      <c r="C344" s="13">
        <v>101.3875</v>
      </c>
      <c r="D344" s="13">
        <v>100.21474588403723</v>
      </c>
      <c r="E344" s="13"/>
      <c r="F344" s="13"/>
      <c r="G344" s="13">
        <v>107.20333333333333</v>
      </c>
      <c r="H344" s="13"/>
      <c r="I344" s="13">
        <v>97.25</v>
      </c>
      <c r="J344" s="13">
        <v>77.328333333333333</v>
      </c>
      <c r="K344" s="13">
        <v>88.333333333333329</v>
      </c>
      <c r="L344" s="13">
        <v>101.49666666666667</v>
      </c>
      <c r="M344" s="13">
        <v>105</v>
      </c>
      <c r="N344" s="13">
        <v>105</v>
      </c>
      <c r="O344" s="13">
        <v>49</v>
      </c>
      <c r="P344" s="13">
        <v>63.86</v>
      </c>
      <c r="Q344" s="13"/>
      <c r="R344" s="13">
        <v>88.635308166920993</v>
      </c>
      <c r="S344" s="13">
        <v>82.239943542695841</v>
      </c>
      <c r="T344" s="13"/>
      <c r="U344" s="13">
        <v>83.75</v>
      </c>
      <c r="V344" s="13">
        <v>98</v>
      </c>
      <c r="W344" s="13">
        <v>80.9539805172993</v>
      </c>
      <c r="X344" s="13">
        <v>74.33</v>
      </c>
      <c r="Y344" s="13">
        <v>121.88068087919353</v>
      </c>
      <c r="Z344" s="13">
        <v>69.010000000000005</v>
      </c>
      <c r="AA344" s="13">
        <v>90.334999999999994</v>
      </c>
      <c r="AB344" s="13">
        <v>98.265000000000001</v>
      </c>
      <c r="AC344" s="13">
        <v>109.88746753871308</v>
      </c>
    </row>
    <row r="345" spans="1:29">
      <c r="A345" s="8">
        <v>29</v>
      </c>
      <c r="B345" s="6">
        <v>44031</v>
      </c>
      <c r="C345" s="13">
        <v>101.3875</v>
      </c>
      <c r="D345" s="13">
        <v>101.74864505573167</v>
      </c>
      <c r="E345" s="13"/>
      <c r="F345" s="13"/>
      <c r="G345" s="13">
        <v>107.5365</v>
      </c>
      <c r="H345" s="13"/>
      <c r="I345" s="13">
        <v>97.25</v>
      </c>
      <c r="J345" s="13">
        <v>85.591250000000002</v>
      </c>
      <c r="K345" s="13">
        <v>88.333333333333329</v>
      </c>
      <c r="L345" s="13">
        <v>100.6</v>
      </c>
      <c r="M345" s="13">
        <v>105</v>
      </c>
      <c r="N345" s="13">
        <v>105</v>
      </c>
      <c r="O345" s="13">
        <v>55.8</v>
      </c>
      <c r="P345" s="13">
        <v>62.1</v>
      </c>
      <c r="Q345" s="13"/>
      <c r="R345" s="13">
        <v>81.081798396942517</v>
      </c>
      <c r="S345" s="13">
        <v>81.389798915499327</v>
      </c>
      <c r="T345" s="13"/>
      <c r="U345" s="13">
        <v>87.5</v>
      </c>
      <c r="V345" s="13">
        <v>98</v>
      </c>
      <c r="W345" s="13">
        <v>81.686253561253565</v>
      </c>
      <c r="X345" s="13">
        <v>74.333333333333329</v>
      </c>
      <c r="Y345" s="13">
        <v>119.7530609295315</v>
      </c>
      <c r="Z345" s="13">
        <v>66</v>
      </c>
      <c r="AA345" s="13">
        <v>80.400000000000006</v>
      </c>
      <c r="AB345" s="13">
        <v>98.644999999999996</v>
      </c>
      <c r="AC345" s="13">
        <v>110.2415458937198</v>
      </c>
    </row>
    <row r="346" spans="1:29">
      <c r="A346" s="8">
        <v>30</v>
      </c>
      <c r="B346" s="6">
        <v>44038</v>
      </c>
      <c r="C346" s="13">
        <v>101.3875</v>
      </c>
      <c r="D346" s="13">
        <v>101.74864505573167</v>
      </c>
      <c r="E346" s="13"/>
      <c r="F346" s="13"/>
      <c r="G346" s="13">
        <v>105.31099999999999</v>
      </c>
      <c r="H346" s="13"/>
      <c r="I346" s="13">
        <v>91.8</v>
      </c>
      <c r="J346" s="13">
        <v>86.935714285714283</v>
      </c>
      <c r="K346" s="13">
        <v>87.666666666666671</v>
      </c>
      <c r="L346" s="13">
        <v>101.55666666666667</v>
      </c>
      <c r="M346" s="13">
        <v>105</v>
      </c>
      <c r="N346" s="13">
        <v>105</v>
      </c>
      <c r="O346" s="13">
        <v>57.125</v>
      </c>
      <c r="P346" s="13">
        <v>62.33</v>
      </c>
      <c r="Q346" s="13"/>
      <c r="R346" s="13">
        <v>82.696270690686703</v>
      </c>
      <c r="S346" s="13">
        <v>83.657251446834238</v>
      </c>
      <c r="T346" s="13"/>
      <c r="U346" s="13">
        <v>87.5</v>
      </c>
      <c r="V346" s="13">
        <v>98</v>
      </c>
      <c r="W346" s="13">
        <v>79.064815024580312</v>
      </c>
      <c r="X346" s="13">
        <v>73.333333333333329</v>
      </c>
      <c r="Y346" s="13">
        <v>120.46324061627547</v>
      </c>
      <c r="Z346" s="13">
        <v>69.58</v>
      </c>
      <c r="AA346" s="13">
        <v>107.08</v>
      </c>
      <c r="AB346" s="13">
        <v>98.564999999999998</v>
      </c>
      <c r="AC346" s="13">
        <v>111.36009353078722</v>
      </c>
    </row>
    <row r="347" spans="1:29">
      <c r="A347" s="8">
        <v>31</v>
      </c>
      <c r="B347" s="6">
        <v>44045</v>
      </c>
      <c r="C347" s="13">
        <v>101.3875</v>
      </c>
      <c r="D347" s="13">
        <v>101.74864505573167</v>
      </c>
      <c r="E347" s="13"/>
      <c r="F347" s="13"/>
      <c r="G347" s="13">
        <v>106.4845</v>
      </c>
      <c r="H347" s="13"/>
      <c r="I347" s="13">
        <v>92.2</v>
      </c>
      <c r="J347" s="13">
        <v>92.013333333333321</v>
      </c>
      <c r="K347" s="13">
        <v>88.333333333333329</v>
      </c>
      <c r="L347" s="13">
        <v>100.97666666666667</v>
      </c>
      <c r="M347" s="13">
        <v>102</v>
      </c>
      <c r="N347" s="13">
        <v>105</v>
      </c>
      <c r="O347" s="13">
        <v>63.25</v>
      </c>
      <c r="P347" s="13">
        <v>66.709999999999994</v>
      </c>
      <c r="Q347" s="13"/>
      <c r="R347" s="13">
        <v>85.737179487179475</v>
      </c>
      <c r="S347" s="13">
        <v>84.071180555555543</v>
      </c>
      <c r="T347" s="13"/>
      <c r="U347" s="13">
        <v>87.5</v>
      </c>
      <c r="V347" s="13">
        <v>98</v>
      </c>
      <c r="W347" s="13">
        <v>63.861161524500901</v>
      </c>
      <c r="X347" s="13">
        <v>73.333333333333329</v>
      </c>
      <c r="Y347" s="13">
        <v>118.89978889854711</v>
      </c>
      <c r="Z347" s="13">
        <v>70.045000000000002</v>
      </c>
      <c r="AA347" s="13">
        <v>73.136666666666656</v>
      </c>
      <c r="AB347" s="13">
        <v>98.237499999999983</v>
      </c>
      <c r="AC347" s="13">
        <v>110.70361314860091</v>
      </c>
    </row>
    <row r="348" spans="1:29">
      <c r="A348" s="8">
        <v>32</v>
      </c>
      <c r="B348" s="6">
        <v>44052</v>
      </c>
      <c r="C348" s="13">
        <v>101.3875</v>
      </c>
      <c r="D348" s="13">
        <v>101.74864505573167</v>
      </c>
      <c r="E348" s="13"/>
      <c r="F348" s="13"/>
      <c r="G348" s="13">
        <v>106.499</v>
      </c>
      <c r="H348" s="13"/>
      <c r="I348" s="13">
        <v>92.2</v>
      </c>
      <c r="J348" s="13">
        <v>87.935714285714283</v>
      </c>
      <c r="K348" s="13">
        <v>88.333333333333329</v>
      </c>
      <c r="L348" s="13">
        <v>101.38666666666666</v>
      </c>
      <c r="M348" s="13">
        <v>100</v>
      </c>
      <c r="N348" s="13">
        <v>105</v>
      </c>
      <c r="O348" s="13">
        <v>48.625</v>
      </c>
      <c r="P348" s="13">
        <v>66.69</v>
      </c>
      <c r="Q348" s="13"/>
      <c r="R348" s="13">
        <v>81.614890198178898</v>
      </c>
      <c r="S348" s="13">
        <v>83.804118649452676</v>
      </c>
      <c r="T348" s="13"/>
      <c r="U348" s="13">
        <v>87.5</v>
      </c>
      <c r="V348" s="13"/>
      <c r="W348" s="13">
        <v>76.917840854945197</v>
      </c>
      <c r="X348" s="13">
        <v>75</v>
      </c>
      <c r="Y348" s="13">
        <v>129.23904052936311</v>
      </c>
      <c r="Z348" s="13">
        <v>64.375</v>
      </c>
      <c r="AA348" s="13">
        <v>86.339999999999989</v>
      </c>
      <c r="AB348" s="13">
        <v>99.302500000000009</v>
      </c>
      <c r="AC348" s="13">
        <v>110.64799108224689</v>
      </c>
    </row>
    <row r="349" spans="1:29">
      <c r="A349" s="8">
        <v>33</v>
      </c>
      <c r="B349" s="6">
        <v>44059</v>
      </c>
      <c r="C349" s="13">
        <v>101.3875</v>
      </c>
      <c r="D349" s="13">
        <v>101.74864505573167</v>
      </c>
      <c r="E349" s="13"/>
      <c r="F349" s="13"/>
      <c r="G349" s="13">
        <v>104.79470588235294</v>
      </c>
      <c r="H349" s="13"/>
      <c r="I349" s="13">
        <v>94.5</v>
      </c>
      <c r="J349" s="13">
        <v>84.233333333333334</v>
      </c>
      <c r="K349" s="13">
        <v>87.933333333333337</v>
      </c>
      <c r="L349" s="13">
        <v>101.55</v>
      </c>
      <c r="M349" s="13">
        <v>100</v>
      </c>
      <c r="N349" s="13"/>
      <c r="O349" s="13">
        <v>59.25</v>
      </c>
      <c r="P349" s="13">
        <v>63.86</v>
      </c>
      <c r="Q349" s="13"/>
      <c r="R349" s="13">
        <v>84.193011647254565</v>
      </c>
      <c r="S349" s="13">
        <v>85.604325515321946</v>
      </c>
      <c r="T349" s="13"/>
      <c r="U349" s="13">
        <v>87.5</v>
      </c>
      <c r="V349" s="13"/>
      <c r="W349" s="13">
        <v>68.800036390101894</v>
      </c>
      <c r="X349" s="13">
        <v>75.5</v>
      </c>
      <c r="Y349" s="13">
        <v>113.86200049640108</v>
      </c>
      <c r="Z349" s="13">
        <v>67.84</v>
      </c>
      <c r="AA349" s="13">
        <v>73.444999999999993</v>
      </c>
      <c r="AB349" s="13">
        <v>99.272499999999994</v>
      </c>
      <c r="AC349" s="13">
        <v>111.55934908708684</v>
      </c>
    </row>
    <row r="350" spans="1:29">
      <c r="A350" s="8">
        <v>34</v>
      </c>
      <c r="B350" s="6">
        <v>44066</v>
      </c>
      <c r="C350" s="13">
        <v>101.3875</v>
      </c>
      <c r="D350" s="13">
        <v>101.74864505573167</v>
      </c>
      <c r="E350" s="13"/>
      <c r="F350" s="13"/>
      <c r="G350" s="13">
        <v>106.50411764705883</v>
      </c>
      <c r="H350" s="13"/>
      <c r="I350" s="13">
        <v>94</v>
      </c>
      <c r="J350" s="13">
        <v>82.148571428571429</v>
      </c>
      <c r="K350" s="13">
        <v>87.066666666666663</v>
      </c>
      <c r="L350" s="13">
        <v>101.00666666666666</v>
      </c>
      <c r="M350" s="13">
        <v>100</v>
      </c>
      <c r="N350" s="13"/>
      <c r="O350" s="13">
        <v>58.2</v>
      </c>
      <c r="P350" s="13"/>
      <c r="Q350" s="13"/>
      <c r="R350" s="13">
        <v>82.806943043685976</v>
      </c>
      <c r="S350" s="13">
        <v>84.270384428779352</v>
      </c>
      <c r="T350" s="13"/>
      <c r="U350" s="13">
        <v>86.25</v>
      </c>
      <c r="V350" s="13"/>
      <c r="W350" s="13">
        <v>70.023227216832908</v>
      </c>
      <c r="X350" s="13"/>
      <c r="Y350" s="13">
        <v>122.02682316959765</v>
      </c>
      <c r="Z350" s="13">
        <v>59.113333333333337</v>
      </c>
      <c r="AA350" s="13">
        <v>82.039999999999992</v>
      </c>
      <c r="AB350" s="13">
        <v>98.515000000000001</v>
      </c>
      <c r="AC350" s="13">
        <v>109.70015933561875</v>
      </c>
    </row>
    <row r="351" spans="1:29">
      <c r="A351" s="8">
        <v>35</v>
      </c>
      <c r="B351" s="6">
        <v>44073</v>
      </c>
      <c r="C351" s="13">
        <v>101.3875</v>
      </c>
      <c r="D351" s="13">
        <v>99.192146436240918</v>
      </c>
      <c r="E351" s="13"/>
      <c r="F351" s="13"/>
      <c r="G351" s="13">
        <v>106.23176470588236</v>
      </c>
      <c r="H351" s="13"/>
      <c r="I351" s="13">
        <v>94</v>
      </c>
      <c r="J351" s="13">
        <v>81.350000000000009</v>
      </c>
      <c r="K351" s="13">
        <v>87.666666666666671</v>
      </c>
      <c r="L351" s="13">
        <v>106</v>
      </c>
      <c r="M351" s="13">
        <v>100</v>
      </c>
      <c r="N351" s="13"/>
      <c r="O351" s="13">
        <v>51.3</v>
      </c>
      <c r="P351" s="13">
        <v>53.47</v>
      </c>
      <c r="Q351" s="13"/>
      <c r="R351" s="13">
        <v>82.976801041694344</v>
      </c>
      <c r="S351" s="13">
        <v>81.50879262879937</v>
      </c>
      <c r="T351" s="13"/>
      <c r="U351" s="13">
        <v>87.5</v>
      </c>
      <c r="V351" s="13"/>
      <c r="W351" s="13">
        <v>71.829609256018003</v>
      </c>
      <c r="X351" s="13">
        <v>75.5</v>
      </c>
      <c r="Y351" s="13">
        <v>115.04698956934834</v>
      </c>
      <c r="Z351" s="13">
        <v>60.473333333333329</v>
      </c>
      <c r="AA351" s="13">
        <v>74.924999999999997</v>
      </c>
      <c r="AB351" s="13">
        <v>98.965000000000003</v>
      </c>
      <c r="AC351" s="13"/>
    </row>
    <row r="352" spans="1:29">
      <c r="A352" s="8">
        <v>36</v>
      </c>
      <c r="B352" s="6">
        <v>44080</v>
      </c>
      <c r="C352" s="13">
        <v>101.3875</v>
      </c>
      <c r="D352" s="13">
        <v>99.70344616013908</v>
      </c>
      <c r="E352" s="13"/>
      <c r="F352" s="13"/>
      <c r="G352" s="13">
        <v>105.06375000000001</v>
      </c>
      <c r="H352" s="13"/>
      <c r="I352" s="13">
        <v>94</v>
      </c>
      <c r="J352" s="13">
        <v>79.285714285714292</v>
      </c>
      <c r="K352" s="13">
        <v>87.666666666666671</v>
      </c>
      <c r="L352" s="13">
        <v>96.72999999999999</v>
      </c>
      <c r="M352" s="13">
        <v>100</v>
      </c>
      <c r="N352" s="13"/>
      <c r="O352" s="13">
        <v>49.5</v>
      </c>
      <c r="P352" s="13"/>
      <c r="Q352" s="13"/>
      <c r="R352" s="13">
        <v>79.888527635856946</v>
      </c>
      <c r="S352" s="13">
        <v>79.169110459433043</v>
      </c>
      <c r="T352" s="13"/>
      <c r="U352" s="13">
        <v>88</v>
      </c>
      <c r="V352" s="13"/>
      <c r="W352" s="13">
        <v>58.054168831462192</v>
      </c>
      <c r="X352" s="13">
        <v>73.666666666666671</v>
      </c>
      <c r="Y352" s="13"/>
      <c r="Z352" s="13">
        <v>66.234999999999999</v>
      </c>
      <c r="AA352" s="13">
        <v>87.134999999999991</v>
      </c>
      <c r="AB352" s="13">
        <v>99.29</v>
      </c>
      <c r="AC352" s="13"/>
    </row>
    <row r="353" spans="1:29">
      <c r="A353" s="8">
        <v>37</v>
      </c>
      <c r="B353" s="6">
        <v>44087</v>
      </c>
      <c r="C353" s="13">
        <v>101.3875</v>
      </c>
      <c r="D353" s="13">
        <v>99.70344616013908</v>
      </c>
      <c r="E353" s="13"/>
      <c r="F353" s="13"/>
      <c r="G353" s="13">
        <v>105.7729411764706</v>
      </c>
      <c r="H353" s="13"/>
      <c r="I353" s="13">
        <v>94</v>
      </c>
      <c r="J353" s="13">
        <v>80</v>
      </c>
      <c r="K353" s="13">
        <v>86.666666666666671</v>
      </c>
      <c r="L353" s="13">
        <v>96.58</v>
      </c>
      <c r="M353" s="13">
        <v>100</v>
      </c>
      <c r="N353" s="13">
        <v>95</v>
      </c>
      <c r="O353" s="13">
        <v>55.75</v>
      </c>
      <c r="P353" s="13"/>
      <c r="Q353" s="13"/>
      <c r="R353" s="13">
        <v>77.418070850471011</v>
      </c>
      <c r="S353" s="13">
        <v>76.793349168646074</v>
      </c>
      <c r="T353" s="13"/>
      <c r="U353" s="13">
        <v>87.5</v>
      </c>
      <c r="V353" s="13"/>
      <c r="W353" s="13"/>
      <c r="X353" s="13">
        <v>73.666666666666671</v>
      </c>
      <c r="Y353" s="13">
        <v>141.0074311945491</v>
      </c>
      <c r="Z353" s="13">
        <v>65.495000000000005</v>
      </c>
      <c r="AA353" s="13">
        <v>68.25</v>
      </c>
      <c r="AB353" s="13">
        <v>99.307500000000005</v>
      </c>
      <c r="AC353" s="13">
        <v>112.12308226377249</v>
      </c>
    </row>
    <row r="354" spans="1:29">
      <c r="A354" s="8">
        <v>38</v>
      </c>
      <c r="B354" s="6">
        <v>44094</v>
      </c>
      <c r="C354" s="13">
        <v>101.3875</v>
      </c>
      <c r="D354" s="13">
        <v>99.192146436240918</v>
      </c>
      <c r="E354" s="13"/>
      <c r="F354" s="13"/>
      <c r="G354" s="13">
        <v>107.63050000000003</v>
      </c>
      <c r="H354" s="13"/>
      <c r="I354" s="13">
        <v>94.5</v>
      </c>
      <c r="J354" s="13">
        <v>79.285714285714292</v>
      </c>
      <c r="K354" s="13">
        <v>86.933333333333337</v>
      </c>
      <c r="L354" s="13">
        <v>86.77</v>
      </c>
      <c r="M354" s="13">
        <v>102</v>
      </c>
      <c r="N354" s="13">
        <v>90</v>
      </c>
      <c r="O354" s="13">
        <v>58.3</v>
      </c>
      <c r="P354" s="13"/>
      <c r="Q354" s="13"/>
      <c r="R354" s="13">
        <v>80.484764910233622</v>
      </c>
      <c r="S354" s="13">
        <v>79.032838631077638</v>
      </c>
      <c r="T354" s="13"/>
      <c r="U354" s="13">
        <v>86.5</v>
      </c>
      <c r="V354" s="13"/>
      <c r="W354" s="13">
        <v>66.511137531124518</v>
      </c>
      <c r="X354" s="13">
        <v>73.666666666666671</v>
      </c>
      <c r="Y354" s="13">
        <v>120.37037037037037</v>
      </c>
      <c r="Z354" s="13">
        <v>64.606666666666669</v>
      </c>
      <c r="AA354" s="13">
        <v>83.5</v>
      </c>
      <c r="AB354" s="13">
        <v>99.804999999999993</v>
      </c>
      <c r="AC354" s="13"/>
    </row>
    <row r="355" spans="1:29">
      <c r="A355" s="8">
        <v>39</v>
      </c>
      <c r="B355" s="6">
        <v>44101</v>
      </c>
      <c r="C355" s="13">
        <v>101.3875</v>
      </c>
      <c r="D355" s="13">
        <v>100.72604560793538</v>
      </c>
      <c r="E355" s="13"/>
      <c r="F355" s="13"/>
      <c r="G355" s="13">
        <v>107.58700000000002</v>
      </c>
      <c r="H355" s="13"/>
      <c r="I355" s="13">
        <v>94</v>
      </c>
      <c r="J355" s="13">
        <v>78.971666666666664</v>
      </c>
      <c r="K355" s="13">
        <v>87.333333333333329</v>
      </c>
      <c r="L355" s="13">
        <v>96.5</v>
      </c>
      <c r="M355" s="13">
        <v>102</v>
      </c>
      <c r="N355" s="13">
        <v>90</v>
      </c>
      <c r="O355" s="13">
        <v>57.625</v>
      </c>
      <c r="P355" s="13"/>
      <c r="Q355" s="13"/>
      <c r="R355" s="13">
        <v>85.661326625182056</v>
      </c>
      <c r="S355" s="13">
        <v>78.353683632871451</v>
      </c>
      <c r="T355" s="13"/>
      <c r="U355" s="13">
        <v>86.5</v>
      </c>
      <c r="V355" s="13"/>
      <c r="W355" s="13">
        <v>65.24186960457466</v>
      </c>
      <c r="X355" s="13">
        <v>74.333333333333329</v>
      </c>
      <c r="Y355" s="13">
        <v>118.65449697466926</v>
      </c>
      <c r="Z355" s="13">
        <v>63.579999999999991</v>
      </c>
      <c r="AA355" s="13">
        <v>102.13</v>
      </c>
      <c r="AB355" s="13">
        <v>99.407500000000013</v>
      </c>
      <c r="AC355" s="13"/>
    </row>
    <row r="356" spans="1:29">
      <c r="A356" s="8">
        <v>40</v>
      </c>
      <c r="B356" s="6">
        <v>44108</v>
      </c>
      <c r="C356" s="13">
        <v>101.3875</v>
      </c>
      <c r="D356" s="13">
        <v>98.68084671234277</v>
      </c>
      <c r="E356" s="13"/>
      <c r="F356" s="13"/>
      <c r="G356" s="13">
        <v>109.36875000000001</v>
      </c>
      <c r="H356" s="13"/>
      <c r="I356" s="13">
        <v>94</v>
      </c>
      <c r="J356" s="13">
        <v>79.108571428571423</v>
      </c>
      <c r="K356" s="13">
        <v>87.333333333333329</v>
      </c>
      <c r="L356" s="13">
        <v>96.674999999999997</v>
      </c>
      <c r="M356" s="13">
        <v>102</v>
      </c>
      <c r="N356" s="13">
        <v>90</v>
      </c>
      <c r="O356" s="13">
        <v>53</v>
      </c>
      <c r="P356" s="13"/>
      <c r="Q356" s="13"/>
      <c r="R356" s="13">
        <v>83.829168319449963</v>
      </c>
      <c r="S356" s="13">
        <v>78.982466864875391</v>
      </c>
      <c r="T356" s="13"/>
      <c r="U356" s="13">
        <v>85.25</v>
      </c>
      <c r="V356" s="13"/>
      <c r="W356" s="13">
        <v>75.664849226660735</v>
      </c>
      <c r="X356" s="13">
        <v>76.666666666666671</v>
      </c>
      <c r="Y356" s="13">
        <v>116.53672548215019</v>
      </c>
      <c r="Z356" s="13">
        <v>62.266666666666673</v>
      </c>
      <c r="AA356" s="13">
        <v>79.569999999999993</v>
      </c>
      <c r="AB356" s="13">
        <v>99.864999999999995</v>
      </c>
      <c r="AC356" s="13">
        <v>111.51326142313525</v>
      </c>
    </row>
    <row r="357" spans="1:29">
      <c r="A357" s="8">
        <v>41</v>
      </c>
      <c r="B357" s="6">
        <v>44115</v>
      </c>
      <c r="C357" s="13">
        <v>101.3875</v>
      </c>
      <c r="D357" s="13">
        <v>97.658247264546475</v>
      </c>
      <c r="E357" s="13"/>
      <c r="F357" s="13"/>
      <c r="G357" s="13">
        <v>106.69714285714285</v>
      </c>
      <c r="H357" s="13"/>
      <c r="I357" s="13">
        <v>94</v>
      </c>
      <c r="J357" s="13">
        <v>74.116249999999994</v>
      </c>
      <c r="K357" s="13">
        <v>87.333333333333329</v>
      </c>
      <c r="L357" s="13">
        <v>97.85</v>
      </c>
      <c r="M357" s="13">
        <v>100</v>
      </c>
      <c r="N357" s="13">
        <v>90</v>
      </c>
      <c r="O357" s="13">
        <v>50.4</v>
      </c>
      <c r="P357" s="13"/>
      <c r="Q357" s="13"/>
      <c r="R357" s="13">
        <v>75.052854122621568</v>
      </c>
      <c r="S357" s="13">
        <v>79.808660624370589</v>
      </c>
      <c r="T357" s="13"/>
      <c r="U357" s="13">
        <v>83.75</v>
      </c>
      <c r="V357" s="13"/>
      <c r="W357" s="13">
        <v>69.241576165733775</v>
      </c>
      <c r="X357" s="13">
        <v>79.666666666666671</v>
      </c>
      <c r="Y357" s="13">
        <v>116.69879814594528</v>
      </c>
      <c r="Z357" s="13">
        <v>62.185000000000002</v>
      </c>
      <c r="AA357" s="13">
        <v>91.92</v>
      </c>
      <c r="AB357" s="13">
        <v>98.712500000000006</v>
      </c>
      <c r="AC357" s="13">
        <v>110.22514071294559</v>
      </c>
    </row>
    <row r="358" spans="1:29">
      <c r="A358" s="8">
        <v>42</v>
      </c>
      <c r="B358" s="6">
        <v>44122</v>
      </c>
      <c r="C358" s="13">
        <v>101.3875</v>
      </c>
      <c r="D358" s="13">
        <v>97.146947540648327</v>
      </c>
      <c r="E358" s="13"/>
      <c r="F358" s="13"/>
      <c r="G358" s="13">
        <v>107.25750000000001</v>
      </c>
      <c r="H358" s="13"/>
      <c r="I358" s="13">
        <v>94</v>
      </c>
      <c r="J358" s="13">
        <v>80.768888888888895</v>
      </c>
      <c r="K358" s="13">
        <v>90.666666666666671</v>
      </c>
      <c r="L358" s="13">
        <v>96.64</v>
      </c>
      <c r="M358" s="13">
        <v>100</v>
      </c>
      <c r="N358" s="13"/>
      <c r="O358" s="13">
        <v>48.9</v>
      </c>
      <c r="P358" s="13"/>
      <c r="Q358" s="13"/>
      <c r="R358" s="13">
        <v>80.851512833364112</v>
      </c>
      <c r="S358" s="13">
        <v>74.800226744930242</v>
      </c>
      <c r="T358" s="13"/>
      <c r="U358" s="13">
        <v>85.5</v>
      </c>
      <c r="V358" s="13">
        <v>98</v>
      </c>
      <c r="W358" s="13">
        <v>57.047029014162895</v>
      </c>
      <c r="X358" s="13">
        <v>83</v>
      </c>
      <c r="Y358" s="13">
        <v>116.16938377934994</v>
      </c>
      <c r="Z358" s="13">
        <v>62.59</v>
      </c>
      <c r="AA358" s="13">
        <v>109.935</v>
      </c>
      <c r="AB358" s="13">
        <v>97.844999999999999</v>
      </c>
      <c r="AC358" s="13"/>
    </row>
    <row r="359" spans="1:29">
      <c r="A359" s="8">
        <v>43</v>
      </c>
      <c r="B359" s="6">
        <v>44129</v>
      </c>
      <c r="C359" s="13">
        <v>101.3875</v>
      </c>
      <c r="D359" s="13">
        <v>95.613048368953883</v>
      </c>
      <c r="E359" s="13"/>
      <c r="F359" s="13"/>
      <c r="G359" s="13">
        <v>105.97619047619048</v>
      </c>
      <c r="H359" s="13"/>
      <c r="I359" s="13">
        <v>93.5</v>
      </c>
      <c r="J359" s="13">
        <v>83.8</v>
      </c>
      <c r="K359" s="13">
        <v>90</v>
      </c>
      <c r="L359" s="13">
        <v>90.89</v>
      </c>
      <c r="M359" s="13">
        <v>100</v>
      </c>
      <c r="N359" s="13"/>
      <c r="O359" s="13">
        <v>48</v>
      </c>
      <c r="P359" s="13"/>
      <c r="Q359" s="13"/>
      <c r="R359" s="13">
        <v>79.234179553491316</v>
      </c>
      <c r="S359" s="13">
        <v>69.828122142987752</v>
      </c>
      <c r="T359" s="13"/>
      <c r="U359" s="13">
        <v>82.25</v>
      </c>
      <c r="V359" s="13">
        <v>98</v>
      </c>
      <c r="W359" s="13">
        <v>51.54751763755106</v>
      </c>
      <c r="X359" s="13">
        <v>83</v>
      </c>
      <c r="Y359" s="13">
        <v>115.81862946245384</v>
      </c>
      <c r="Z359" s="13">
        <v>56.526666666666664</v>
      </c>
      <c r="AA359" s="13">
        <v>151.54</v>
      </c>
      <c r="AB359" s="13">
        <v>97.495000000000005</v>
      </c>
      <c r="AC359" s="13"/>
    </row>
    <row r="360" spans="1:29">
      <c r="A360" s="8">
        <v>44</v>
      </c>
      <c r="B360" s="6">
        <v>44136</v>
      </c>
      <c r="C360" s="13">
        <v>101.3875</v>
      </c>
      <c r="D360" s="13">
        <v>96.124348092852031</v>
      </c>
      <c r="E360" s="13"/>
      <c r="F360" s="13"/>
      <c r="G360" s="13">
        <v>105.7895</v>
      </c>
      <c r="H360" s="13"/>
      <c r="I360" s="13">
        <v>93.5</v>
      </c>
      <c r="J360" s="13">
        <v>76.471111111111114</v>
      </c>
      <c r="K360" s="13">
        <v>89.333333333333329</v>
      </c>
      <c r="L360" s="13">
        <v>96.674999999999997</v>
      </c>
      <c r="M360" s="13"/>
      <c r="N360" s="13"/>
      <c r="O360" s="13">
        <v>58.7</v>
      </c>
      <c r="P360" s="13">
        <v>47.814999999999998</v>
      </c>
      <c r="Q360" s="13"/>
      <c r="R360" s="13">
        <v>73.880892644922739</v>
      </c>
      <c r="S360" s="13">
        <v>72.749094202898547</v>
      </c>
      <c r="T360" s="13"/>
      <c r="U360" s="13">
        <v>79.5</v>
      </c>
      <c r="V360" s="13">
        <v>98</v>
      </c>
      <c r="W360" s="13">
        <v>72.687939426717151</v>
      </c>
      <c r="X360" s="13">
        <v>83</v>
      </c>
      <c r="Y360" s="13">
        <v>117.22836454636828</v>
      </c>
      <c r="Z360" s="13">
        <v>53.185000000000002</v>
      </c>
      <c r="AA360" s="13">
        <v>135.20499999999998</v>
      </c>
      <c r="AB360" s="13">
        <v>98.582499999999996</v>
      </c>
      <c r="AC360" s="13"/>
    </row>
    <row r="361" spans="1:29">
      <c r="A361" s="8">
        <v>45</v>
      </c>
      <c r="B361" s="6">
        <v>44143</v>
      </c>
      <c r="C361" s="13">
        <v>101.3875</v>
      </c>
      <c r="D361" s="13">
        <v>95.101748645055736</v>
      </c>
      <c r="E361" s="13"/>
      <c r="F361" s="13"/>
      <c r="G361" s="13">
        <v>105.34333333333336</v>
      </c>
      <c r="H361" s="13"/>
      <c r="I361" s="13">
        <v>92.25</v>
      </c>
      <c r="J361" s="13">
        <v>68.38000000000001</v>
      </c>
      <c r="K361" s="13">
        <v>89.333333333333329</v>
      </c>
      <c r="L361" s="13">
        <v>96.12</v>
      </c>
      <c r="M361" s="13"/>
      <c r="N361" s="13"/>
      <c r="O361" s="13">
        <v>68.5</v>
      </c>
      <c r="P361" s="13">
        <v>41.344999999999999</v>
      </c>
      <c r="Q361" s="13"/>
      <c r="R361" s="13">
        <v>73.757249927169681</v>
      </c>
      <c r="S361" s="13">
        <v>66.160839877409202</v>
      </c>
      <c r="T361" s="13"/>
      <c r="U361" s="13">
        <v>83.75</v>
      </c>
      <c r="V361" s="13">
        <v>98</v>
      </c>
      <c r="W361" s="13">
        <v>73.780298666194</v>
      </c>
      <c r="X361" s="13">
        <v>83</v>
      </c>
      <c r="Y361" s="13">
        <v>115.00986679822398</v>
      </c>
      <c r="Z361" s="13">
        <v>62</v>
      </c>
      <c r="AA361" s="13">
        <v>113</v>
      </c>
      <c r="AB361" s="13">
        <v>97.697499999999991</v>
      </c>
      <c r="AC361" s="13"/>
    </row>
    <row r="362" spans="1:29">
      <c r="A362" s="8">
        <v>46</v>
      </c>
      <c r="B362" s="6">
        <v>44150</v>
      </c>
      <c r="C362" s="13">
        <v>101.3875</v>
      </c>
      <c r="D362" s="13">
        <v>93.05654974946313</v>
      </c>
      <c r="E362" s="13"/>
      <c r="F362" s="13"/>
      <c r="G362" s="13">
        <v>105.82523809523809</v>
      </c>
      <c r="H362" s="13"/>
      <c r="I362" s="13">
        <v>92.25</v>
      </c>
      <c r="J362" s="13">
        <v>70.438749999999999</v>
      </c>
      <c r="K362" s="13">
        <v>89.333333333333329</v>
      </c>
      <c r="L362" s="13">
        <v>90.679999999999993</v>
      </c>
      <c r="M362" s="13">
        <v>95</v>
      </c>
      <c r="N362" s="13">
        <v>95</v>
      </c>
      <c r="O362" s="13">
        <v>43.8</v>
      </c>
      <c r="P362" s="13">
        <v>35.53</v>
      </c>
      <c r="Q362" s="13"/>
      <c r="R362" s="13">
        <v>73.037046820313009</v>
      </c>
      <c r="S362" s="13">
        <v>67.685810810810821</v>
      </c>
      <c r="T362" s="13"/>
      <c r="U362" s="13">
        <v>84.75</v>
      </c>
      <c r="V362" s="13">
        <v>98</v>
      </c>
      <c r="W362" s="13">
        <v>78.53228178051063</v>
      </c>
      <c r="X362" s="13">
        <v>76.666666666666671</v>
      </c>
      <c r="Y362" s="13">
        <v>121.19220261692995</v>
      </c>
      <c r="Z362" s="13">
        <v>57.423333333333339</v>
      </c>
      <c r="AA362" s="13">
        <v>92.375</v>
      </c>
      <c r="AB362" s="13">
        <v>100.84</v>
      </c>
      <c r="AC362" s="13"/>
    </row>
    <row r="363" spans="1:29">
      <c r="A363" s="8">
        <v>47</v>
      </c>
      <c r="B363" s="6">
        <v>44157</v>
      </c>
      <c r="C363" s="13">
        <v>101.3875</v>
      </c>
      <c r="D363" s="13">
        <v>94.07914919725944</v>
      </c>
      <c r="E363" s="13"/>
      <c r="F363" s="13"/>
      <c r="G363" s="13">
        <v>106.46909090909089</v>
      </c>
      <c r="H363" s="13"/>
      <c r="I363" s="13">
        <v>91</v>
      </c>
      <c r="J363" s="13">
        <v>71.971249999999998</v>
      </c>
      <c r="K363" s="13">
        <v>88.933333333333337</v>
      </c>
      <c r="L363" s="13">
        <v>96.734999999999999</v>
      </c>
      <c r="M363" s="13">
        <v>95</v>
      </c>
      <c r="N363" s="13">
        <v>97</v>
      </c>
      <c r="O363" s="13">
        <v>53.2</v>
      </c>
      <c r="P363" s="13">
        <v>29.88</v>
      </c>
      <c r="Q363" s="13"/>
      <c r="R363" s="13">
        <v>75.011565659903511</v>
      </c>
      <c r="S363" s="13">
        <v>72.28964625473354</v>
      </c>
      <c r="T363" s="13"/>
      <c r="U363" s="13">
        <v>86</v>
      </c>
      <c r="V363" s="13">
        <v>98</v>
      </c>
      <c r="W363" s="13">
        <v>73.802388513664624</v>
      </c>
      <c r="X363" s="13">
        <v>74</v>
      </c>
      <c r="Y363" s="13">
        <v>117.06886645325454</v>
      </c>
      <c r="Z363" s="13">
        <v>60.78</v>
      </c>
      <c r="AA363" s="13">
        <v>93.289999999999992</v>
      </c>
      <c r="AB363" s="13">
        <v>100.8</v>
      </c>
      <c r="AC363" s="13"/>
    </row>
    <row r="364" spans="1:29">
      <c r="A364" s="8">
        <v>48</v>
      </c>
      <c r="B364" s="6">
        <v>44164</v>
      </c>
      <c r="C364" s="13">
        <v>101.3875</v>
      </c>
      <c r="D364" s="13">
        <v>94.07914919725944</v>
      </c>
      <c r="E364" s="13"/>
      <c r="F364" s="13"/>
      <c r="G364" s="13">
        <v>107.37809523809526</v>
      </c>
      <c r="H364" s="13"/>
      <c r="I364" s="13">
        <v>89.8</v>
      </c>
      <c r="J364" s="13">
        <v>80.411249999999995</v>
      </c>
      <c r="K364" s="13">
        <v>88.066666666666663</v>
      </c>
      <c r="L364" s="13">
        <v>96.9</v>
      </c>
      <c r="M364" s="13">
        <v>95</v>
      </c>
      <c r="N364" s="13">
        <v>97</v>
      </c>
      <c r="O364" s="13">
        <v>62.333333333333336</v>
      </c>
      <c r="P364" s="13"/>
      <c r="Q364" s="13"/>
      <c r="R364" s="13">
        <v>77.099216433714531</v>
      </c>
      <c r="S364" s="13">
        <v>69.653635306495374</v>
      </c>
      <c r="T364" s="13"/>
      <c r="U364" s="13">
        <v>88.75</v>
      </c>
      <c r="V364" s="13">
        <v>98</v>
      </c>
      <c r="W364" s="13">
        <v>85.514015210768207</v>
      </c>
      <c r="X364" s="13">
        <v>74</v>
      </c>
      <c r="Y364" s="13">
        <v>117.76049894343802</v>
      </c>
      <c r="Z364" s="13">
        <v>73.623333333333335</v>
      </c>
      <c r="AA364" s="13">
        <v>93.706666666666663</v>
      </c>
      <c r="AB364" s="13">
        <v>100.02000000000001</v>
      </c>
      <c r="AC364" s="13"/>
    </row>
    <row r="365" spans="1:29">
      <c r="A365" s="8">
        <v>49</v>
      </c>
      <c r="B365" s="6">
        <v>44171</v>
      </c>
      <c r="C365" s="13">
        <v>101.3875</v>
      </c>
      <c r="D365" s="13">
        <v>94.590448921157588</v>
      </c>
      <c r="E365" s="13"/>
      <c r="F365" s="13"/>
      <c r="G365" s="13">
        <v>106.62454545454544</v>
      </c>
      <c r="H365" s="13"/>
      <c r="I365" s="13">
        <v>90.2</v>
      </c>
      <c r="J365" s="13">
        <v>85.53125</v>
      </c>
      <c r="K365" s="13">
        <v>87.933333333333337</v>
      </c>
      <c r="L365" s="13">
        <v>91.423333333333332</v>
      </c>
      <c r="M365" s="13">
        <v>95</v>
      </c>
      <c r="N365" s="13">
        <v>95</v>
      </c>
      <c r="O365" s="13">
        <v>59.875</v>
      </c>
      <c r="P365" s="13"/>
      <c r="Q365" s="13"/>
      <c r="R365" s="13">
        <v>85.066914005565138</v>
      </c>
      <c r="S365" s="13">
        <v>72.437062513398402</v>
      </c>
      <c r="T365" s="13"/>
      <c r="U365" s="13">
        <v>88.75</v>
      </c>
      <c r="V365" s="13">
        <v>98</v>
      </c>
      <c r="W365" s="13">
        <v>80.030402611047776</v>
      </c>
      <c r="X365" s="13">
        <v>74</v>
      </c>
      <c r="Y365" s="13">
        <v>113.79027293248511</v>
      </c>
      <c r="Z365" s="13">
        <v>76.916666666666671</v>
      </c>
      <c r="AA365" s="13">
        <v>88.79</v>
      </c>
      <c r="AB365" s="13">
        <v>100.63749999999999</v>
      </c>
      <c r="AC365" s="13"/>
    </row>
    <row r="366" spans="1:29">
      <c r="A366" s="8">
        <v>50</v>
      </c>
      <c r="B366" s="6">
        <v>44178</v>
      </c>
      <c r="C366" s="13">
        <v>99.287499999999994</v>
      </c>
      <c r="D366" s="13">
        <v>93.05654974946313</v>
      </c>
      <c r="E366" s="13"/>
      <c r="F366" s="13"/>
      <c r="G366" s="13">
        <v>106.395</v>
      </c>
      <c r="H366" s="13"/>
      <c r="I366" s="13">
        <v>90.8</v>
      </c>
      <c r="J366" s="13">
        <v>86.532499999999999</v>
      </c>
      <c r="K366" s="13">
        <v>88.333333333333329</v>
      </c>
      <c r="L366" s="13">
        <v>91.55</v>
      </c>
      <c r="M366" s="13">
        <v>95</v>
      </c>
      <c r="N366" s="13">
        <v>95</v>
      </c>
      <c r="O366" s="13">
        <v>63.375</v>
      </c>
      <c r="P366" s="13"/>
      <c r="Q366" s="13"/>
      <c r="R366" s="13">
        <v>88.794645815386659</v>
      </c>
      <c r="S366" s="13">
        <v>85.410802086852087</v>
      </c>
      <c r="T366" s="13"/>
      <c r="U366" s="13">
        <v>90</v>
      </c>
      <c r="V366" s="13">
        <v>98</v>
      </c>
      <c r="W366" s="13">
        <v>79.816872985753434</v>
      </c>
      <c r="X366" s="13">
        <v>76.666666666666671</v>
      </c>
      <c r="Y366" s="13">
        <v>115.10422014580551</v>
      </c>
      <c r="Z366" s="13">
        <v>78.664999999999992</v>
      </c>
      <c r="AA366" s="13">
        <v>105.5</v>
      </c>
      <c r="AB366" s="13">
        <v>100.8125</v>
      </c>
      <c r="AC366" s="13">
        <v>107.35387470091312</v>
      </c>
    </row>
    <row r="367" spans="1:29">
      <c r="A367" s="8">
        <v>51</v>
      </c>
      <c r="B367" s="6">
        <v>44185</v>
      </c>
      <c r="C367" s="13">
        <v>99.287499999999994</v>
      </c>
      <c r="D367" s="13">
        <v>96.124348092852031</v>
      </c>
      <c r="E367" s="13"/>
      <c r="F367" s="13"/>
      <c r="G367" s="13">
        <v>106.78045454545455</v>
      </c>
      <c r="H367" s="13"/>
      <c r="I367" s="13">
        <v>91.8</v>
      </c>
      <c r="J367" s="13">
        <v>87.243750000000006</v>
      </c>
      <c r="K367" s="13">
        <v>90</v>
      </c>
      <c r="L367" s="13">
        <v>86.24</v>
      </c>
      <c r="M367" s="13">
        <v>95</v>
      </c>
      <c r="N367" s="13"/>
      <c r="O367" s="13">
        <v>63.25</v>
      </c>
      <c r="P367" s="13"/>
      <c r="Q367" s="13"/>
      <c r="R367" s="13">
        <v>89.889132310960633</v>
      </c>
      <c r="S367" s="13"/>
      <c r="T367" s="13"/>
      <c r="U367" s="13">
        <v>90</v>
      </c>
      <c r="V367" s="13">
        <v>98</v>
      </c>
      <c r="W367" s="13">
        <v>79.350786754609089</v>
      </c>
      <c r="X367" s="13">
        <v>76.666666666666671</v>
      </c>
      <c r="Y367" s="13">
        <v>120.13553752952046</v>
      </c>
      <c r="Z367" s="13">
        <v>76.786666666666662</v>
      </c>
      <c r="AA367" s="13">
        <v>81.710000000000008</v>
      </c>
      <c r="AB367" s="13">
        <v>101.94000000000001</v>
      </c>
      <c r="AC367" s="13"/>
    </row>
    <row r="368" spans="1:29">
      <c r="A368" s="8">
        <v>52</v>
      </c>
      <c r="B368" s="6">
        <v>44192</v>
      </c>
      <c r="C368" s="13">
        <v>99.287499999999994</v>
      </c>
      <c r="D368" s="13">
        <v>95.101748645055736</v>
      </c>
      <c r="E368" s="13"/>
      <c r="F368" s="13"/>
      <c r="G368" s="13">
        <v>108.46000000000001</v>
      </c>
      <c r="H368" s="13"/>
      <c r="I368" s="13">
        <v>92.8</v>
      </c>
      <c r="J368" s="13">
        <v>87.5</v>
      </c>
      <c r="K368" s="13">
        <v>90</v>
      </c>
      <c r="L368" s="13">
        <v>106</v>
      </c>
      <c r="M368" s="13">
        <v>95</v>
      </c>
      <c r="N368" s="13"/>
      <c r="O368" s="13">
        <v>63.5</v>
      </c>
      <c r="P368" s="13"/>
      <c r="Q368" s="13"/>
      <c r="R368" s="13">
        <v>91.023601166799267</v>
      </c>
      <c r="S368" s="13"/>
      <c r="T368" s="13"/>
      <c r="U368" s="13">
        <v>88.5</v>
      </c>
      <c r="V368" s="13">
        <v>98</v>
      </c>
      <c r="W368" s="13">
        <v>81.235038567248864</v>
      </c>
      <c r="X368" s="13">
        <v>74</v>
      </c>
      <c r="Y368" s="13">
        <v>120.72331244220692</v>
      </c>
      <c r="Z368" s="13">
        <v>76.27</v>
      </c>
      <c r="AA368" s="13">
        <v>84.77</v>
      </c>
      <c r="AB368" s="13">
        <v>100.655</v>
      </c>
      <c r="AC368" s="13"/>
    </row>
    <row r="369" spans="1:31">
      <c r="A369" s="10">
        <v>53</v>
      </c>
      <c r="B369" s="11">
        <v>44199</v>
      </c>
      <c r="C369" s="14">
        <v>99.287499999999994</v>
      </c>
      <c r="D369" s="14">
        <v>97.658247264546475</v>
      </c>
      <c r="E369" s="14"/>
      <c r="F369" s="14"/>
      <c r="G369" s="14"/>
      <c r="H369" s="14"/>
      <c r="I369" s="14">
        <v>92</v>
      </c>
      <c r="J369" s="14">
        <v>85.371428571428581</v>
      </c>
      <c r="K369" s="14">
        <v>89.833333333333329</v>
      </c>
      <c r="L369" s="14">
        <v>99.08</v>
      </c>
      <c r="M369" s="14">
        <v>95</v>
      </c>
      <c r="N369" s="14"/>
      <c r="O369" s="14">
        <v>66</v>
      </c>
      <c r="P369" s="14"/>
      <c r="Q369" s="14"/>
      <c r="R369" s="14">
        <v>91.720015375031494</v>
      </c>
      <c r="S369" s="14">
        <v>88.021562011357105</v>
      </c>
      <c r="T369" s="14"/>
      <c r="U369" s="14">
        <v>88.5</v>
      </c>
      <c r="V369" s="14"/>
      <c r="W369" s="14">
        <v>80.890791913127913</v>
      </c>
      <c r="X369" s="14">
        <v>74</v>
      </c>
      <c r="Y369" s="14">
        <v>119.36747543942408</v>
      </c>
      <c r="Z369" s="14">
        <v>80.155000000000001</v>
      </c>
      <c r="AA369" s="14">
        <v>104.00666666666666</v>
      </c>
      <c r="AB369" s="14">
        <v>99.852500000000006</v>
      </c>
      <c r="AC369" s="14"/>
    </row>
    <row r="370" spans="1:31">
      <c r="A370" s="8">
        <v>1</v>
      </c>
      <c r="B370" s="6">
        <v>44206</v>
      </c>
      <c r="C370" s="13">
        <v>99.287499999999994</v>
      </c>
      <c r="D370" s="13">
        <v>99.192146436240918</v>
      </c>
      <c r="E370" s="13"/>
      <c r="F370" s="13"/>
      <c r="G370" s="13">
        <v>108.41714285714286</v>
      </c>
      <c r="H370" s="13"/>
      <c r="I370" s="13">
        <v>92.8</v>
      </c>
      <c r="J370" s="13">
        <v>86.71</v>
      </c>
      <c r="K370" s="13">
        <v>90.933333333333337</v>
      </c>
      <c r="L370" s="13">
        <v>89.23</v>
      </c>
      <c r="M370" s="13">
        <v>95</v>
      </c>
      <c r="N370" s="13"/>
      <c r="O370" s="13">
        <v>63.5</v>
      </c>
      <c r="P370" s="13">
        <v>71</v>
      </c>
      <c r="Q370" s="13"/>
      <c r="R370" s="13">
        <v>90.8670367433254</v>
      </c>
      <c r="S370" s="13">
        <v>86.268481511501165</v>
      </c>
      <c r="T370" s="13"/>
      <c r="U370" s="13">
        <v>89.25</v>
      </c>
      <c r="V370" s="13"/>
      <c r="W370" s="13">
        <v>93.485636398654762</v>
      </c>
      <c r="X370" s="13">
        <v>72</v>
      </c>
      <c r="Y370" s="13">
        <v>121.94120545245525</v>
      </c>
      <c r="Z370" s="13">
        <v>82.47</v>
      </c>
      <c r="AA370" s="13">
        <v>89.196666666666673</v>
      </c>
      <c r="AB370" s="13">
        <v>98.637499999999989</v>
      </c>
      <c r="AC370" s="13"/>
    </row>
    <row r="371" spans="1:31">
      <c r="A371" s="8">
        <v>2</v>
      </c>
      <c r="B371" s="6">
        <v>44213</v>
      </c>
      <c r="C371" s="13">
        <v>101</v>
      </c>
      <c r="D371" s="13">
        <v>99.192146436240918</v>
      </c>
      <c r="E371" s="13"/>
      <c r="F371" s="13"/>
      <c r="G371" s="13">
        <v>108.29285714285717</v>
      </c>
      <c r="H371" s="13"/>
      <c r="I371" s="13">
        <v>96.25</v>
      </c>
      <c r="J371" s="13">
        <v>98.82</v>
      </c>
      <c r="K371" s="13">
        <v>93.333333333333329</v>
      </c>
      <c r="L371" s="13">
        <v>98.72999999999999</v>
      </c>
      <c r="M371" s="13">
        <v>100</v>
      </c>
      <c r="N371" s="13"/>
      <c r="O371" s="13">
        <v>63.25</v>
      </c>
      <c r="P371" s="13">
        <v>71</v>
      </c>
      <c r="Q371" s="13"/>
      <c r="R371" s="13">
        <v>91.095256969216535</v>
      </c>
      <c r="S371" s="13">
        <v>88.249853992268541</v>
      </c>
      <c r="T371" s="13"/>
      <c r="U371" s="13">
        <v>90.5</v>
      </c>
      <c r="V371" s="13"/>
      <c r="W371" s="13">
        <v>84.841005751559095</v>
      </c>
      <c r="X371" s="13">
        <v>71</v>
      </c>
      <c r="Y371" s="13"/>
      <c r="Z371" s="13">
        <v>76.069999999999993</v>
      </c>
      <c r="AA371" s="13">
        <v>98.96</v>
      </c>
      <c r="AB371" s="13">
        <v>98.702500000000001</v>
      </c>
      <c r="AC371" s="13"/>
    </row>
    <row r="372" spans="1:31">
      <c r="A372" s="8">
        <v>3</v>
      </c>
      <c r="B372" s="6">
        <v>44220</v>
      </c>
      <c r="C372" s="13">
        <v>100.35000000000001</v>
      </c>
      <c r="D372" s="13">
        <v>98.68084671234277</v>
      </c>
      <c r="E372" s="13"/>
      <c r="F372" s="13"/>
      <c r="G372" s="13">
        <v>108.30708333333335</v>
      </c>
      <c r="H372" s="13"/>
      <c r="I372" s="13">
        <v>98.25</v>
      </c>
      <c r="J372" s="13">
        <v>119.94714285714285</v>
      </c>
      <c r="K372" s="13">
        <v>93.333333333333329</v>
      </c>
      <c r="L372" s="13">
        <v>99.465000000000003</v>
      </c>
      <c r="M372" s="13">
        <v>102</v>
      </c>
      <c r="N372" s="13"/>
      <c r="O372" s="13">
        <v>65.5</v>
      </c>
      <c r="P372" s="13"/>
      <c r="Q372" s="13"/>
      <c r="R372" s="13">
        <v>85.062789160608048</v>
      </c>
      <c r="S372" s="13">
        <v>90.663999104594552</v>
      </c>
      <c r="T372" s="13"/>
      <c r="U372" s="13">
        <v>90.25</v>
      </c>
      <c r="V372" s="13"/>
      <c r="W372" s="13">
        <v>80.27117745782175</v>
      </c>
      <c r="X372" s="13">
        <v>73</v>
      </c>
      <c r="Y372" s="13">
        <v>121.46081247435373</v>
      </c>
      <c r="Z372" s="13">
        <v>80.06</v>
      </c>
      <c r="AA372" s="13">
        <v>86.823333333333338</v>
      </c>
      <c r="AB372" s="13">
        <v>99.017499999999998</v>
      </c>
      <c r="AC372" s="13"/>
    </row>
    <row r="373" spans="1:31">
      <c r="A373" s="8">
        <v>4</v>
      </c>
      <c r="B373" s="6">
        <v>44227</v>
      </c>
      <c r="C373" s="13">
        <v>100.52499999999999</v>
      </c>
      <c r="D373" s="13">
        <v>99.192146436240918</v>
      </c>
      <c r="E373" s="13"/>
      <c r="F373" s="13"/>
      <c r="G373" s="13">
        <v>108.56863636363633</v>
      </c>
      <c r="H373" s="13"/>
      <c r="I373" s="13">
        <v>98.25</v>
      </c>
      <c r="J373" s="13">
        <v>91.973333333333315</v>
      </c>
      <c r="K373" s="13">
        <v>95.333333333333329</v>
      </c>
      <c r="L373" s="13">
        <v>99.025000000000006</v>
      </c>
      <c r="M373" s="13">
        <v>102</v>
      </c>
      <c r="N373" s="13"/>
      <c r="O373" s="13">
        <v>71.400000000000006</v>
      </c>
      <c r="P373" s="13"/>
      <c r="Q373" s="13"/>
      <c r="R373" s="13">
        <v>88.827790408713582</v>
      </c>
      <c r="S373" s="13">
        <v>88.134354591034409</v>
      </c>
      <c r="T373" s="13"/>
      <c r="U373" s="13">
        <v>93.25</v>
      </c>
      <c r="V373" s="13"/>
      <c r="W373" s="13">
        <v>84.889270084229508</v>
      </c>
      <c r="X373" s="13">
        <v>73</v>
      </c>
      <c r="Y373" s="13">
        <v>121.10087980148069</v>
      </c>
      <c r="Z373" s="13">
        <v>86.78</v>
      </c>
      <c r="AA373" s="13">
        <v>88.71</v>
      </c>
      <c r="AB373" s="13">
        <v>98.237499999999997</v>
      </c>
      <c r="AC373" s="13"/>
    </row>
    <row r="374" spans="1:31">
      <c r="A374" s="8">
        <v>5</v>
      </c>
      <c r="B374" s="6">
        <f>B373+7</f>
        <v>44234</v>
      </c>
      <c r="C374" s="13">
        <v>102.45</v>
      </c>
      <c r="D374" s="13">
        <v>100.21474588403723</v>
      </c>
      <c r="E374" s="13"/>
      <c r="F374" s="13"/>
      <c r="G374" s="13">
        <v>108.09952380952379</v>
      </c>
      <c r="H374" s="13"/>
      <c r="I374" s="13">
        <v>99</v>
      </c>
      <c r="J374" s="13">
        <v>95.227142857142866</v>
      </c>
      <c r="K374" s="13">
        <v>97.333333333333329</v>
      </c>
      <c r="L374" s="13">
        <v>92.35</v>
      </c>
      <c r="M374" s="13">
        <v>102</v>
      </c>
      <c r="N374" s="13"/>
      <c r="O374" s="13">
        <v>72.8</v>
      </c>
      <c r="P374" s="13"/>
      <c r="Q374" s="13"/>
      <c r="R374" s="13">
        <v>92.253846661823943</v>
      </c>
      <c r="S374" s="13">
        <v>88.942321212632535</v>
      </c>
      <c r="T374" s="13"/>
      <c r="U374" s="13">
        <v>96</v>
      </c>
      <c r="V374" s="13"/>
      <c r="W374" s="13">
        <v>98.963084933579566</v>
      </c>
      <c r="X374" s="13">
        <v>73.666666666666671</v>
      </c>
      <c r="Y374" s="13">
        <v>120.09024715413804</v>
      </c>
      <c r="Z374" s="13">
        <v>85.33</v>
      </c>
      <c r="AA374" s="13">
        <v>102.08249999999998</v>
      </c>
      <c r="AB374" s="13">
        <v>98.905000000000001</v>
      </c>
      <c r="AC374" s="13"/>
    </row>
    <row r="375" spans="1:31">
      <c r="A375" s="8">
        <v>6</v>
      </c>
      <c r="B375" s="6">
        <f t="shared" ref="B375:B400" si="0">B374+7</f>
        <v>44241</v>
      </c>
      <c r="C375" s="13">
        <v>102.45</v>
      </c>
      <c r="D375" s="13">
        <v>100.21474588403723</v>
      </c>
      <c r="E375" s="13"/>
      <c r="F375" s="13"/>
      <c r="G375" s="13">
        <v>110.12809523809521</v>
      </c>
      <c r="H375" s="13"/>
      <c r="I375" s="13">
        <v>99</v>
      </c>
      <c r="J375" s="13">
        <v>90.545714285714297</v>
      </c>
      <c r="K375" s="13">
        <v>98.333333333333329</v>
      </c>
      <c r="L375" s="13">
        <v>98.664999999999992</v>
      </c>
      <c r="M375" s="13">
        <v>102</v>
      </c>
      <c r="N375" s="13"/>
      <c r="O375" s="13">
        <v>74.25</v>
      </c>
      <c r="P375" s="13">
        <v>82.759999999999991</v>
      </c>
      <c r="Q375" s="13"/>
      <c r="R375" s="13">
        <v>92.022513476376702</v>
      </c>
      <c r="S375" s="13">
        <v>90.825354163167034</v>
      </c>
      <c r="T375" s="13"/>
      <c r="U375" s="13">
        <v>97.25</v>
      </c>
      <c r="V375" s="13"/>
      <c r="W375" s="13">
        <v>73.744672966462858</v>
      </c>
      <c r="X375" s="13">
        <v>75</v>
      </c>
      <c r="Y375" s="13">
        <v>121.03805518514719</v>
      </c>
      <c r="Z375" s="13">
        <v>92.7</v>
      </c>
      <c r="AA375" s="13">
        <v>99.97999999999999</v>
      </c>
      <c r="AB375" s="13">
        <v>98.697500000000005</v>
      </c>
      <c r="AC375" s="13"/>
    </row>
    <row r="376" spans="1:31">
      <c r="A376" s="8">
        <v>7</v>
      </c>
      <c r="B376" s="6">
        <f t="shared" si="0"/>
        <v>44248</v>
      </c>
      <c r="C376" s="13">
        <v>102.45</v>
      </c>
      <c r="D376" s="13">
        <v>103.28254422742611</v>
      </c>
      <c r="E376" s="13"/>
      <c r="F376" s="13"/>
      <c r="G376" s="13">
        <v>112.5204761904762</v>
      </c>
      <c r="H376" s="13"/>
      <c r="I376" s="13">
        <v>99.75</v>
      </c>
      <c r="J376" s="13">
        <v>86.73</v>
      </c>
      <c r="K376" s="13">
        <v>99.333333333333329</v>
      </c>
      <c r="L376" s="13">
        <v>99.305000000000007</v>
      </c>
      <c r="M376" s="13">
        <v>102</v>
      </c>
      <c r="N376" s="13"/>
      <c r="O376" s="13">
        <v>78.75</v>
      </c>
      <c r="P376" s="13"/>
      <c r="Q376" s="13"/>
      <c r="R376" s="13">
        <v>94.568732264238093</v>
      </c>
      <c r="S376" s="13">
        <v>94.164134585900257</v>
      </c>
      <c r="T376" s="13"/>
      <c r="U376" s="13">
        <v>97.5</v>
      </c>
      <c r="V376" s="13"/>
      <c r="W376" s="13">
        <v>76.412404206023865</v>
      </c>
      <c r="X376" s="13">
        <v>76.333333333333329</v>
      </c>
      <c r="Y376" s="13">
        <v>121.12572049804106</v>
      </c>
      <c r="Z376" s="13">
        <v>92.734999999999999</v>
      </c>
      <c r="AA376" s="13">
        <v>110.64500000000001</v>
      </c>
      <c r="AB376" s="13">
        <v>99.334999999999994</v>
      </c>
      <c r="AC376" s="13"/>
    </row>
    <row r="377" spans="1:31">
      <c r="A377" s="8">
        <v>8</v>
      </c>
      <c r="B377" s="6">
        <f t="shared" si="0"/>
        <v>44255</v>
      </c>
      <c r="C377" s="13">
        <v>102.45</v>
      </c>
      <c r="D377" s="13">
        <v>105.83904284691687</v>
      </c>
      <c r="E377" s="13"/>
      <c r="F377" s="13"/>
      <c r="G377" s="13">
        <v>114.90904761904763</v>
      </c>
      <c r="H377" s="13"/>
      <c r="I377" s="13">
        <v>99.75</v>
      </c>
      <c r="J377" s="13">
        <v>94.951666666666668</v>
      </c>
      <c r="K377" s="13">
        <v>98.266666666666666</v>
      </c>
      <c r="L377" s="13">
        <v>99.025000000000006</v>
      </c>
      <c r="M377" s="13">
        <v>103</v>
      </c>
      <c r="N377" s="13"/>
      <c r="O377" s="13">
        <v>82.25</v>
      </c>
      <c r="P377" s="13">
        <v>82.759999999999991</v>
      </c>
      <c r="Q377" s="13"/>
      <c r="R377" s="13">
        <v>89.421788874980777</v>
      </c>
      <c r="S377" s="13">
        <v>97.391581986784388</v>
      </c>
      <c r="T377" s="13"/>
      <c r="U377" s="13">
        <v>97.25</v>
      </c>
      <c r="V377" s="13"/>
      <c r="W377" s="13">
        <v>87.909814872272207</v>
      </c>
      <c r="X377" s="13">
        <v>80.666666666666671</v>
      </c>
      <c r="Y377" s="13">
        <v>121.54344793632561</v>
      </c>
      <c r="Z377" s="13">
        <v>89.776666666666657</v>
      </c>
      <c r="AA377" s="13">
        <v>110.675</v>
      </c>
      <c r="AB377" s="13">
        <v>99.382500000000007</v>
      </c>
      <c r="AC377" s="13"/>
    </row>
    <row r="378" spans="1:31">
      <c r="A378" s="8">
        <v>9</v>
      </c>
      <c r="B378" s="6">
        <f t="shared" si="0"/>
        <v>44262</v>
      </c>
      <c r="C378" s="13">
        <v>104.1375</v>
      </c>
      <c r="D378" s="13">
        <v>106.86164229471316</v>
      </c>
      <c r="E378" s="13"/>
      <c r="F378" s="13"/>
      <c r="G378" s="13">
        <v>112.35695652173911</v>
      </c>
      <c r="H378" s="13"/>
      <c r="I378" s="13">
        <v>101</v>
      </c>
      <c r="J378" s="13">
        <v>92.681666666666672</v>
      </c>
      <c r="K378" s="13">
        <v>95</v>
      </c>
      <c r="L378" s="13">
        <v>97.935000000000002</v>
      </c>
      <c r="M378" s="13">
        <v>103</v>
      </c>
      <c r="N378" s="13"/>
      <c r="O378" s="13">
        <v>81.25</v>
      </c>
      <c r="P378" s="13">
        <v>84.07</v>
      </c>
      <c r="Q378" s="13"/>
      <c r="R378" s="13">
        <v>95.624093844734418</v>
      </c>
      <c r="S378" s="13">
        <v>90.937645735604747</v>
      </c>
      <c r="T378" s="13"/>
      <c r="U378" s="13">
        <v>96.5</v>
      </c>
      <c r="V378" s="13">
        <v>98</v>
      </c>
      <c r="W378" s="13">
        <v>88.954292868281755</v>
      </c>
      <c r="X378" s="13">
        <v>80.666666666666671</v>
      </c>
      <c r="Y378" s="13">
        <v>120.86944051789482</v>
      </c>
      <c r="Z378" s="13">
        <v>86.25</v>
      </c>
      <c r="AA378" s="13">
        <v>91.995000000000005</v>
      </c>
      <c r="AB378" s="13">
        <v>99.282499999999999</v>
      </c>
      <c r="AC378" s="13"/>
    </row>
    <row r="379" spans="1:31">
      <c r="A379" s="8">
        <v>10</v>
      </c>
      <c r="B379" s="6">
        <f t="shared" si="0"/>
        <v>44269</v>
      </c>
      <c r="C379" s="13">
        <v>104.1375</v>
      </c>
      <c r="D379" s="13">
        <v>109.92944063810205</v>
      </c>
      <c r="E379" s="13"/>
      <c r="F379" s="13"/>
      <c r="G379" s="13">
        <v>113.19</v>
      </c>
      <c r="H379" s="13"/>
      <c r="I379" s="13">
        <v>99</v>
      </c>
      <c r="J379" s="13">
        <v>97.606666666666669</v>
      </c>
      <c r="K379" s="13">
        <v>95</v>
      </c>
      <c r="L379" s="13">
        <v>85.89</v>
      </c>
      <c r="M379" s="13"/>
      <c r="N379" s="13"/>
      <c r="O379" s="13">
        <v>80.5</v>
      </c>
      <c r="P379" s="13">
        <v>81.040000000000006</v>
      </c>
      <c r="Q379" s="13"/>
      <c r="R379" s="13">
        <v>95.966253625098858</v>
      </c>
      <c r="S379" s="13">
        <v>93.83131081228818</v>
      </c>
      <c r="T379" s="13"/>
      <c r="U379" s="13">
        <v>93.5</v>
      </c>
      <c r="V379" s="13">
        <v>98</v>
      </c>
      <c r="W379" s="13">
        <v>95.585664335664347</v>
      </c>
      <c r="X379" s="13">
        <v>81.666666666666671</v>
      </c>
      <c r="Y379" s="13">
        <v>120.80262080262079</v>
      </c>
      <c r="Z379" s="13">
        <v>94.166666666666671</v>
      </c>
      <c r="AA379" s="13">
        <v>111.495</v>
      </c>
      <c r="AB379" s="13">
        <v>98.52000000000001</v>
      </c>
      <c r="AC379" s="13"/>
    </row>
    <row r="380" spans="1:31">
      <c r="A380" s="8">
        <v>11</v>
      </c>
      <c r="B380" s="6">
        <f t="shared" si="0"/>
        <v>44276</v>
      </c>
      <c r="C380" s="13">
        <v>104.1375</v>
      </c>
      <c r="D380" s="13">
        <v>112.4859392575928</v>
      </c>
      <c r="E380" s="13"/>
      <c r="F380" s="13"/>
      <c r="G380" s="13">
        <v>113.0559090909091</v>
      </c>
      <c r="H380" s="13"/>
      <c r="I380" s="13">
        <v>101.5</v>
      </c>
      <c r="J380" s="13">
        <v>89.76</v>
      </c>
      <c r="K380" s="13">
        <v>97.666666666666671</v>
      </c>
      <c r="L380" s="13">
        <v>87.11</v>
      </c>
      <c r="M380" s="13">
        <v>106</v>
      </c>
      <c r="N380" s="13"/>
      <c r="O380" s="13">
        <v>72.8</v>
      </c>
      <c r="P380" s="13">
        <v>53.32</v>
      </c>
      <c r="Q380" s="13"/>
      <c r="R380" s="13">
        <v>88.316831683168317</v>
      </c>
      <c r="S380" s="13">
        <v>91.960454125699385</v>
      </c>
      <c r="T380" s="13"/>
      <c r="U380" s="13">
        <v>93.75</v>
      </c>
      <c r="V380" s="13">
        <v>90</v>
      </c>
      <c r="W380" s="13">
        <v>83.23784403173849</v>
      </c>
      <c r="X380" s="13">
        <v>81.666666666666671</v>
      </c>
      <c r="Y380" s="13">
        <v>121.26980228417045</v>
      </c>
      <c r="Z380" s="13">
        <v>85.04</v>
      </c>
      <c r="AA380" s="13">
        <v>109.29</v>
      </c>
      <c r="AB380" s="13">
        <v>98.055000000000007</v>
      </c>
      <c r="AC380" s="13"/>
    </row>
    <row r="381" spans="1:31" ht="13.15" customHeight="1">
      <c r="A381" s="8">
        <v>12</v>
      </c>
      <c r="B381" s="6">
        <f t="shared" si="0"/>
        <v>44283</v>
      </c>
      <c r="C381" s="13">
        <v>104.1375</v>
      </c>
      <c r="D381" s="13">
        <v>106.35034257081502</v>
      </c>
      <c r="E381" s="13"/>
      <c r="F381" s="13"/>
      <c r="G381" s="13">
        <v>111.92571428571429</v>
      </c>
      <c r="H381" s="13"/>
      <c r="I381" s="13">
        <v>101.5</v>
      </c>
      <c r="J381" s="13">
        <v>92.673333333333332</v>
      </c>
      <c r="K381" s="13">
        <v>98.333333333333329</v>
      </c>
      <c r="L381" s="13">
        <v>96.300000000000011</v>
      </c>
      <c r="M381" s="13">
        <v>106</v>
      </c>
      <c r="N381" s="13"/>
      <c r="O381" s="13">
        <v>73.2</v>
      </c>
      <c r="P381" s="13">
        <v>76.319999999999993</v>
      </c>
      <c r="Q381" s="13"/>
      <c r="R381" s="13">
        <v>96.306173100279878</v>
      </c>
      <c r="S381" s="13">
        <v>94.977794835243174</v>
      </c>
      <c r="T381" s="13"/>
      <c r="U381" s="13">
        <v>93.75</v>
      </c>
      <c r="V381" s="13">
        <v>90</v>
      </c>
      <c r="W381" s="13">
        <v>96.266442523904971</v>
      </c>
      <c r="X381" s="13">
        <v>81.666666666666671</v>
      </c>
      <c r="Y381" s="13">
        <v>121.35475289061702</v>
      </c>
      <c r="Z381" s="13">
        <v>80.740000000000009</v>
      </c>
      <c r="AA381" s="13">
        <v>94.21</v>
      </c>
      <c r="AB381" s="13">
        <v>98.899999999999991</v>
      </c>
      <c r="AC381" s="13"/>
      <c r="AD381" s="5"/>
      <c r="AE381" s="5"/>
    </row>
    <row r="382" spans="1:31">
      <c r="A382" s="8">
        <v>13</v>
      </c>
      <c r="B382" s="6">
        <f t="shared" si="0"/>
        <v>44290</v>
      </c>
      <c r="C382" s="13">
        <v>104.1375</v>
      </c>
      <c r="D382" s="13">
        <v>101.23734533183352</v>
      </c>
      <c r="E382" s="13"/>
      <c r="F382" s="13"/>
      <c r="G382" s="13">
        <v>111.47227272727272</v>
      </c>
      <c r="H382" s="13"/>
      <c r="I382" s="13">
        <v>99.75</v>
      </c>
      <c r="J382" s="13">
        <v>96.292000000000002</v>
      </c>
      <c r="K382" s="13">
        <v>98.333333333333329</v>
      </c>
      <c r="L382" s="13">
        <v>95.944999999999993</v>
      </c>
      <c r="M382" s="13">
        <v>106</v>
      </c>
      <c r="N382" s="13"/>
      <c r="O382" s="13">
        <v>73.8</v>
      </c>
      <c r="P382" s="13">
        <v>75.67</v>
      </c>
      <c r="Q382" s="13"/>
      <c r="R382" s="13">
        <v>94.454278844883618</v>
      </c>
      <c r="S382" s="13">
        <v>95.36471235893201</v>
      </c>
      <c r="T382" s="13"/>
      <c r="U382" s="13">
        <v>93.75</v>
      </c>
      <c r="V382" s="13">
        <v>90</v>
      </c>
      <c r="W382" s="13">
        <v>95.530462410373104</v>
      </c>
      <c r="X382" s="13">
        <v>81.666666666666671</v>
      </c>
      <c r="Y382" s="13">
        <v>119.89433042064621</v>
      </c>
      <c r="Z382" s="13">
        <v>82.836666666666659</v>
      </c>
      <c r="AA382" s="13">
        <v>89.990000000000009</v>
      </c>
      <c r="AB382" s="13">
        <v>98.67</v>
      </c>
      <c r="AC382" s="13"/>
      <c r="AD382" s="5"/>
      <c r="AE382" s="5"/>
    </row>
    <row r="383" spans="1:31">
      <c r="A383" s="8">
        <v>14</v>
      </c>
      <c r="B383" s="6">
        <f t="shared" si="0"/>
        <v>44297</v>
      </c>
      <c r="C383" s="13">
        <v>104.1375</v>
      </c>
      <c r="D383" s="13">
        <v>101.74864505573167</v>
      </c>
      <c r="E383" s="13"/>
      <c r="F383" s="13"/>
      <c r="G383" s="13">
        <v>111.79</v>
      </c>
      <c r="H383" s="13"/>
      <c r="I383" s="13">
        <v>99.75</v>
      </c>
      <c r="J383" s="13">
        <v>96.664285714285725</v>
      </c>
      <c r="K383" s="13">
        <v>98.333333333333329</v>
      </c>
      <c r="L383" s="13">
        <v>96.694999999999993</v>
      </c>
      <c r="M383" s="13">
        <v>106</v>
      </c>
      <c r="N383" s="13"/>
      <c r="O383" s="13">
        <v>73.8</v>
      </c>
      <c r="P383" s="13">
        <v>74.53</v>
      </c>
      <c r="Q383" s="13"/>
      <c r="R383" s="13">
        <v>91.052943891343048</v>
      </c>
      <c r="S383" s="13">
        <v>90.013941168269909</v>
      </c>
      <c r="T383" s="13"/>
      <c r="U383" s="13">
        <v>93.75</v>
      </c>
      <c r="V383" s="13">
        <v>90</v>
      </c>
      <c r="W383" s="13">
        <v>100.41087161909783</v>
      </c>
      <c r="X383" s="13">
        <v>81.666666666666671</v>
      </c>
      <c r="Y383" s="13">
        <v>120.93987560469938</v>
      </c>
      <c r="Z383" s="13">
        <v>79.430000000000007</v>
      </c>
      <c r="AA383" s="13">
        <v>92.74666666666667</v>
      </c>
      <c r="AB383" s="13">
        <v>96.247500000000002</v>
      </c>
      <c r="AC383" s="13"/>
      <c r="AD383" s="5"/>
      <c r="AE383" s="5"/>
    </row>
    <row r="384" spans="1:31">
      <c r="A384" s="8">
        <v>15</v>
      </c>
      <c r="B384" s="6">
        <f t="shared" si="0"/>
        <v>44304</v>
      </c>
      <c r="C384" s="13">
        <v>104.1375</v>
      </c>
      <c r="D384" s="13">
        <v>101.74864505573167</v>
      </c>
      <c r="E384" s="13"/>
      <c r="F384" s="13"/>
      <c r="G384" s="13">
        <v>112.43176470588236</v>
      </c>
      <c r="H384" s="13"/>
      <c r="I384" s="13">
        <v>99</v>
      </c>
      <c r="J384" s="13">
        <v>84.19714285714285</v>
      </c>
      <c r="K384" s="13">
        <v>98.333333333333329</v>
      </c>
      <c r="L384" s="13">
        <v>82.775000000000006</v>
      </c>
      <c r="M384" s="13">
        <v>106</v>
      </c>
      <c r="N384" s="13"/>
      <c r="O384" s="13">
        <v>74.900000000000006</v>
      </c>
      <c r="P384" s="13"/>
      <c r="Q384" s="13"/>
      <c r="R384" s="13">
        <v>94.756331415724389</v>
      </c>
      <c r="S384" s="13">
        <v>90.382525840693177</v>
      </c>
      <c r="T384" s="13"/>
      <c r="U384" s="13">
        <v>93</v>
      </c>
      <c r="V384" s="13">
        <v>90</v>
      </c>
      <c r="W384" s="13">
        <v>98.015541994116887</v>
      </c>
      <c r="X384" s="13">
        <v>81.666666666666671</v>
      </c>
      <c r="Y384" s="13">
        <v>120.81218274111674</v>
      </c>
      <c r="Z384" s="13">
        <v>77.704999999999998</v>
      </c>
      <c r="AA384" s="13">
        <v>98.96</v>
      </c>
      <c r="AB384" s="13">
        <v>95.07</v>
      </c>
      <c r="AC384" s="13"/>
      <c r="AD384" s="5"/>
      <c r="AE384" s="5"/>
    </row>
    <row r="385" spans="1:31">
      <c r="A385" s="8">
        <v>16</v>
      </c>
      <c r="B385" s="6">
        <f t="shared" si="0"/>
        <v>44311</v>
      </c>
      <c r="C385" s="13">
        <v>104.1375</v>
      </c>
      <c r="D385" s="13">
        <v>101.23734533183352</v>
      </c>
      <c r="E385" s="13"/>
      <c r="F385" s="13"/>
      <c r="G385" s="13">
        <v>110.71238095238098</v>
      </c>
      <c r="H385" s="13"/>
      <c r="I385" s="13">
        <v>99</v>
      </c>
      <c r="J385" s="13">
        <v>87.05714285714285</v>
      </c>
      <c r="K385" s="13">
        <v>98.333333333333329</v>
      </c>
      <c r="L385" s="13">
        <v>96.12</v>
      </c>
      <c r="M385" s="13">
        <v>106</v>
      </c>
      <c r="N385" s="13"/>
      <c r="O385" s="13">
        <v>73.25</v>
      </c>
      <c r="P385" s="13"/>
      <c r="Q385" s="13"/>
      <c r="R385" s="13">
        <v>93.174674449932652</v>
      </c>
      <c r="S385" s="13">
        <v>88.808043573943678</v>
      </c>
      <c r="T385" s="13"/>
      <c r="U385" s="13">
        <v>93</v>
      </c>
      <c r="V385" s="13">
        <v>90</v>
      </c>
      <c r="W385" s="13">
        <v>94.311672921192965</v>
      </c>
      <c r="X385" s="13">
        <v>82</v>
      </c>
      <c r="Y385" s="13">
        <v>119.33271096318546</v>
      </c>
      <c r="Z385" s="13">
        <v>81.905000000000001</v>
      </c>
      <c r="AA385" s="13">
        <v>107.52</v>
      </c>
      <c r="AB385" s="13">
        <v>95.699999999999989</v>
      </c>
      <c r="AC385" s="13"/>
      <c r="AD385" s="5"/>
      <c r="AE385" s="5"/>
    </row>
    <row r="386" spans="1:31">
      <c r="A386" s="8">
        <v>17</v>
      </c>
      <c r="B386" s="6">
        <f t="shared" si="0"/>
        <v>44318</v>
      </c>
      <c r="C386" s="13">
        <v>100.7</v>
      </c>
      <c r="D386" s="13">
        <v>100.47039574598629</v>
      </c>
      <c r="E386" s="13"/>
      <c r="F386" s="13"/>
      <c r="G386" s="13">
        <v>111.21249999999999</v>
      </c>
      <c r="H386" s="13"/>
      <c r="I386" s="13">
        <v>99</v>
      </c>
      <c r="J386" s="13">
        <v>87.142857142857139</v>
      </c>
      <c r="K386" s="13">
        <v>98.333333333333329</v>
      </c>
      <c r="L386" s="13">
        <v>95.754999999999995</v>
      </c>
      <c r="M386" s="13">
        <v>106</v>
      </c>
      <c r="N386" s="13"/>
      <c r="O386" s="13">
        <v>70.25</v>
      </c>
      <c r="P386" s="13"/>
      <c r="Q386" s="13"/>
      <c r="R386" s="13">
        <v>89.874255459960295</v>
      </c>
      <c r="S386" s="13">
        <v>88.924498460001672</v>
      </c>
      <c r="T386" s="13"/>
      <c r="U386" s="13">
        <v>93</v>
      </c>
      <c r="V386" s="13">
        <v>90</v>
      </c>
      <c r="W386" s="13">
        <v>93.675618054642882</v>
      </c>
      <c r="X386" s="13">
        <v>79.666666666666671</v>
      </c>
      <c r="Y386" s="13">
        <v>120.36077762203669</v>
      </c>
      <c r="Z386" s="13">
        <v>78.319999999999993</v>
      </c>
      <c r="AA386" s="13">
        <v>105.61499999999999</v>
      </c>
      <c r="AB386" s="13">
        <v>96.507499999999993</v>
      </c>
      <c r="AC386" s="13"/>
      <c r="AD386" s="5"/>
      <c r="AE386" s="5"/>
    </row>
    <row r="387" spans="1:31">
      <c r="A387" s="8">
        <v>18</v>
      </c>
      <c r="B387" s="6">
        <f t="shared" si="0"/>
        <v>44325</v>
      </c>
      <c r="C387" s="13">
        <v>102.075</v>
      </c>
      <c r="D387" s="13">
        <v>101.23734533183352</v>
      </c>
      <c r="E387" s="13"/>
      <c r="F387" s="13"/>
      <c r="G387" s="13">
        <v>112.04521739130435</v>
      </c>
      <c r="H387" s="13"/>
      <c r="I387" s="13">
        <v>99</v>
      </c>
      <c r="J387" s="13">
        <v>83.647142857142853</v>
      </c>
      <c r="K387" s="13">
        <v>97</v>
      </c>
      <c r="L387" s="13">
        <v>95.814999999999998</v>
      </c>
      <c r="M387" s="13">
        <v>106</v>
      </c>
      <c r="N387" s="13"/>
      <c r="O387" s="13">
        <v>71.5</v>
      </c>
      <c r="P387" s="13"/>
      <c r="Q387" s="13"/>
      <c r="R387" s="13">
        <v>91.259042941527838</v>
      </c>
      <c r="S387" s="13">
        <v>87.055391144117479</v>
      </c>
      <c r="T387" s="13"/>
      <c r="U387" s="13">
        <v>93</v>
      </c>
      <c r="V387" s="13">
        <v>90</v>
      </c>
      <c r="W387" s="13">
        <v>82.628411964768461</v>
      </c>
      <c r="X387" s="13">
        <v>83.666666666666671</v>
      </c>
      <c r="Y387" s="13">
        <v>120.27037999350438</v>
      </c>
      <c r="Z387" s="13">
        <v>82.99</v>
      </c>
      <c r="AA387" s="13">
        <v>101.15666666666668</v>
      </c>
      <c r="AB387" s="13">
        <v>97.215000000000003</v>
      </c>
      <c r="AC387" s="13"/>
      <c r="AD387" s="5"/>
      <c r="AE387" s="5"/>
    </row>
    <row r="388" spans="1:31">
      <c r="A388" s="8">
        <v>19</v>
      </c>
      <c r="B388" s="6">
        <f t="shared" si="0"/>
        <v>44332</v>
      </c>
      <c r="C388" s="13">
        <v>102.075</v>
      </c>
      <c r="D388" s="13">
        <v>102.00429491768074</v>
      </c>
      <c r="E388" s="13"/>
      <c r="F388" s="13"/>
      <c r="G388" s="13">
        <v>111.49869565217391</v>
      </c>
      <c r="H388" s="13"/>
      <c r="I388" s="13">
        <v>99</v>
      </c>
      <c r="J388" s="13">
        <v>96.833749999999995</v>
      </c>
      <c r="K388" s="13">
        <v>95</v>
      </c>
      <c r="L388" s="13">
        <v>96.1</v>
      </c>
      <c r="M388" s="13">
        <v>105</v>
      </c>
      <c r="N388" s="13"/>
      <c r="O388" s="13">
        <v>70.5</v>
      </c>
      <c r="P388" s="13"/>
      <c r="Q388" s="13"/>
      <c r="R388" s="13">
        <v>92.257285738920501</v>
      </c>
      <c r="S388" s="13">
        <v>90.312273260032384</v>
      </c>
      <c r="T388" s="13"/>
      <c r="U388" s="13">
        <v>92.5</v>
      </c>
      <c r="V388" s="13">
        <v>90</v>
      </c>
      <c r="W388" s="13"/>
      <c r="X388" s="13">
        <v>83.666666666666671</v>
      </c>
      <c r="Y388" s="13">
        <v>115.68906028008931</v>
      </c>
      <c r="Z388" s="13">
        <v>80.634999999999991</v>
      </c>
      <c r="AA388" s="13">
        <v>103.21250000000001</v>
      </c>
      <c r="AB388" s="13">
        <v>97.314999999999998</v>
      </c>
      <c r="AC388" s="13"/>
      <c r="AD388" s="5"/>
      <c r="AE388" s="5"/>
    </row>
    <row r="389" spans="1:31">
      <c r="A389" s="8">
        <v>20</v>
      </c>
      <c r="B389" s="6">
        <f t="shared" si="0"/>
        <v>44339</v>
      </c>
      <c r="C389" s="13">
        <v>102.075</v>
      </c>
      <c r="D389" s="13">
        <v>100.98169546988444</v>
      </c>
      <c r="E389" s="13"/>
      <c r="F389" s="13"/>
      <c r="G389" s="13">
        <v>111.19391304347826</v>
      </c>
      <c r="H389" s="13"/>
      <c r="I389" s="13">
        <v>99</v>
      </c>
      <c r="J389" s="13">
        <v>82.865714285714276</v>
      </c>
      <c r="K389" s="13">
        <v>95</v>
      </c>
      <c r="L389" s="13">
        <v>96.674999999999997</v>
      </c>
      <c r="M389" s="13">
        <v>104</v>
      </c>
      <c r="N389" s="13"/>
      <c r="O389" s="13">
        <v>69.25</v>
      </c>
      <c r="P389" s="13"/>
      <c r="Q389" s="13"/>
      <c r="R389" s="13">
        <v>92.882349024568882</v>
      </c>
      <c r="S389" s="13">
        <v>92.080718767826568</v>
      </c>
      <c r="T389" s="13"/>
      <c r="U389" s="13">
        <v>91.5</v>
      </c>
      <c r="V389" s="13">
        <v>90</v>
      </c>
      <c r="W389" s="13">
        <v>99.882621309769007</v>
      </c>
      <c r="X389" s="13">
        <v>80.666666666666671</v>
      </c>
      <c r="Y389" s="13">
        <v>117.19225617922805</v>
      </c>
      <c r="Z389" s="13">
        <v>73.39</v>
      </c>
      <c r="AA389" s="13">
        <v>103.16333333333334</v>
      </c>
      <c r="AB389" s="13">
        <v>99.427500000000009</v>
      </c>
      <c r="AC389" s="13"/>
      <c r="AD389" s="5"/>
      <c r="AE389" s="5"/>
    </row>
    <row r="390" spans="1:31">
      <c r="A390" s="8">
        <v>21</v>
      </c>
      <c r="B390" s="6">
        <f t="shared" si="0"/>
        <v>44346</v>
      </c>
      <c r="C390" s="13">
        <v>102.075</v>
      </c>
      <c r="D390" s="13">
        <v>100.47039574598629</v>
      </c>
      <c r="E390" s="13"/>
      <c r="F390" s="13"/>
      <c r="G390" s="13">
        <v>111.19608695652173</v>
      </c>
      <c r="H390" s="13"/>
      <c r="I390" s="13">
        <v>99</v>
      </c>
      <c r="J390" s="13">
        <v>80.812857142857141</v>
      </c>
      <c r="K390" s="13">
        <v>92.466666666666654</v>
      </c>
      <c r="L390" s="13">
        <v>100.19333333333333</v>
      </c>
      <c r="M390" s="13">
        <v>104</v>
      </c>
      <c r="N390" s="13"/>
      <c r="O390" s="13">
        <v>66.25</v>
      </c>
      <c r="P390" s="13">
        <v>72.3</v>
      </c>
      <c r="Q390" s="13"/>
      <c r="R390" s="13">
        <v>89.463881867766389</v>
      </c>
      <c r="S390" s="13">
        <v>93.642049693005106</v>
      </c>
      <c r="T390" s="13"/>
      <c r="U390" s="13">
        <v>90</v>
      </c>
      <c r="V390" s="13">
        <v>90</v>
      </c>
      <c r="W390" s="13">
        <v>93.672636438655573</v>
      </c>
      <c r="X390" s="13">
        <v>79.333333333333329</v>
      </c>
      <c r="Y390" s="13">
        <v>114.92850023392526</v>
      </c>
      <c r="Z390" s="13">
        <v>77.42</v>
      </c>
      <c r="AA390" s="13">
        <v>100.29249999999999</v>
      </c>
      <c r="AB390" s="13">
        <v>101.4075</v>
      </c>
      <c r="AC390" s="13"/>
      <c r="AD390" s="5"/>
      <c r="AE390" s="5"/>
    </row>
    <row r="391" spans="1:31">
      <c r="A391" s="8">
        <v>22</v>
      </c>
      <c r="B391" s="6">
        <f t="shared" si="0"/>
        <v>44353</v>
      </c>
      <c r="C391" s="13">
        <v>102.075</v>
      </c>
      <c r="D391" s="13">
        <v>102.00429491768074</v>
      </c>
      <c r="E391" s="13"/>
      <c r="F391" s="13"/>
      <c r="G391" s="13">
        <v>110.42363636363635</v>
      </c>
      <c r="H391" s="13"/>
      <c r="I391" s="13">
        <v>99</v>
      </c>
      <c r="J391" s="13">
        <v>82.655714285714296</v>
      </c>
      <c r="K391" s="13">
        <v>90.333333333333329</v>
      </c>
      <c r="L391" s="13">
        <v>99.786666666666676</v>
      </c>
      <c r="M391" s="13">
        <v>105</v>
      </c>
      <c r="N391" s="13"/>
      <c r="O391" s="13">
        <v>67.75</v>
      </c>
      <c r="P391" s="13">
        <v>76.545000000000002</v>
      </c>
      <c r="Q391" s="13"/>
      <c r="R391" s="13">
        <v>93.317158359217743</v>
      </c>
      <c r="S391" s="13">
        <v>93.353478688334974</v>
      </c>
      <c r="T391" s="13"/>
      <c r="U391" s="13">
        <v>90</v>
      </c>
      <c r="V391" s="13">
        <v>90</v>
      </c>
      <c r="W391" s="13">
        <v>94.115004492362985</v>
      </c>
      <c r="X391" s="13">
        <v>79.333333333333329</v>
      </c>
      <c r="Y391" s="13">
        <v>114.28281186509548</v>
      </c>
      <c r="Z391" s="13">
        <v>77.16</v>
      </c>
      <c r="AA391" s="13">
        <v>93.356666666666669</v>
      </c>
      <c r="AB391" s="13">
        <v>98.092500000000001</v>
      </c>
      <c r="AC391" s="13"/>
      <c r="AD391" s="5"/>
      <c r="AE391" s="5"/>
    </row>
    <row r="392" spans="1:31">
      <c r="A392" s="8">
        <v>23</v>
      </c>
      <c r="B392" s="6">
        <f t="shared" si="0"/>
        <v>44360</v>
      </c>
      <c r="C392" s="13">
        <v>102.075</v>
      </c>
      <c r="D392" s="13">
        <v>101.23734533183352</v>
      </c>
      <c r="E392" s="13"/>
      <c r="F392" s="13"/>
      <c r="G392" s="13">
        <v>110.03500000000001</v>
      </c>
      <c r="H392" s="13"/>
      <c r="I392" s="13">
        <v>97</v>
      </c>
      <c r="J392" s="13">
        <v>73.55285714285715</v>
      </c>
      <c r="K392" s="13">
        <v>88.066666666666663</v>
      </c>
      <c r="L392" s="13">
        <v>100.05</v>
      </c>
      <c r="M392" s="13">
        <v>105</v>
      </c>
      <c r="N392" s="13"/>
      <c r="O392" s="13">
        <v>64</v>
      </c>
      <c r="P392" s="13"/>
      <c r="Q392" s="13"/>
      <c r="R392" s="13">
        <v>92.818563712742559</v>
      </c>
      <c r="S392" s="13">
        <v>90.235164962154045</v>
      </c>
      <c r="T392" s="13"/>
      <c r="U392" s="13">
        <v>90</v>
      </c>
      <c r="V392" s="13">
        <v>90</v>
      </c>
      <c r="W392" s="13">
        <v>89.80766656254184</v>
      </c>
      <c r="X392" s="13">
        <v>76.5</v>
      </c>
      <c r="Y392" s="13">
        <v>116.40899579464886</v>
      </c>
      <c r="Z392" s="13">
        <v>74.705000000000013</v>
      </c>
      <c r="AA392" s="13">
        <v>86.722499999999997</v>
      </c>
      <c r="AB392" s="13">
        <v>95.817499999999995</v>
      </c>
      <c r="AC392" s="13"/>
      <c r="AD392" s="5"/>
      <c r="AE392" s="5"/>
    </row>
    <row r="393" spans="1:31">
      <c r="A393" s="8">
        <v>24</v>
      </c>
      <c r="B393" s="6">
        <f t="shared" si="0"/>
        <v>44367</v>
      </c>
      <c r="C393" s="13">
        <v>102.075</v>
      </c>
      <c r="D393" s="13">
        <v>100.98169546988444</v>
      </c>
      <c r="E393" s="13"/>
      <c r="F393" s="13"/>
      <c r="G393" s="13">
        <v>108.55181818181819</v>
      </c>
      <c r="H393" s="13"/>
      <c r="I393" s="13">
        <v>97</v>
      </c>
      <c r="J393" s="13">
        <v>68.333333333333329</v>
      </c>
      <c r="K393" s="13">
        <v>87.266666666666666</v>
      </c>
      <c r="L393" s="13">
        <v>92.183333333333337</v>
      </c>
      <c r="M393" s="13">
        <v>105</v>
      </c>
      <c r="N393" s="13"/>
      <c r="O393" s="13">
        <v>60.625</v>
      </c>
      <c r="P393" s="13"/>
      <c r="Q393" s="13"/>
      <c r="R393" s="13">
        <v>86.057371581054028</v>
      </c>
      <c r="S393" s="13">
        <v>88.453288173863953</v>
      </c>
      <c r="T393" s="13"/>
      <c r="U393" s="13">
        <v>89</v>
      </c>
      <c r="V393" s="13">
        <v>90</v>
      </c>
      <c r="W393" s="13">
        <v>81.542699724517917</v>
      </c>
      <c r="X393" s="13">
        <v>79.333333333333329</v>
      </c>
      <c r="Y393" s="13">
        <v>112.30022541274903</v>
      </c>
      <c r="Z393" s="13">
        <v>72.555000000000007</v>
      </c>
      <c r="AA393" s="13">
        <v>87.305000000000007</v>
      </c>
      <c r="AB393" s="13">
        <v>96.775999999999996</v>
      </c>
      <c r="AC393" s="13"/>
      <c r="AD393" s="5"/>
      <c r="AE393" s="5"/>
    </row>
    <row r="394" spans="1:31">
      <c r="A394" s="8">
        <v>25</v>
      </c>
      <c r="B394" s="6">
        <f t="shared" si="0"/>
        <v>44374</v>
      </c>
      <c r="C394" s="13">
        <v>102.075</v>
      </c>
      <c r="D394" s="13">
        <v>100.72604560793536</v>
      </c>
      <c r="E394" s="13"/>
      <c r="F394" s="13"/>
      <c r="G394" s="13">
        <v>108.69238095238094</v>
      </c>
      <c r="H394" s="13"/>
      <c r="I394" s="13">
        <v>97</v>
      </c>
      <c r="J394" s="13">
        <v>78.626666666666665</v>
      </c>
      <c r="K394" s="13">
        <v>86.666666666666671</v>
      </c>
      <c r="L394" s="13">
        <v>96.64500000000001</v>
      </c>
      <c r="M394" s="13">
        <v>105</v>
      </c>
      <c r="N394" s="13"/>
      <c r="O394" s="13">
        <v>62.166666666666664</v>
      </c>
      <c r="P394" s="13"/>
      <c r="Q394" s="13"/>
      <c r="R394" s="13">
        <v>90.075073673542875</v>
      </c>
      <c r="S394" s="13">
        <v>86.709745520940317</v>
      </c>
      <c r="T394" s="13"/>
      <c r="U394" s="13">
        <v>89</v>
      </c>
      <c r="V394" s="13">
        <v>90</v>
      </c>
      <c r="W394" s="13">
        <v>79.566802961653224</v>
      </c>
      <c r="X394" s="13">
        <v>79.333333333333329</v>
      </c>
      <c r="Y394" s="13">
        <v>112.09259823332317</v>
      </c>
      <c r="Z394" s="13">
        <v>71.259999999999991</v>
      </c>
      <c r="AA394" s="13">
        <v>88.637500000000003</v>
      </c>
      <c r="AB394" s="13">
        <v>97.452499999999986</v>
      </c>
      <c r="AC394" s="13"/>
      <c r="AD394" s="5"/>
      <c r="AE394" s="5"/>
    </row>
    <row r="395" spans="1:31">
      <c r="A395" s="8">
        <v>26</v>
      </c>
      <c r="B395" s="6">
        <f t="shared" si="0"/>
        <v>44381</v>
      </c>
      <c r="C395" s="13">
        <v>97.899999999999991</v>
      </c>
      <c r="D395" s="13">
        <v>97.402597402597394</v>
      </c>
      <c r="E395" s="13"/>
      <c r="F395" s="13"/>
      <c r="G395" s="13">
        <v>109.36000000000001</v>
      </c>
      <c r="H395" s="13"/>
      <c r="I395" s="13">
        <v>97</v>
      </c>
      <c r="J395" s="13">
        <v>81.428333333333327</v>
      </c>
      <c r="K395" s="13">
        <v>86</v>
      </c>
      <c r="L395" s="13">
        <v>106</v>
      </c>
      <c r="M395" s="13">
        <v>105</v>
      </c>
      <c r="N395" s="13"/>
      <c r="O395" s="13">
        <v>60.333333333333336</v>
      </c>
      <c r="P395" s="13"/>
      <c r="Q395" s="13"/>
      <c r="R395" s="13">
        <v>84.364529520910921</v>
      </c>
      <c r="S395" s="13">
        <v>87.319438125568695</v>
      </c>
      <c r="T395" s="13"/>
      <c r="U395" s="13">
        <v>87</v>
      </c>
      <c r="V395" s="13">
        <v>90</v>
      </c>
      <c r="W395" s="13">
        <v>71.532340729924854</v>
      </c>
      <c r="X395" s="13">
        <v>70</v>
      </c>
      <c r="Y395" s="13">
        <v>117.69480519480521</v>
      </c>
      <c r="Z395" s="13">
        <v>68.745000000000005</v>
      </c>
      <c r="AA395" s="13">
        <v>87.923333333333332</v>
      </c>
      <c r="AB395" s="13">
        <v>97.182500000000005</v>
      </c>
      <c r="AC395" s="13"/>
      <c r="AD395" s="5"/>
      <c r="AE395" s="5"/>
    </row>
    <row r="396" spans="1:31">
      <c r="A396" s="8">
        <v>27</v>
      </c>
      <c r="B396" s="6">
        <f t="shared" si="0"/>
        <v>44388</v>
      </c>
      <c r="C396" s="13">
        <v>97.899999999999991</v>
      </c>
      <c r="D396" s="13">
        <v>95.868698230902964</v>
      </c>
      <c r="E396" s="13"/>
      <c r="F396" s="13"/>
      <c r="G396" s="13">
        <v>107.36727272727271</v>
      </c>
      <c r="H396" s="13"/>
      <c r="I396" s="13">
        <v>95.25</v>
      </c>
      <c r="J396" s="13">
        <v>72.413333333333341</v>
      </c>
      <c r="K396" s="13">
        <v>84.333333333333329</v>
      </c>
      <c r="L396" s="13">
        <v>99.463333333333324</v>
      </c>
      <c r="M396" s="13">
        <v>100</v>
      </c>
      <c r="N396" s="13"/>
      <c r="O396" s="13">
        <v>55.666666666666664</v>
      </c>
      <c r="P396" s="13"/>
      <c r="Q396" s="13"/>
      <c r="R396" s="13">
        <v>83.964064982045841</v>
      </c>
      <c r="S396" s="13">
        <v>85.641576261260013</v>
      </c>
      <c r="T396" s="13"/>
      <c r="U396" s="13">
        <v>87</v>
      </c>
      <c r="V396" s="13">
        <v>90</v>
      </c>
      <c r="W396" s="13">
        <v>76.916315049226455</v>
      </c>
      <c r="X396" s="13">
        <v>75</v>
      </c>
      <c r="Y396" s="13">
        <v>119.94641987335606</v>
      </c>
      <c r="Z396" s="13">
        <v>62.79</v>
      </c>
      <c r="AA396" s="13">
        <v>97.087500000000006</v>
      </c>
      <c r="AB396" s="13">
        <v>97.367500000000007</v>
      </c>
      <c r="AC396" s="13"/>
      <c r="AD396" s="5"/>
      <c r="AE396" s="5"/>
    </row>
    <row r="397" spans="1:31">
      <c r="A397" s="8">
        <v>28</v>
      </c>
      <c r="B397" s="6">
        <f t="shared" si="0"/>
        <v>44395</v>
      </c>
      <c r="C397" s="13">
        <v>97.899999999999991</v>
      </c>
      <c r="D397" s="13">
        <v>97.658247264546475</v>
      </c>
      <c r="E397" s="13"/>
      <c r="F397" s="13"/>
      <c r="G397" s="13">
        <v>108.92374999999998</v>
      </c>
      <c r="H397" s="13"/>
      <c r="I397" s="13">
        <v>95.75</v>
      </c>
      <c r="J397" s="13">
        <v>76.941428571428574</v>
      </c>
      <c r="K397" s="13">
        <v>81.666666666666671</v>
      </c>
      <c r="L397" s="13">
        <v>98.483333333333334</v>
      </c>
      <c r="M397" s="13">
        <v>100</v>
      </c>
      <c r="N397" s="13"/>
      <c r="O397" s="13">
        <v>49.25</v>
      </c>
      <c r="P397" s="13"/>
      <c r="Q397" s="13"/>
      <c r="R397" s="13">
        <v>79.820603860220515</v>
      </c>
      <c r="S397" s="13">
        <v>82.802893309222412</v>
      </c>
      <c r="T397" s="13"/>
      <c r="U397" s="13">
        <v>84.75</v>
      </c>
      <c r="V397" s="13">
        <v>90</v>
      </c>
      <c r="W397" s="13">
        <v>80.58640086269709</v>
      </c>
      <c r="X397" s="13">
        <v>75</v>
      </c>
      <c r="Y397" s="13">
        <v>117.9752485291134</v>
      </c>
      <c r="Z397" s="13">
        <v>65.989999999999995</v>
      </c>
      <c r="AA397" s="13">
        <v>86.46</v>
      </c>
      <c r="AB397" s="13">
        <v>94.8</v>
      </c>
      <c r="AC397" s="13"/>
      <c r="AD397" s="5"/>
      <c r="AE397" s="5"/>
    </row>
    <row r="398" spans="1:31">
      <c r="A398" s="8">
        <v>29</v>
      </c>
      <c r="B398" s="6">
        <f t="shared" si="0"/>
        <v>44402</v>
      </c>
      <c r="C398" s="13">
        <v>97.899999999999991</v>
      </c>
      <c r="D398" s="13">
        <v>98.936496574291851</v>
      </c>
      <c r="E398" s="13"/>
      <c r="F398" s="13"/>
      <c r="G398" s="13">
        <v>108.48791666666666</v>
      </c>
      <c r="H398" s="13"/>
      <c r="I398" s="13">
        <v>99.333333333333329</v>
      </c>
      <c r="J398" s="13">
        <v>78.454999999999998</v>
      </c>
      <c r="K398" s="13">
        <v>82.933333333333337</v>
      </c>
      <c r="L398" s="13">
        <v>97.17</v>
      </c>
      <c r="M398" s="13">
        <v>100</v>
      </c>
      <c r="N398" s="13"/>
      <c r="O398" s="13">
        <v>43.5</v>
      </c>
      <c r="P398" s="13"/>
      <c r="Q398" s="13"/>
      <c r="R398" s="13">
        <v>85.568242166755169</v>
      </c>
      <c r="S398" s="13">
        <v>78.548076117025744</v>
      </c>
      <c r="T398" s="13"/>
      <c r="U398" s="13">
        <v>84.75</v>
      </c>
      <c r="V398" s="13">
        <v>90</v>
      </c>
      <c r="W398" s="13">
        <v>67.891636188432145</v>
      </c>
      <c r="X398" s="13">
        <v>73.333333333333329</v>
      </c>
      <c r="Y398" s="13">
        <v>116.29796656306499</v>
      </c>
      <c r="Z398" s="13">
        <v>77.155000000000001</v>
      </c>
      <c r="AA398" s="13">
        <v>78.970000000000013</v>
      </c>
      <c r="AB398" s="13">
        <v>97.41749999999999</v>
      </c>
      <c r="AC398" s="13"/>
      <c r="AD398" s="5"/>
      <c r="AE398" s="5"/>
    </row>
    <row r="399" spans="1:31">
      <c r="A399" s="8">
        <v>30</v>
      </c>
      <c r="B399" s="6">
        <f t="shared" si="0"/>
        <v>44409</v>
      </c>
      <c r="C399" s="13">
        <v>97.899999999999991</v>
      </c>
      <c r="D399" s="13">
        <v>96.89129767869926</v>
      </c>
      <c r="E399" s="13"/>
      <c r="F399" s="13"/>
      <c r="G399" s="13">
        <v>109.16608695652172</v>
      </c>
      <c r="H399" s="13"/>
      <c r="I399" s="13">
        <v>99.333333333333329</v>
      </c>
      <c r="J399" s="13">
        <v>73.023333333333326</v>
      </c>
      <c r="K399" s="13">
        <v>83.333333333333329</v>
      </c>
      <c r="L399" s="13">
        <v>96.963333333333324</v>
      </c>
      <c r="M399" s="13">
        <v>100</v>
      </c>
      <c r="N399" s="13"/>
      <c r="O399" s="13">
        <v>48.1</v>
      </c>
      <c r="P399" s="13"/>
      <c r="Q399" s="13"/>
      <c r="R399" s="13">
        <v>76.51328494373044</v>
      </c>
      <c r="S399" s="13">
        <v>76.304177837354786</v>
      </c>
      <c r="T399" s="13"/>
      <c r="U399" s="13">
        <v>83.75</v>
      </c>
      <c r="V399" s="13">
        <v>90</v>
      </c>
      <c r="W399" s="13">
        <v>73.937355292473029</v>
      </c>
      <c r="X399" s="13">
        <v>73.333333333333329</v>
      </c>
      <c r="Y399" s="13">
        <v>116.73270344407192</v>
      </c>
      <c r="Z399" s="13">
        <v>61.59</v>
      </c>
      <c r="AA399" s="13">
        <v>83.134999999999991</v>
      </c>
      <c r="AB399" s="13">
        <v>98.29249999999999</v>
      </c>
      <c r="AC399" s="13"/>
      <c r="AD399" s="5"/>
      <c r="AE399" s="5"/>
    </row>
    <row r="400" spans="1:31">
      <c r="A400" s="8">
        <v>31</v>
      </c>
      <c r="B400" s="6">
        <f t="shared" si="0"/>
        <v>44416</v>
      </c>
      <c r="C400" s="13">
        <v>97.899999999999991</v>
      </c>
      <c r="D400" s="13">
        <v>95.868698230902964</v>
      </c>
      <c r="E400" s="13"/>
      <c r="F400" s="13"/>
      <c r="G400" s="13">
        <v>107.46363636363635</v>
      </c>
      <c r="H400" s="13"/>
      <c r="I400" s="13">
        <v>94.75</v>
      </c>
      <c r="J400" s="13">
        <v>78.214999999999989</v>
      </c>
      <c r="K400" s="13">
        <v>83.333333333333329</v>
      </c>
      <c r="L400" s="13">
        <v>87.94</v>
      </c>
      <c r="M400" s="13">
        <v>96.5</v>
      </c>
      <c r="N400" s="13"/>
      <c r="O400" s="13">
        <v>58</v>
      </c>
      <c r="P400" s="13"/>
      <c r="Q400" s="13"/>
      <c r="R400" s="13">
        <v>87.857295221843003</v>
      </c>
      <c r="S400" s="13">
        <v>76.526345529029527</v>
      </c>
      <c r="T400" s="13"/>
      <c r="U400" s="13">
        <v>84.25</v>
      </c>
      <c r="V400" s="13">
        <v>90</v>
      </c>
      <c r="W400" s="13">
        <v>67.355614189387282</v>
      </c>
      <c r="X400" s="13"/>
      <c r="Y400" s="13">
        <v>116.5605484245001</v>
      </c>
      <c r="Z400" s="13">
        <v>68.806666666666672</v>
      </c>
      <c r="AA400" s="13">
        <v>86.46</v>
      </c>
      <c r="AB400" s="13">
        <v>96.81</v>
      </c>
      <c r="AC400" s="8"/>
      <c r="AD400" s="5"/>
      <c r="AE400" s="5"/>
    </row>
    <row r="401" spans="1:31">
      <c r="A401" s="8">
        <v>32</v>
      </c>
      <c r="B401" s="6">
        <f t="shared" ref="B401:B421" si="1">B400+7</f>
        <v>44423</v>
      </c>
      <c r="C401" s="13">
        <v>97.899999999999991</v>
      </c>
      <c r="D401" s="13">
        <v>95.868698230902964</v>
      </c>
      <c r="E401" s="13"/>
      <c r="F401" s="13"/>
      <c r="G401" s="13">
        <v>107.36999999999999</v>
      </c>
      <c r="H401" s="13"/>
      <c r="I401" s="13">
        <v>94.75</v>
      </c>
      <c r="J401" s="13">
        <v>73.216666666666669</v>
      </c>
      <c r="K401" s="13">
        <v>82.266666666666666</v>
      </c>
      <c r="L401" s="13">
        <v>99.79</v>
      </c>
      <c r="M401" s="13">
        <v>96.5</v>
      </c>
      <c r="N401" s="13"/>
      <c r="O401" s="13">
        <v>51.125</v>
      </c>
      <c r="P401" s="13"/>
      <c r="Q401" s="13"/>
      <c r="R401" s="13">
        <v>81.346348749133199</v>
      </c>
      <c r="S401" s="13">
        <v>74.894550601556972</v>
      </c>
      <c r="T401" s="13"/>
      <c r="U401" s="13">
        <v>85</v>
      </c>
      <c r="V401" s="13">
        <v>90</v>
      </c>
      <c r="W401" s="13">
        <v>77.600488272735205</v>
      </c>
      <c r="X401" s="13">
        <v>70.333333333333329</v>
      </c>
      <c r="Y401" s="13">
        <v>107.0302167056669</v>
      </c>
      <c r="Z401" s="13">
        <v>54.54666666666666</v>
      </c>
      <c r="AA401" s="13">
        <v>75.83</v>
      </c>
      <c r="AB401" s="13">
        <v>98.295000000000002</v>
      </c>
      <c r="AC401" s="8"/>
      <c r="AD401" s="5"/>
      <c r="AE401" s="5"/>
    </row>
    <row r="402" spans="1:31">
      <c r="A402" s="8">
        <v>33</v>
      </c>
      <c r="B402" s="6">
        <f t="shared" si="1"/>
        <v>44430</v>
      </c>
      <c r="C402" s="13">
        <v>97.899999999999991</v>
      </c>
      <c r="D402" s="13">
        <v>97.402597402597394</v>
      </c>
      <c r="E402" s="13"/>
      <c r="F402" s="13"/>
      <c r="G402" s="13">
        <v>105.45913043478258</v>
      </c>
      <c r="H402" s="13"/>
      <c r="I402" s="13">
        <v>96.666666666666671</v>
      </c>
      <c r="J402" s="13">
        <v>67</v>
      </c>
      <c r="K402" s="13">
        <v>81.666666666666671</v>
      </c>
      <c r="L402" s="13">
        <v>89.31</v>
      </c>
      <c r="M402" s="13">
        <v>96.5</v>
      </c>
      <c r="N402" s="13"/>
      <c r="O402" s="13">
        <v>48.375</v>
      </c>
      <c r="P402" s="13"/>
      <c r="Q402" s="13"/>
      <c r="R402" s="13">
        <v>81.569547368982256</v>
      </c>
      <c r="S402" s="13">
        <v>72.911561912359673</v>
      </c>
      <c r="T402" s="13"/>
      <c r="U402" s="13">
        <v>85.5</v>
      </c>
      <c r="V402" s="13">
        <v>90</v>
      </c>
      <c r="W402" s="13">
        <v>69.820212951649509</v>
      </c>
      <c r="X402" s="13">
        <v>74</v>
      </c>
      <c r="Y402" s="13">
        <v>105.58880210974743</v>
      </c>
      <c r="Z402" s="13">
        <v>55.43</v>
      </c>
      <c r="AA402" s="13">
        <v>77.066666666666663</v>
      </c>
      <c r="AB402" s="13">
        <v>98.024999999999991</v>
      </c>
      <c r="AC402" s="8"/>
      <c r="AD402" s="5"/>
      <c r="AE402" s="5"/>
    </row>
    <row r="403" spans="1:31">
      <c r="A403" s="8">
        <v>34</v>
      </c>
      <c r="B403" s="6">
        <f t="shared" si="1"/>
        <v>44437</v>
      </c>
      <c r="C403" s="13">
        <v>97.899999999999991</v>
      </c>
      <c r="D403" s="13">
        <v>97.402597402597394</v>
      </c>
      <c r="E403" s="13"/>
      <c r="F403" s="13"/>
      <c r="G403" s="13">
        <v>107.10956521739128</v>
      </c>
      <c r="H403" s="13"/>
      <c r="I403" s="13">
        <v>96.666666666666671</v>
      </c>
      <c r="J403" s="13">
        <v>76.075000000000003</v>
      </c>
      <c r="K403" s="13">
        <v>81.666666666666671</v>
      </c>
      <c r="L403" s="13">
        <v>94.164999999999992</v>
      </c>
      <c r="M403" s="13">
        <v>99</v>
      </c>
      <c r="N403" s="13"/>
      <c r="O403" s="13">
        <v>51.75</v>
      </c>
      <c r="P403" s="13"/>
      <c r="Q403" s="13"/>
      <c r="R403" s="13">
        <v>82.66007878747412</v>
      </c>
      <c r="S403" s="13">
        <v>75.542700040093933</v>
      </c>
      <c r="T403" s="13"/>
      <c r="U403" s="13">
        <v>87.75</v>
      </c>
      <c r="V403" s="13">
        <v>90</v>
      </c>
      <c r="W403" s="13">
        <v>75.362065575919104</v>
      </c>
      <c r="X403" s="13">
        <v>74</v>
      </c>
      <c r="Y403" s="13">
        <v>106.45200535301512</v>
      </c>
      <c r="Z403" s="13">
        <v>61</v>
      </c>
      <c r="AA403" s="13">
        <v>67.916666666666671</v>
      </c>
      <c r="AB403" s="13">
        <v>99.487499999999997</v>
      </c>
      <c r="AC403" s="8"/>
      <c r="AD403" s="5"/>
      <c r="AE403" s="5"/>
    </row>
    <row r="404" spans="1:31">
      <c r="A404" s="8">
        <v>35</v>
      </c>
      <c r="B404" s="6">
        <f t="shared" si="1"/>
        <v>44444</v>
      </c>
      <c r="C404" s="13">
        <v>97.899999999999991</v>
      </c>
      <c r="D404" s="13">
        <v>86.920953062685342</v>
      </c>
      <c r="E404" s="13"/>
      <c r="F404" s="13"/>
      <c r="G404" s="13">
        <v>109.51869565217389</v>
      </c>
      <c r="H404" s="13"/>
      <c r="I404" s="13">
        <v>96.666666666666671</v>
      </c>
      <c r="J404" s="13">
        <v>72.898571428571429</v>
      </c>
      <c r="K404" s="13">
        <v>81.666666666666671</v>
      </c>
      <c r="L404" s="13">
        <v>95.1</v>
      </c>
      <c r="M404" s="13">
        <v>96.5</v>
      </c>
      <c r="N404" s="13"/>
      <c r="O404" s="13">
        <v>58.333333333333336</v>
      </c>
      <c r="P404" s="13"/>
      <c r="Q404" s="13"/>
      <c r="R404" s="13">
        <v>80.255965871217171</v>
      </c>
      <c r="S404" s="13">
        <v>78.999568779646395</v>
      </c>
      <c r="T404" s="13"/>
      <c r="U404" s="13">
        <v>87</v>
      </c>
      <c r="V404" s="13">
        <v>90</v>
      </c>
      <c r="W404" s="13">
        <v>73.442943042889794</v>
      </c>
      <c r="X404" s="13">
        <v>72.666666666666671</v>
      </c>
      <c r="Y404" s="13"/>
      <c r="Z404" s="13">
        <v>73.155000000000001</v>
      </c>
      <c r="AA404" s="13">
        <v>82.875</v>
      </c>
      <c r="AB404" s="13">
        <v>101.89750000000001</v>
      </c>
      <c r="AC404" s="8"/>
      <c r="AD404" s="5"/>
      <c r="AE404" s="5"/>
    </row>
    <row r="405" spans="1:31">
      <c r="A405" s="8">
        <v>36</v>
      </c>
      <c r="B405" s="6">
        <f t="shared" si="1"/>
        <v>44451</v>
      </c>
      <c r="C405" s="13">
        <v>97.899999999999991</v>
      </c>
      <c r="D405" s="13">
        <v>94.590448921157588</v>
      </c>
      <c r="E405" s="13"/>
      <c r="F405" s="13"/>
      <c r="G405" s="13">
        <v>107.01583333333332</v>
      </c>
      <c r="H405" s="13"/>
      <c r="I405" s="13">
        <v>96.666666666666671</v>
      </c>
      <c r="J405" s="13">
        <v>65</v>
      </c>
      <c r="K405" s="13">
        <v>81.666666666666671</v>
      </c>
      <c r="L405" s="13">
        <v>96.57</v>
      </c>
      <c r="M405" s="13">
        <v>94</v>
      </c>
      <c r="N405" s="13"/>
      <c r="O405" s="13">
        <v>61.833333333333336</v>
      </c>
      <c r="P405" s="13"/>
      <c r="Q405" s="13"/>
      <c r="R405" s="13">
        <v>76.276733592487204</v>
      </c>
      <c r="S405" s="13">
        <v>82.469790241678069</v>
      </c>
      <c r="T405" s="13"/>
      <c r="U405" s="13">
        <v>88.5</v>
      </c>
      <c r="V405" s="13">
        <v>90</v>
      </c>
      <c r="W405" s="13">
        <v>86.246829160692613</v>
      </c>
      <c r="X405" s="13">
        <v>71</v>
      </c>
      <c r="Y405" s="13"/>
      <c r="Z405" s="13">
        <v>61.129999999999995</v>
      </c>
      <c r="AA405" s="13">
        <v>88.367500000000007</v>
      </c>
      <c r="AB405" s="13">
        <v>100.87</v>
      </c>
      <c r="AC405" s="8"/>
      <c r="AD405" s="5"/>
      <c r="AE405" s="5"/>
    </row>
    <row r="406" spans="1:31">
      <c r="A406" s="8">
        <v>37</v>
      </c>
      <c r="B406" s="6">
        <f t="shared" si="1"/>
        <v>44458</v>
      </c>
      <c r="C406" s="13">
        <v>97.899999999999991</v>
      </c>
      <c r="D406" s="13">
        <v>96.124348092852031</v>
      </c>
      <c r="E406" s="13"/>
      <c r="F406" s="13"/>
      <c r="G406" s="13">
        <v>109.488</v>
      </c>
      <c r="H406" s="13"/>
      <c r="I406" s="13">
        <v>96.666666666666671</v>
      </c>
      <c r="J406" s="13">
        <v>69.058571428571426</v>
      </c>
      <c r="K406" s="13">
        <v>88.266666666666666</v>
      </c>
      <c r="L406" s="13">
        <v>95.88</v>
      </c>
      <c r="M406" s="13">
        <v>94</v>
      </c>
      <c r="N406" s="13"/>
      <c r="O406" s="13">
        <v>68.75</v>
      </c>
      <c r="P406" s="13"/>
      <c r="Q406" s="13"/>
      <c r="R406" s="13">
        <v>73.559787316267105</v>
      </c>
      <c r="S406" s="13">
        <v>83.643165138924587</v>
      </c>
      <c r="T406" s="13"/>
      <c r="U406" s="13">
        <v>90.5</v>
      </c>
      <c r="V406" s="13">
        <v>90</v>
      </c>
      <c r="W406" s="13">
        <v>80.778503740285103</v>
      </c>
      <c r="X406" s="13">
        <v>71</v>
      </c>
      <c r="Y406" s="13">
        <v>105.58115098609764</v>
      </c>
      <c r="Z406" s="13">
        <v>70.864999999999995</v>
      </c>
      <c r="AA406" s="13">
        <v>96.706666666666663</v>
      </c>
      <c r="AB406" s="13">
        <v>96.347499999999997</v>
      </c>
      <c r="AC406" s="8"/>
      <c r="AD406" s="5"/>
      <c r="AE406" s="5"/>
    </row>
    <row r="407" spans="1:31">
      <c r="A407" s="8">
        <v>38</v>
      </c>
      <c r="B407" s="6">
        <f t="shared" si="1"/>
        <v>44465</v>
      </c>
      <c r="C407" s="13">
        <v>97.899999999999991</v>
      </c>
      <c r="D407" s="13">
        <v>96.635647816750179</v>
      </c>
      <c r="E407" s="13"/>
      <c r="F407" s="13"/>
      <c r="G407" s="13">
        <v>110.18041666666669</v>
      </c>
      <c r="H407" s="13"/>
      <c r="I407" s="13">
        <v>96.666666666666671</v>
      </c>
      <c r="J407" s="13">
        <v>72.206249999999997</v>
      </c>
      <c r="K407" s="13">
        <v>90.266666666666666</v>
      </c>
      <c r="L407" s="13">
        <v>96.35</v>
      </c>
      <c r="M407" s="13">
        <v>96.5</v>
      </c>
      <c r="N407" s="13"/>
      <c r="O407" s="13">
        <v>68.5</v>
      </c>
      <c r="P407" s="13"/>
      <c r="Q407" s="13"/>
      <c r="R407" s="13">
        <v>89.932617252651937</v>
      </c>
      <c r="S407" s="13">
        <v>84.343675417661103</v>
      </c>
      <c r="T407" s="13"/>
      <c r="U407" s="13">
        <v>90.5</v>
      </c>
      <c r="V407" s="13">
        <v>90</v>
      </c>
      <c r="W407" s="13">
        <v>79.649282722399462</v>
      </c>
      <c r="X407" s="13">
        <v>67.5</v>
      </c>
      <c r="Y407" s="13">
        <v>104.23610690261197</v>
      </c>
      <c r="Z407" s="13">
        <v>71.965000000000003</v>
      </c>
      <c r="AA407" s="13">
        <v>81.25333333333333</v>
      </c>
      <c r="AB407" s="13">
        <v>100.50999999999999</v>
      </c>
      <c r="AC407" s="8"/>
      <c r="AD407" s="5"/>
      <c r="AE407" s="5"/>
    </row>
    <row r="408" spans="1:31">
      <c r="A408" s="8">
        <v>39</v>
      </c>
      <c r="B408" s="6">
        <f t="shared" si="1"/>
        <v>44472</v>
      </c>
      <c r="C408" s="13">
        <v>97.899999999999991</v>
      </c>
      <c r="D408" s="13">
        <v>99.70344616013908</v>
      </c>
      <c r="E408" s="13"/>
      <c r="F408" s="13"/>
      <c r="G408" s="13">
        <v>109.50708333333334</v>
      </c>
      <c r="H408" s="13"/>
      <c r="I408" s="13">
        <v>97.5</v>
      </c>
      <c r="J408" s="13">
        <v>74.494444444444454</v>
      </c>
      <c r="K408" s="13">
        <v>91.666666666666671</v>
      </c>
      <c r="L408" s="13">
        <v>98.009999999999991</v>
      </c>
      <c r="M408" s="13">
        <v>96.5</v>
      </c>
      <c r="N408" s="13"/>
      <c r="O408" s="13">
        <v>75.25</v>
      </c>
      <c r="P408" s="13"/>
      <c r="Q408" s="13"/>
      <c r="R408" s="13">
        <v>82.522132756479579</v>
      </c>
      <c r="S408" s="13">
        <v>82.305172270190724</v>
      </c>
      <c r="T408" s="13"/>
      <c r="U408" s="13">
        <v>87.25</v>
      </c>
      <c r="V408" s="13">
        <v>90</v>
      </c>
      <c r="W408" s="13">
        <v>86.152780483581182</v>
      </c>
      <c r="X408" s="13">
        <v>67.5</v>
      </c>
      <c r="Y408" s="13">
        <v>112.68317331985853</v>
      </c>
      <c r="Z408" s="13">
        <v>76.819999999999993</v>
      </c>
      <c r="AA408" s="13">
        <v>84.443333333333328</v>
      </c>
      <c r="AB408" s="13">
        <v>101.29499999999999</v>
      </c>
      <c r="AC408" s="8"/>
      <c r="AD408" s="5"/>
      <c r="AE408" s="5"/>
    </row>
    <row r="409" spans="1:31">
      <c r="A409" s="8">
        <v>40</v>
      </c>
      <c r="B409" s="6">
        <f t="shared" si="1"/>
        <v>44479</v>
      </c>
      <c r="C409" s="13">
        <v>97.899999999999991</v>
      </c>
      <c r="D409" s="13">
        <v>97.146947540648327</v>
      </c>
      <c r="E409" s="13"/>
      <c r="F409" s="13"/>
      <c r="G409" s="13">
        <v>109.19130434782609</v>
      </c>
      <c r="H409" s="13"/>
      <c r="I409" s="13">
        <v>97.5</v>
      </c>
      <c r="J409" s="13">
        <v>80.358888888888885</v>
      </c>
      <c r="K409" s="13">
        <v>91.666666666666671</v>
      </c>
      <c r="L409" s="13">
        <v>106</v>
      </c>
      <c r="M409" s="13">
        <v>96.5</v>
      </c>
      <c r="N409" s="13"/>
      <c r="O409" s="13">
        <v>73</v>
      </c>
      <c r="P409" s="13"/>
      <c r="Q409" s="13"/>
      <c r="R409" s="13">
        <v>88.822355289421154</v>
      </c>
      <c r="S409" s="13"/>
      <c r="T409" s="13"/>
      <c r="U409" s="13">
        <v>89.75</v>
      </c>
      <c r="V409" s="13">
        <v>90</v>
      </c>
      <c r="W409" s="13">
        <v>88.653262352061233</v>
      </c>
      <c r="X409" s="13">
        <v>69</v>
      </c>
      <c r="Y409" s="13">
        <v>115.31076301162203</v>
      </c>
      <c r="Z409" s="13">
        <v>81.205000000000013</v>
      </c>
      <c r="AA409" s="13">
        <v>89.316666666666663</v>
      </c>
      <c r="AB409" s="13">
        <v>99.775000000000006</v>
      </c>
      <c r="AC409" s="8"/>
      <c r="AD409" s="5"/>
      <c r="AE409" s="5"/>
    </row>
    <row r="410" spans="1:31">
      <c r="A410" s="8">
        <v>41</v>
      </c>
      <c r="B410" s="6">
        <f t="shared" si="1"/>
        <v>44486</v>
      </c>
      <c r="C410" s="13">
        <v>97.899999999999991</v>
      </c>
      <c r="D410" s="13">
        <v>97.146947540648327</v>
      </c>
      <c r="E410" s="13"/>
      <c r="F410" s="13"/>
      <c r="G410" s="13">
        <v>110.59521739130435</v>
      </c>
      <c r="H410" s="13"/>
      <c r="I410" s="13">
        <v>97.5</v>
      </c>
      <c r="J410" s="13">
        <v>83.504999999999995</v>
      </c>
      <c r="K410" s="13">
        <v>91.666666666666671</v>
      </c>
      <c r="L410" s="13">
        <v>84.539999999999992</v>
      </c>
      <c r="M410" s="13">
        <v>101.5</v>
      </c>
      <c r="N410" s="13"/>
      <c r="O410" s="13">
        <v>69.7</v>
      </c>
      <c r="P410" s="13"/>
      <c r="Q410" s="13"/>
      <c r="R410" s="13">
        <v>90.513397313881825</v>
      </c>
      <c r="S410" s="13">
        <v>87.293871866295262</v>
      </c>
      <c r="T410" s="13"/>
      <c r="U410" s="13">
        <v>89.75</v>
      </c>
      <c r="V410" s="13">
        <v>90</v>
      </c>
      <c r="W410" s="13">
        <v>83.38257501148972</v>
      </c>
      <c r="X410" s="13">
        <v>69</v>
      </c>
      <c r="Y410" s="13">
        <v>116.06060606060605</v>
      </c>
      <c r="Z410" s="13">
        <v>83.24666666666667</v>
      </c>
      <c r="AA410" s="13">
        <v>84.969999999999985</v>
      </c>
      <c r="AB410" s="13">
        <v>100.97749999999999</v>
      </c>
      <c r="AC410" s="8"/>
      <c r="AD410" s="5"/>
      <c r="AE410" s="5"/>
    </row>
    <row r="411" spans="1:31">
      <c r="A411" s="8">
        <v>42</v>
      </c>
      <c r="B411" s="6">
        <f t="shared" si="1"/>
        <v>44493</v>
      </c>
      <c r="C411" s="13">
        <v>97.899999999999991</v>
      </c>
      <c r="D411" s="13">
        <v>101.74864505573167</v>
      </c>
      <c r="E411" s="13"/>
      <c r="F411" s="13"/>
      <c r="G411" s="13">
        <v>110.81304347826088</v>
      </c>
      <c r="H411" s="13"/>
      <c r="I411" s="13">
        <v>99</v>
      </c>
      <c r="J411" s="13">
        <v>85.888000000000005</v>
      </c>
      <c r="K411" s="13">
        <v>91.666666666666671</v>
      </c>
      <c r="L411" s="13">
        <v>95.414999999999992</v>
      </c>
      <c r="M411" s="13">
        <v>101.5</v>
      </c>
      <c r="N411" s="13"/>
      <c r="O411" s="13">
        <v>70.8</v>
      </c>
      <c r="P411" s="13"/>
      <c r="Q411" s="13"/>
      <c r="R411" s="13">
        <v>93.102805728584357</v>
      </c>
      <c r="S411" s="13">
        <v>85.372464844932438</v>
      </c>
      <c r="T411" s="13"/>
      <c r="U411" s="13">
        <v>89.25</v>
      </c>
      <c r="V411" s="13">
        <v>90</v>
      </c>
      <c r="W411" s="13">
        <v>80.056484901151435</v>
      </c>
      <c r="X411" s="13">
        <v>81.5</v>
      </c>
      <c r="Y411" s="13">
        <v>116.84557381688802</v>
      </c>
      <c r="Z411" s="13">
        <v>82.076666666666668</v>
      </c>
      <c r="AA411" s="13">
        <v>87.366666666666674</v>
      </c>
      <c r="AB411" s="13">
        <v>103.22500000000001</v>
      </c>
      <c r="AC411" s="8"/>
      <c r="AD411" s="5"/>
      <c r="AE411" s="5"/>
    </row>
    <row r="412" spans="1:31">
      <c r="A412" s="8">
        <v>43</v>
      </c>
      <c r="B412" s="6">
        <f t="shared" si="1"/>
        <v>44500</v>
      </c>
      <c r="C412" s="13">
        <v>97.899999999999991</v>
      </c>
      <c r="D412" s="13">
        <v>104.81644339912056</v>
      </c>
      <c r="E412" s="13"/>
      <c r="F412" s="13"/>
      <c r="G412" s="13">
        <v>109.94434782608695</v>
      </c>
      <c r="H412" s="13"/>
      <c r="I412" s="13">
        <v>99</v>
      </c>
      <c r="J412" s="13">
        <v>86.826999999999998</v>
      </c>
      <c r="K412" s="13">
        <v>91</v>
      </c>
      <c r="L412" s="13">
        <v>89.280000000000015</v>
      </c>
      <c r="M412" s="13">
        <v>101.5</v>
      </c>
      <c r="N412" s="13"/>
      <c r="O412" s="13">
        <v>66.75</v>
      </c>
      <c r="P412" s="13"/>
      <c r="Q412" s="13"/>
      <c r="R412" s="13">
        <v>92.542079701949305</v>
      </c>
      <c r="S412" s="13">
        <v>85.386563179478713</v>
      </c>
      <c r="T412" s="13"/>
      <c r="U412" s="13">
        <v>89.25</v>
      </c>
      <c r="V412" s="13">
        <v>90</v>
      </c>
      <c r="W412" s="13">
        <v>87.461032213370274</v>
      </c>
      <c r="X412" s="13">
        <v>79</v>
      </c>
      <c r="Y412" s="13">
        <v>116.17335084351956</v>
      </c>
      <c r="Z412" s="13">
        <v>80.004999999999995</v>
      </c>
      <c r="AA412" s="13">
        <v>92.449999999999989</v>
      </c>
      <c r="AB412" s="13">
        <v>98.932500000000005</v>
      </c>
      <c r="AC412" s="8"/>
      <c r="AD412" s="5"/>
      <c r="AE412" s="5"/>
    </row>
    <row r="413" spans="1:31">
      <c r="A413" s="8">
        <v>44</v>
      </c>
      <c r="B413" s="6">
        <f t="shared" si="1"/>
        <v>44507</v>
      </c>
      <c r="C413" s="13">
        <v>97.899999999999991</v>
      </c>
      <c r="D413" s="13">
        <v>109.4181409142039</v>
      </c>
      <c r="E413" s="13"/>
      <c r="F413" s="13"/>
      <c r="G413" s="13">
        <v>110.45791666666666</v>
      </c>
      <c r="H413" s="13"/>
      <c r="I413" s="13">
        <v>98</v>
      </c>
      <c r="J413" s="13">
        <v>83.618888888888875</v>
      </c>
      <c r="K413" s="13">
        <v>90.5</v>
      </c>
      <c r="L413" s="13">
        <v>82.21</v>
      </c>
      <c r="M413" s="13">
        <v>99</v>
      </c>
      <c r="N413" s="13"/>
      <c r="O413" s="13">
        <v>61.5</v>
      </c>
      <c r="P413" s="13"/>
      <c r="Q413" s="13"/>
      <c r="R413" s="13">
        <v>94.696969696969688</v>
      </c>
      <c r="S413" s="13">
        <v>85.334574556772083</v>
      </c>
      <c r="T413" s="13"/>
      <c r="U413" s="13">
        <v>88.5</v>
      </c>
      <c r="V413" s="13">
        <v>90</v>
      </c>
      <c r="W413" s="13">
        <v>86.070288926997634</v>
      </c>
      <c r="X413" s="13">
        <v>79</v>
      </c>
      <c r="Y413" s="13">
        <v>120.72170364084536</v>
      </c>
      <c r="Z413" s="13">
        <v>72.534999999999997</v>
      </c>
      <c r="AA413" s="13">
        <v>82.983333333333334</v>
      </c>
      <c r="AB413" s="13">
        <v>101.4325</v>
      </c>
      <c r="AC413" s="8"/>
      <c r="AD413" s="5"/>
      <c r="AE413" s="5"/>
    </row>
    <row r="414" spans="1:31">
      <c r="A414" s="8">
        <v>45</v>
      </c>
      <c r="B414" s="6">
        <f t="shared" si="1"/>
        <v>44514</v>
      </c>
      <c r="C414" s="13">
        <v>97.899999999999991</v>
      </c>
      <c r="D414" s="13">
        <v>109.92944063810205</v>
      </c>
      <c r="E414" s="13"/>
      <c r="F414" s="13"/>
      <c r="G414" s="13">
        <v>109.12416666666668</v>
      </c>
      <c r="H414" s="13"/>
      <c r="I414" s="13">
        <v>98</v>
      </c>
      <c r="J414" s="13">
        <v>81.666666666666671</v>
      </c>
      <c r="K414" s="13">
        <v>90</v>
      </c>
      <c r="L414" s="13">
        <v>86.13</v>
      </c>
      <c r="M414" s="13">
        <v>99</v>
      </c>
      <c r="N414" s="13"/>
      <c r="O414" s="13">
        <v>62.5</v>
      </c>
      <c r="P414" s="13">
        <v>60.76</v>
      </c>
      <c r="Q414" s="13"/>
      <c r="R414" s="13">
        <v>91.456109055086671</v>
      </c>
      <c r="S414" s="13">
        <v>83.100328947368411</v>
      </c>
      <c r="T414" s="13"/>
      <c r="U414" s="13">
        <v>88.25</v>
      </c>
      <c r="V414" s="13">
        <v>90</v>
      </c>
      <c r="W414" s="13">
        <v>74.196474857439085</v>
      </c>
      <c r="X414" s="13">
        <v>79</v>
      </c>
      <c r="Y414" s="13">
        <v>116.12159922383475</v>
      </c>
      <c r="Z414" s="13">
        <v>76.783333333333331</v>
      </c>
      <c r="AA414" s="13">
        <v>79.819999999999993</v>
      </c>
      <c r="AB414" s="13">
        <v>100.75</v>
      </c>
      <c r="AC414" s="8"/>
      <c r="AD414" s="5"/>
      <c r="AE414" s="5"/>
    </row>
    <row r="415" spans="1:31">
      <c r="A415" s="8">
        <v>46</v>
      </c>
      <c r="B415" s="6">
        <f t="shared" si="1"/>
        <v>44521</v>
      </c>
      <c r="C415" s="13">
        <v>97.899999999999991</v>
      </c>
      <c r="D415" s="13">
        <v>109.92944063810205</v>
      </c>
      <c r="E415" s="13"/>
      <c r="F415" s="13"/>
      <c r="G415" s="13">
        <v>110.14739130434783</v>
      </c>
      <c r="H415" s="13"/>
      <c r="I415" s="13">
        <v>98</v>
      </c>
      <c r="J415" s="13">
        <v>81.932222222222236</v>
      </c>
      <c r="K415" s="13">
        <v>90</v>
      </c>
      <c r="L415" s="13">
        <v>106</v>
      </c>
      <c r="M415" s="13">
        <v>99</v>
      </c>
      <c r="N415" s="13"/>
      <c r="O415" s="13">
        <v>67</v>
      </c>
      <c r="P415" s="13"/>
      <c r="Q415" s="13"/>
      <c r="R415" s="13">
        <v>81.025914093006747</v>
      </c>
      <c r="S415" s="13">
        <v>83.353955291594488</v>
      </c>
      <c r="T415" s="13"/>
      <c r="U415" s="13">
        <v>87.5</v>
      </c>
      <c r="V415" s="13">
        <v>90</v>
      </c>
      <c r="W415" s="13">
        <v>76.667024589283784</v>
      </c>
      <c r="X415" s="13">
        <v>81.5</v>
      </c>
      <c r="Y415" s="13">
        <v>114.65341333818211</v>
      </c>
      <c r="Z415" s="13">
        <v>79.460000000000008</v>
      </c>
      <c r="AA415" s="13">
        <v>84.263333333333335</v>
      </c>
      <c r="AB415" s="13">
        <v>99.457499999999996</v>
      </c>
      <c r="AC415" s="8"/>
      <c r="AD415" s="5"/>
      <c r="AE415" s="5"/>
    </row>
    <row r="416" spans="1:31">
      <c r="A416" s="8">
        <v>47</v>
      </c>
      <c r="B416" s="6">
        <f t="shared" si="1"/>
        <v>44528</v>
      </c>
      <c r="C416" s="13">
        <v>96.2</v>
      </c>
      <c r="D416" s="13">
        <v>110.95204008589836</v>
      </c>
      <c r="E416" s="13"/>
      <c r="F416" s="13"/>
      <c r="G416" s="13">
        <v>107.22750000000001</v>
      </c>
      <c r="H416" s="13"/>
      <c r="I416" s="13">
        <v>98.2</v>
      </c>
      <c r="J416" s="13">
        <v>79.529999999999987</v>
      </c>
      <c r="K416" s="13">
        <v>90</v>
      </c>
      <c r="L416" s="13">
        <v>96.16</v>
      </c>
      <c r="M416" s="13">
        <v>98</v>
      </c>
      <c r="N416" s="13"/>
      <c r="O416" s="13">
        <v>62.125</v>
      </c>
      <c r="P416" s="13"/>
      <c r="Q416" s="13"/>
      <c r="R416" s="13">
        <v>86.806247922897967</v>
      </c>
      <c r="S416" s="13">
        <v>83.333787949046666</v>
      </c>
      <c r="T416" s="13"/>
      <c r="U416" s="13">
        <v>87.5</v>
      </c>
      <c r="V416" s="13">
        <v>90</v>
      </c>
      <c r="W416" s="13">
        <v>82.724330811598549</v>
      </c>
      <c r="X416" s="13">
        <v>85</v>
      </c>
      <c r="Y416" s="13"/>
      <c r="Z416" s="13">
        <v>78.740000000000009</v>
      </c>
      <c r="AA416" s="13">
        <v>86.17</v>
      </c>
      <c r="AB416" s="13">
        <v>101.9025</v>
      </c>
      <c r="AC416" s="8"/>
      <c r="AD416" s="5"/>
      <c r="AE416" s="5"/>
    </row>
    <row r="417" spans="1:31">
      <c r="A417" s="8">
        <v>48</v>
      </c>
      <c r="B417" s="6">
        <f t="shared" si="1"/>
        <v>44535</v>
      </c>
      <c r="C417" s="13">
        <v>96.2</v>
      </c>
      <c r="D417" s="13">
        <v>111.46333980979651</v>
      </c>
      <c r="E417" s="13"/>
      <c r="F417" s="13"/>
      <c r="G417" s="13">
        <v>108.76640000000003</v>
      </c>
      <c r="H417" s="13"/>
      <c r="I417" s="13">
        <v>97.5</v>
      </c>
      <c r="J417" s="13">
        <v>74.781666666666666</v>
      </c>
      <c r="K417" s="13">
        <v>90</v>
      </c>
      <c r="L417" s="13">
        <v>85.9</v>
      </c>
      <c r="M417" s="13">
        <v>99</v>
      </c>
      <c r="N417" s="13"/>
      <c r="O417" s="13">
        <v>63</v>
      </c>
      <c r="P417" s="13"/>
      <c r="Q417" s="13"/>
      <c r="R417" s="13">
        <v>89.507608478968706</v>
      </c>
      <c r="S417" s="13">
        <v>82.990288047676856</v>
      </c>
      <c r="T417" s="13"/>
      <c r="U417" s="13">
        <v>88.25</v>
      </c>
      <c r="V417" s="13">
        <v>90</v>
      </c>
      <c r="W417" s="13">
        <v>79.066292371190855</v>
      </c>
      <c r="X417" s="13">
        <v>80</v>
      </c>
      <c r="Y417" s="13">
        <v>113.76495311994826</v>
      </c>
      <c r="Z417" s="13">
        <v>71.875</v>
      </c>
      <c r="AA417" s="13">
        <v>78.323333333333338</v>
      </c>
      <c r="AB417" s="13">
        <v>124.17000000000002</v>
      </c>
      <c r="AC417" s="8"/>
      <c r="AD417" s="5"/>
      <c r="AE417" s="5"/>
    </row>
    <row r="418" spans="1:31">
      <c r="A418" s="8">
        <v>49</v>
      </c>
      <c r="B418" s="6">
        <f t="shared" si="1"/>
        <v>44542</v>
      </c>
      <c r="C418" s="13">
        <v>96.2</v>
      </c>
      <c r="D418" s="13">
        <v>111.46333980979651</v>
      </c>
      <c r="E418" s="13"/>
      <c r="F418" s="13"/>
      <c r="G418" s="13">
        <v>107.88708333333334</v>
      </c>
      <c r="H418" s="13"/>
      <c r="I418" s="13">
        <v>97.5</v>
      </c>
      <c r="J418" s="13">
        <v>75.775000000000006</v>
      </c>
      <c r="K418" s="13">
        <v>90</v>
      </c>
      <c r="L418" s="13">
        <v>97.335000000000008</v>
      </c>
      <c r="M418" s="13">
        <v>99</v>
      </c>
      <c r="N418" s="13"/>
      <c r="O418" s="13">
        <v>65.666666666666671</v>
      </c>
      <c r="P418" s="13"/>
      <c r="Q418" s="13"/>
      <c r="R418" s="13">
        <v>84.323750082995815</v>
      </c>
      <c r="S418" s="13">
        <v>80.934091468248539</v>
      </c>
      <c r="T418" s="13"/>
      <c r="U418" s="13">
        <v>90.5</v>
      </c>
      <c r="V418" s="13">
        <v>90</v>
      </c>
      <c r="W418" s="13">
        <v>84.554964346472659</v>
      </c>
      <c r="X418" s="13">
        <v>80</v>
      </c>
      <c r="Y418" s="13">
        <v>107.89404562261331</v>
      </c>
      <c r="Z418" s="13">
        <v>91.696666666666673</v>
      </c>
      <c r="AA418" s="13">
        <v>88.556666666666658</v>
      </c>
      <c r="AB418" s="13">
        <v>100.3725</v>
      </c>
      <c r="AC418" s="8"/>
      <c r="AD418" s="5"/>
      <c r="AE418" s="5"/>
    </row>
    <row r="419" spans="1:31">
      <c r="A419" s="8">
        <v>50</v>
      </c>
      <c r="B419" s="6">
        <f t="shared" si="1"/>
        <v>44549</v>
      </c>
      <c r="C419" s="13">
        <v>96.2</v>
      </c>
      <c r="D419" s="13">
        <v>111.46333980979651</v>
      </c>
      <c r="E419" s="13"/>
      <c r="F419" s="13"/>
      <c r="G419" s="13">
        <v>108.51458333333333</v>
      </c>
      <c r="H419" s="13"/>
      <c r="I419" s="13">
        <v>99</v>
      </c>
      <c r="J419" s="13">
        <v>75</v>
      </c>
      <c r="K419" s="13">
        <v>90</v>
      </c>
      <c r="L419" s="13">
        <v>87.76</v>
      </c>
      <c r="M419" s="13">
        <v>96.5</v>
      </c>
      <c r="N419" s="13"/>
      <c r="O419" s="13">
        <v>78.25</v>
      </c>
      <c r="P419" s="13"/>
      <c r="Q419" s="13"/>
      <c r="R419" s="13">
        <v>86.868606244429373</v>
      </c>
      <c r="S419" s="13">
        <v>81.746289676091436</v>
      </c>
      <c r="T419" s="13"/>
      <c r="U419" s="13">
        <v>90.5</v>
      </c>
      <c r="V419" s="13">
        <v>90</v>
      </c>
      <c r="W419" s="13">
        <v>73.901205756514983</v>
      </c>
      <c r="X419" s="13">
        <v>85</v>
      </c>
      <c r="Y419" s="13">
        <v>120.71194795749324</v>
      </c>
      <c r="Z419" s="13">
        <v>82.56</v>
      </c>
      <c r="AA419" s="13">
        <v>77.715000000000003</v>
      </c>
      <c r="AB419" s="13">
        <v>102.32250000000002</v>
      </c>
      <c r="AC419" s="8"/>
      <c r="AD419" s="5"/>
      <c r="AE419" s="5"/>
    </row>
    <row r="420" spans="1:31">
      <c r="A420" s="8">
        <v>51</v>
      </c>
      <c r="B420" s="6">
        <f t="shared" si="1"/>
        <v>44556</v>
      </c>
      <c r="C420" s="13">
        <v>96.2</v>
      </c>
      <c r="D420" s="13">
        <v>111.46333980979651</v>
      </c>
      <c r="E420" s="13"/>
      <c r="F420" s="13"/>
      <c r="G420" s="13">
        <v>108.7586956521739</v>
      </c>
      <c r="H420" s="13"/>
      <c r="I420" s="13">
        <v>97.5</v>
      </c>
      <c r="J420" s="13">
        <v>83.472000000000008</v>
      </c>
      <c r="K420" s="13">
        <v>90</v>
      </c>
      <c r="L420" s="13"/>
      <c r="M420" s="13">
        <v>96.5</v>
      </c>
      <c r="N420" s="13"/>
      <c r="O420" s="13">
        <v>69.625</v>
      </c>
      <c r="P420" s="13"/>
      <c r="Q420" s="13"/>
      <c r="R420" s="13">
        <v>89.077976467459948</v>
      </c>
      <c r="S420" s="13">
        <v>87.726902173913032</v>
      </c>
      <c r="T420" s="13"/>
      <c r="U420" s="13">
        <v>89.75</v>
      </c>
      <c r="V420" s="13">
        <v>90</v>
      </c>
      <c r="W420" s="13">
        <v>75.471698113207538</v>
      </c>
      <c r="X420" s="13">
        <v>85</v>
      </c>
      <c r="Y420" s="13">
        <v>121.71717171717171</v>
      </c>
      <c r="Z420" s="13">
        <v>91.33</v>
      </c>
      <c r="AA420" s="13">
        <v>74.473333333333343</v>
      </c>
      <c r="AB420" s="13">
        <v>103.19999999999999</v>
      </c>
      <c r="AC420" s="8"/>
      <c r="AD420" s="5"/>
      <c r="AE420" s="5"/>
    </row>
    <row r="421" spans="1:31">
      <c r="A421" s="10">
        <v>52</v>
      </c>
      <c r="B421" s="11">
        <f t="shared" si="1"/>
        <v>44563</v>
      </c>
      <c r="C421" s="14">
        <v>96.2</v>
      </c>
      <c r="D421" s="14">
        <v>111.46333980979651</v>
      </c>
      <c r="E421" s="14"/>
      <c r="F421" s="14"/>
      <c r="G421" s="14"/>
      <c r="H421" s="14"/>
      <c r="I421" s="14">
        <v>97.5</v>
      </c>
      <c r="J421" s="14">
        <v>75.600000000000009</v>
      </c>
      <c r="K421" s="14">
        <v>91.666666666666671</v>
      </c>
      <c r="L421" s="14">
        <v>92.42</v>
      </c>
      <c r="M421" s="14">
        <v>95</v>
      </c>
      <c r="N421" s="14"/>
      <c r="O421" s="14">
        <v>65.5</v>
      </c>
      <c r="P421" s="14"/>
      <c r="Q421" s="14"/>
      <c r="R421" s="14">
        <v>89.760638297872347</v>
      </c>
      <c r="S421" s="14">
        <v>87.200853546539889</v>
      </c>
      <c r="T421" s="14"/>
      <c r="U421" s="14">
        <v>89.75</v>
      </c>
      <c r="V421" s="14">
        <v>90</v>
      </c>
      <c r="W421" s="14">
        <v>84.062819036861654</v>
      </c>
      <c r="X421" s="14">
        <v>85</v>
      </c>
      <c r="Y421" s="14"/>
      <c r="Z421" s="14">
        <v>84.155000000000001</v>
      </c>
      <c r="AA421" s="14">
        <v>100.58333333333333</v>
      </c>
      <c r="AB421" s="14">
        <v>103.62</v>
      </c>
      <c r="AC421" s="14"/>
      <c r="AD421" s="5"/>
      <c r="AE421" s="5"/>
    </row>
    <row r="422" spans="1:31" ht="13.15" customHeight="1">
      <c r="A422" s="8">
        <v>1</v>
      </c>
      <c r="B422" s="6">
        <v>44570</v>
      </c>
      <c r="C422" s="13">
        <v>96.2</v>
      </c>
      <c r="D422" s="13">
        <v>111.46333980979651</v>
      </c>
      <c r="E422" s="13"/>
      <c r="F422" s="13"/>
      <c r="G422" s="13">
        <v>110.28857142857143</v>
      </c>
      <c r="H422" s="13"/>
      <c r="I422" s="13">
        <v>97.5</v>
      </c>
      <c r="J422" s="13">
        <v>72</v>
      </c>
      <c r="K422" s="13">
        <v>91.666666666666671</v>
      </c>
      <c r="L422" s="13">
        <v>91.73</v>
      </c>
      <c r="M422" s="13">
        <v>95</v>
      </c>
      <c r="N422" s="13"/>
      <c r="O422" s="13">
        <v>65</v>
      </c>
      <c r="P422" s="13"/>
      <c r="Q422" s="13"/>
      <c r="R422" s="13">
        <v>96.546404776786304</v>
      </c>
      <c r="S422" s="13">
        <v>89.060415740329034</v>
      </c>
      <c r="T422" s="13"/>
      <c r="U422" s="13">
        <v>90.5</v>
      </c>
      <c r="V422" s="13">
        <v>100.1</v>
      </c>
      <c r="W422" s="13">
        <v>83.746218266321748</v>
      </c>
      <c r="X422" s="13">
        <v>75</v>
      </c>
      <c r="Y422" s="13">
        <v>117.93263881865076</v>
      </c>
      <c r="Z422" s="13">
        <v>81.180000000000007</v>
      </c>
      <c r="AA422" s="13">
        <v>93.776666666666657</v>
      </c>
      <c r="AB422" s="13">
        <v>106.19</v>
      </c>
      <c r="AC422" s="8"/>
      <c r="AD422" s="5"/>
      <c r="AE422" s="5"/>
    </row>
    <row r="423" spans="1:31">
      <c r="A423" s="8">
        <v>2</v>
      </c>
      <c r="B423" s="6">
        <f t="shared" ref="B423:B468" si="2">B422+7</f>
        <v>44577</v>
      </c>
      <c r="C423" s="13">
        <v>96.2</v>
      </c>
      <c r="D423" s="13">
        <v>111.97463953369466</v>
      </c>
      <c r="E423" s="13"/>
      <c r="F423" s="13"/>
      <c r="G423" s="13">
        <v>113.47000000000001</v>
      </c>
      <c r="H423" s="13"/>
      <c r="I423" s="13">
        <v>98.25</v>
      </c>
      <c r="J423" s="13">
        <v>74.75</v>
      </c>
      <c r="K423" s="13">
        <v>91.933333333333337</v>
      </c>
      <c r="L423" s="13">
        <v>90.946666666666658</v>
      </c>
      <c r="M423" s="13">
        <v>95</v>
      </c>
      <c r="N423" s="13"/>
      <c r="O423" s="13">
        <v>64.875</v>
      </c>
      <c r="P423" s="13">
        <v>63.63</v>
      </c>
      <c r="Q423" s="13"/>
      <c r="R423" s="13">
        <v>90.822052604983909</v>
      </c>
      <c r="S423" s="13">
        <v>90.212250872649477</v>
      </c>
      <c r="T423" s="13"/>
      <c r="U423" s="13">
        <v>96</v>
      </c>
      <c r="V423" s="13">
        <v>100.1</v>
      </c>
      <c r="W423" s="13">
        <v>90.459498982238756</v>
      </c>
      <c r="X423" s="13">
        <v>75</v>
      </c>
      <c r="Y423" s="13">
        <v>118.42637540453075</v>
      </c>
      <c r="Z423" s="13">
        <v>94.530000000000015</v>
      </c>
      <c r="AA423" s="13">
        <v>91.673333333333332</v>
      </c>
      <c r="AB423" s="13">
        <v>107.51750000000001</v>
      </c>
      <c r="AC423" s="8"/>
      <c r="AD423" s="5"/>
      <c r="AE423" s="5"/>
    </row>
    <row r="424" spans="1:31">
      <c r="A424" s="8">
        <v>3</v>
      </c>
      <c r="B424" s="6">
        <f t="shared" si="2"/>
        <v>44584</v>
      </c>
      <c r="C424" s="13">
        <v>96.2</v>
      </c>
      <c r="D424" s="13">
        <v>117.5989364965743</v>
      </c>
      <c r="E424" s="13"/>
      <c r="F424" s="13"/>
      <c r="G424" s="13">
        <v>112.9586956521739</v>
      </c>
      <c r="H424" s="13"/>
      <c r="I424" s="13">
        <v>102.75</v>
      </c>
      <c r="J424" s="13">
        <v>78.333333333333329</v>
      </c>
      <c r="K424" s="13">
        <v>92.933333333333337</v>
      </c>
      <c r="L424" s="13">
        <v>101.25666666666666</v>
      </c>
      <c r="M424" s="13">
        <v>99</v>
      </c>
      <c r="N424" s="13"/>
      <c r="O424" s="13">
        <v>75.2</v>
      </c>
      <c r="P424" s="13"/>
      <c r="Q424" s="13"/>
      <c r="R424" s="13">
        <v>89.036544850498331</v>
      </c>
      <c r="S424" s="13">
        <v>89.404457435147975</v>
      </c>
      <c r="T424" s="13"/>
      <c r="U424" s="13">
        <v>93</v>
      </c>
      <c r="V424" s="13">
        <v>100.1</v>
      </c>
      <c r="W424" s="13">
        <v>85.861265882491679</v>
      </c>
      <c r="X424" s="13">
        <v>75</v>
      </c>
      <c r="Y424" s="13"/>
      <c r="Z424" s="13">
        <v>83.79</v>
      </c>
      <c r="AA424" s="13">
        <v>90.143333333333331</v>
      </c>
      <c r="AB424" s="13">
        <v>106.8175</v>
      </c>
      <c r="AC424" s="8"/>
      <c r="AD424" s="5"/>
      <c r="AE424" s="5"/>
    </row>
    <row r="425" spans="1:31">
      <c r="A425" s="8">
        <v>4</v>
      </c>
      <c r="B425" s="6">
        <f t="shared" si="2"/>
        <v>44591</v>
      </c>
      <c r="C425" s="13">
        <v>96.2</v>
      </c>
      <c r="D425" s="13">
        <v>119.64413539216689</v>
      </c>
      <c r="E425" s="13"/>
      <c r="F425" s="13"/>
      <c r="G425" s="13">
        <v>115.50347826086956</v>
      </c>
      <c r="H425" s="13"/>
      <c r="I425" s="13">
        <v>101.5</v>
      </c>
      <c r="J425" s="13">
        <v>91.066666666666663</v>
      </c>
      <c r="K425" s="13">
        <v>93.333333333333329</v>
      </c>
      <c r="L425" s="13">
        <v>88.63</v>
      </c>
      <c r="M425" s="13">
        <v>99</v>
      </c>
      <c r="N425" s="13"/>
      <c r="O425" s="13">
        <v>75.900000000000006</v>
      </c>
      <c r="P425" s="13">
        <v>85.75</v>
      </c>
      <c r="Q425" s="13"/>
      <c r="R425" s="13">
        <v>93.723449447748507</v>
      </c>
      <c r="S425" s="13">
        <v>91.474210394035026</v>
      </c>
      <c r="T425" s="13"/>
      <c r="U425" s="13">
        <v>98.75</v>
      </c>
      <c r="V425" s="13">
        <v>100.1</v>
      </c>
      <c r="W425" s="13">
        <v>84.663976136164251</v>
      </c>
      <c r="X425" s="13">
        <v>75</v>
      </c>
      <c r="Y425" s="13">
        <v>115.63498160352565</v>
      </c>
      <c r="Z425" s="13">
        <v>99.646666666666661</v>
      </c>
      <c r="AA425" s="13">
        <v>93.685000000000002</v>
      </c>
      <c r="AB425" s="13">
        <v>109.23750000000001</v>
      </c>
      <c r="AC425" s="8"/>
      <c r="AD425" s="5"/>
      <c r="AE425" s="5"/>
    </row>
    <row r="426" spans="1:31">
      <c r="A426" s="8">
        <v>5</v>
      </c>
      <c r="B426" s="6">
        <f t="shared" si="2"/>
        <v>44598</v>
      </c>
      <c r="C426" s="13">
        <v>96.2</v>
      </c>
      <c r="D426" s="13">
        <v>127.82493097453728</v>
      </c>
      <c r="E426" s="13"/>
      <c r="F426" s="13"/>
      <c r="G426" s="13">
        <v>115.10173913043479</v>
      </c>
      <c r="H426" s="13"/>
      <c r="I426" s="13">
        <v>102.25</v>
      </c>
      <c r="J426" s="13">
        <v>91.95</v>
      </c>
      <c r="K426" s="13">
        <v>94.333333333333329</v>
      </c>
      <c r="L426" s="13">
        <v>97.93</v>
      </c>
      <c r="M426" s="13">
        <v>101.5</v>
      </c>
      <c r="N426" s="13"/>
      <c r="O426" s="13">
        <v>80.8</v>
      </c>
      <c r="P426" s="13"/>
      <c r="Q426" s="13"/>
      <c r="R426" s="13">
        <v>99.076963941828808</v>
      </c>
      <c r="S426" s="13">
        <v>98.775216138328531</v>
      </c>
      <c r="T426" s="13"/>
      <c r="U426" s="13">
        <v>102.25</v>
      </c>
      <c r="V426" s="13">
        <v>100.1</v>
      </c>
      <c r="W426" s="13"/>
      <c r="X426" s="13">
        <v>85</v>
      </c>
      <c r="Y426" s="13">
        <v>118.67936353894987</v>
      </c>
      <c r="Z426" s="13">
        <v>88.11</v>
      </c>
      <c r="AA426" s="13">
        <v>115.88000000000001</v>
      </c>
      <c r="AB426" s="13">
        <v>112.14</v>
      </c>
      <c r="AC426" s="8"/>
      <c r="AD426" s="5"/>
      <c r="AE426" s="5"/>
    </row>
    <row r="427" spans="1:31">
      <c r="A427" s="8">
        <v>6</v>
      </c>
      <c r="B427" s="6">
        <f t="shared" si="2"/>
        <v>44605</v>
      </c>
      <c r="C427" s="13">
        <v>96.2</v>
      </c>
      <c r="D427" s="13">
        <v>127.82493097453728</v>
      </c>
      <c r="E427" s="13"/>
      <c r="F427" s="13"/>
      <c r="G427" s="13">
        <v>119.65</v>
      </c>
      <c r="H427" s="13"/>
      <c r="I427" s="13">
        <v>103.5</v>
      </c>
      <c r="J427" s="13">
        <v>98.852857142857147</v>
      </c>
      <c r="K427" s="13">
        <v>104</v>
      </c>
      <c r="L427" s="13">
        <v>90.42</v>
      </c>
      <c r="M427" s="13">
        <v>105</v>
      </c>
      <c r="N427" s="13"/>
      <c r="O427" s="13">
        <v>88.5</v>
      </c>
      <c r="P427" s="13">
        <v>73.41</v>
      </c>
      <c r="Q427" s="13"/>
      <c r="R427" s="13">
        <v>99.501826635669218</v>
      </c>
      <c r="S427" s="13">
        <v>104.86836901869951</v>
      </c>
      <c r="T427" s="13"/>
      <c r="U427" s="13">
        <v>102.5</v>
      </c>
      <c r="V427" s="13">
        <v>100.1</v>
      </c>
      <c r="W427" s="13">
        <v>104.51681841454999</v>
      </c>
      <c r="X427" s="13">
        <v>85</v>
      </c>
      <c r="Y427" s="13">
        <v>122.84888071019796</v>
      </c>
      <c r="Z427" s="13">
        <v>98.84333333333332</v>
      </c>
      <c r="AA427" s="13">
        <v>103.94</v>
      </c>
      <c r="AB427" s="13">
        <v>110.43</v>
      </c>
      <c r="AC427" s="8"/>
      <c r="AD427" s="5"/>
      <c r="AE427" s="5"/>
    </row>
    <row r="428" spans="1:31">
      <c r="A428" s="8">
        <v>7</v>
      </c>
      <c r="B428" s="6">
        <f t="shared" si="2"/>
        <v>44612</v>
      </c>
      <c r="C428" s="13">
        <v>96.2</v>
      </c>
      <c r="D428" s="13">
        <v>126.29103180284282</v>
      </c>
      <c r="E428" s="13"/>
      <c r="F428" s="13"/>
      <c r="G428" s="13">
        <v>118.11136363636363</v>
      </c>
      <c r="H428" s="13"/>
      <c r="I428" s="13">
        <v>108.66666666666667</v>
      </c>
      <c r="J428" s="13">
        <v>100.71428571428571</v>
      </c>
      <c r="K428" s="13">
        <v>109</v>
      </c>
      <c r="L428" s="13">
        <v>106</v>
      </c>
      <c r="M428" s="13">
        <v>105</v>
      </c>
      <c r="N428" s="13"/>
      <c r="O428" s="13">
        <v>88.875</v>
      </c>
      <c r="P428" s="13"/>
      <c r="Q428" s="13"/>
      <c r="R428" s="13">
        <v>100.85594851038418</v>
      </c>
      <c r="S428" s="13">
        <v>104.17683867890113</v>
      </c>
      <c r="T428" s="13"/>
      <c r="U428" s="13">
        <v>105.75</v>
      </c>
      <c r="V428" s="13">
        <v>100.1</v>
      </c>
      <c r="W428" s="13">
        <v>108.40468131236034</v>
      </c>
      <c r="X428" s="13">
        <v>85</v>
      </c>
      <c r="Y428" s="13">
        <v>126.78705033061696</v>
      </c>
      <c r="Z428" s="13">
        <v>105.13</v>
      </c>
      <c r="AA428" s="13">
        <v>105.44</v>
      </c>
      <c r="AB428" s="13">
        <v>111.85</v>
      </c>
      <c r="AC428" s="8"/>
      <c r="AD428" s="5"/>
      <c r="AE428" s="5"/>
    </row>
    <row r="429" spans="1:31">
      <c r="A429" s="8">
        <v>8</v>
      </c>
      <c r="B429" s="6">
        <f t="shared" si="2"/>
        <v>44619</v>
      </c>
      <c r="C429" s="13">
        <v>96.2</v>
      </c>
      <c r="D429" s="13">
        <v>126.80233152674097</v>
      </c>
      <c r="E429" s="13"/>
      <c r="F429" s="13"/>
      <c r="G429" s="13">
        <v>117.64999999999999</v>
      </c>
      <c r="H429" s="13"/>
      <c r="I429" s="13">
        <v>108.66666666666667</v>
      </c>
      <c r="J429" s="13">
        <v>100.71428571428571</v>
      </c>
      <c r="K429" s="13">
        <v>110</v>
      </c>
      <c r="L429" s="13">
        <v>91.053333333333327</v>
      </c>
      <c r="M429" s="13">
        <v>105</v>
      </c>
      <c r="N429" s="13"/>
      <c r="O429" s="13">
        <v>98.3</v>
      </c>
      <c r="P429" s="13">
        <v>97.07</v>
      </c>
      <c r="Q429" s="13"/>
      <c r="R429" s="13">
        <v>104.19011054478057</v>
      </c>
      <c r="S429" s="13">
        <v>107.13425317564608</v>
      </c>
      <c r="T429" s="13"/>
      <c r="U429" s="13">
        <v>106</v>
      </c>
      <c r="V429" s="13">
        <v>100.1</v>
      </c>
      <c r="W429" s="13">
        <v>104.9551783878597</v>
      </c>
      <c r="X429" s="13">
        <v>85</v>
      </c>
      <c r="Y429" s="13">
        <v>123.28462580084482</v>
      </c>
      <c r="Z429" s="13">
        <v>83.66</v>
      </c>
      <c r="AA429" s="13">
        <v>103.53333333333335</v>
      </c>
      <c r="AB429" s="13">
        <v>111.955</v>
      </c>
      <c r="AC429" s="8"/>
      <c r="AD429" s="5"/>
      <c r="AE429" s="5"/>
    </row>
    <row r="430" spans="1:31">
      <c r="A430" s="8">
        <v>9</v>
      </c>
      <c r="B430" s="6">
        <f t="shared" si="2"/>
        <v>44626</v>
      </c>
      <c r="C430" s="13">
        <v>96.2</v>
      </c>
      <c r="D430" s="13">
        <v>124.24583290725023</v>
      </c>
      <c r="E430" s="13"/>
      <c r="F430" s="13"/>
      <c r="G430" s="13">
        <v>118.46227272727273</v>
      </c>
      <c r="H430" s="13"/>
      <c r="I430" s="13">
        <v>108.66666666666667</v>
      </c>
      <c r="J430" s="13">
        <v>105.31666666666666</v>
      </c>
      <c r="K430" s="13">
        <v>109</v>
      </c>
      <c r="L430" s="13">
        <v>109.73750000000001</v>
      </c>
      <c r="M430" s="13">
        <v>105</v>
      </c>
      <c r="N430" s="13"/>
      <c r="O430" s="13">
        <v>95.625</v>
      </c>
      <c r="P430" s="13">
        <v>91.07</v>
      </c>
      <c r="Q430" s="13"/>
      <c r="R430" s="13">
        <v>103.92411092294665</v>
      </c>
      <c r="S430" s="13">
        <v>99.815025611838351</v>
      </c>
      <c r="T430" s="13"/>
      <c r="U430" s="13">
        <v>105.75</v>
      </c>
      <c r="V430" s="13">
        <v>100.1</v>
      </c>
      <c r="W430" s="13">
        <v>95.817020399752735</v>
      </c>
      <c r="X430" s="13">
        <v>90</v>
      </c>
      <c r="Y430" s="13">
        <v>127.58864531770887</v>
      </c>
      <c r="Z430" s="13">
        <v>100.46</v>
      </c>
      <c r="AA430" s="13">
        <v>113.73</v>
      </c>
      <c r="AB430" s="13">
        <v>109.2225</v>
      </c>
      <c r="AC430" s="8"/>
      <c r="AD430" s="5"/>
      <c r="AE430" s="5"/>
    </row>
    <row r="431" spans="1:31">
      <c r="A431" s="8">
        <v>10</v>
      </c>
      <c r="B431" s="6">
        <f t="shared" si="2"/>
        <v>44633</v>
      </c>
      <c r="C431" s="13">
        <v>96.2</v>
      </c>
      <c r="D431" s="13">
        <v>126.80233152674097</v>
      </c>
      <c r="E431" s="13"/>
      <c r="F431" s="13"/>
      <c r="G431" s="13">
        <v>120.69476190476192</v>
      </c>
      <c r="H431" s="13"/>
      <c r="I431" s="13">
        <v>111</v>
      </c>
      <c r="J431" s="13">
        <v>103.39</v>
      </c>
      <c r="K431" s="13">
        <v>110</v>
      </c>
      <c r="L431" s="13">
        <v>102.71249999999999</v>
      </c>
      <c r="M431" s="13">
        <v>105</v>
      </c>
      <c r="N431" s="13"/>
      <c r="O431" s="13">
        <v>95.4</v>
      </c>
      <c r="P431" s="13">
        <v>85.16</v>
      </c>
      <c r="Q431" s="13"/>
      <c r="R431" s="13">
        <v>109.42638648580825</v>
      </c>
      <c r="S431" s="13">
        <v>102.73416990444187</v>
      </c>
      <c r="T431" s="13"/>
      <c r="U431" s="13">
        <v>106.25</v>
      </c>
      <c r="V431" s="13"/>
      <c r="W431" s="13">
        <v>105.39523212045169</v>
      </c>
      <c r="X431" s="13">
        <v>90</v>
      </c>
      <c r="Y431" s="13">
        <v>123.86340674883816</v>
      </c>
      <c r="Z431" s="13">
        <v>96.174999999999997</v>
      </c>
      <c r="AA431" s="13">
        <v>109.155</v>
      </c>
      <c r="AB431" s="13">
        <v>110.83500000000001</v>
      </c>
      <c r="AC431" s="8"/>
      <c r="AD431" s="5"/>
      <c r="AE431" s="5"/>
    </row>
    <row r="432" spans="1:31">
      <c r="A432" s="8">
        <v>11</v>
      </c>
      <c r="B432" s="6">
        <f t="shared" si="2"/>
        <v>44640</v>
      </c>
      <c r="C432" s="13">
        <v>96.2</v>
      </c>
      <c r="D432" s="13">
        <v>126.29103180284282</v>
      </c>
      <c r="E432" s="13"/>
      <c r="F432" s="13"/>
      <c r="G432" s="13">
        <v>120.88500000000003</v>
      </c>
      <c r="H432" s="13"/>
      <c r="I432" s="13">
        <v>112</v>
      </c>
      <c r="J432" s="13">
        <v>105.27666666666666</v>
      </c>
      <c r="K432" s="13">
        <v>112.93333333333334</v>
      </c>
      <c r="L432" s="13">
        <v>99.816666666666677</v>
      </c>
      <c r="M432" s="13">
        <v>105</v>
      </c>
      <c r="N432" s="13"/>
      <c r="O432" s="13">
        <v>90.625</v>
      </c>
      <c r="P432" s="13">
        <v>94.19</v>
      </c>
      <c r="Q432" s="13"/>
      <c r="R432" s="13">
        <v>103.78977947973061</v>
      </c>
      <c r="S432" s="13">
        <v>106.87676387582314</v>
      </c>
      <c r="T432" s="13"/>
      <c r="U432" s="13">
        <v>105.75</v>
      </c>
      <c r="V432" s="13">
        <v>100.1</v>
      </c>
      <c r="W432" s="13">
        <v>107.5945317665124</v>
      </c>
      <c r="X432" s="13">
        <v>90</v>
      </c>
      <c r="Y432" s="13">
        <v>123.42060042454258</v>
      </c>
      <c r="Z432" s="13">
        <v>93.224999999999994</v>
      </c>
      <c r="AA432" s="13">
        <v>105.965</v>
      </c>
      <c r="AB432" s="13">
        <v>111.3725</v>
      </c>
      <c r="AC432" s="8"/>
      <c r="AD432" s="5"/>
      <c r="AE432" s="5"/>
    </row>
    <row r="433" spans="1:31">
      <c r="A433" s="8">
        <v>12</v>
      </c>
      <c r="B433" s="6">
        <f t="shared" si="2"/>
        <v>44647</v>
      </c>
      <c r="C433" s="13">
        <v>96.2</v>
      </c>
      <c r="D433" s="13">
        <v>125.26843235504653</v>
      </c>
      <c r="E433" s="13"/>
      <c r="F433" s="13"/>
      <c r="G433" s="13">
        <v>121.25545454545454</v>
      </c>
      <c r="H433" s="13"/>
      <c r="I433" s="13">
        <v>112</v>
      </c>
      <c r="J433" s="13">
        <v>105.17333333333333</v>
      </c>
      <c r="K433" s="13">
        <v>113.33333333333333</v>
      </c>
      <c r="L433" s="13">
        <v>101.4175</v>
      </c>
      <c r="M433" s="13">
        <v>119</v>
      </c>
      <c r="N433" s="13"/>
      <c r="O433" s="13">
        <v>88.375</v>
      </c>
      <c r="P433" s="13">
        <v>91.18</v>
      </c>
      <c r="Q433" s="13"/>
      <c r="R433" s="13">
        <v>103.2411380289128</v>
      </c>
      <c r="S433" s="13">
        <v>103.46116867855999</v>
      </c>
      <c r="T433" s="13"/>
      <c r="U433" s="13">
        <v>102.25</v>
      </c>
      <c r="V433" s="13">
        <v>100.1</v>
      </c>
      <c r="W433" s="13">
        <v>87.830286160140034</v>
      </c>
      <c r="X433" s="13">
        <v>91</v>
      </c>
      <c r="Y433" s="13">
        <v>123.66384449069491</v>
      </c>
      <c r="Z433" s="13">
        <v>88.745000000000005</v>
      </c>
      <c r="AA433" s="13">
        <v>103.97999999999999</v>
      </c>
      <c r="AB433" s="13">
        <v>110.4575</v>
      </c>
      <c r="AC433" s="8"/>
      <c r="AD433" s="5"/>
      <c r="AE433" s="5"/>
    </row>
    <row r="434" spans="1:31">
      <c r="A434" s="8">
        <v>13</v>
      </c>
      <c r="B434" s="6">
        <f t="shared" si="2"/>
        <v>44654</v>
      </c>
      <c r="C434" s="13">
        <v>96.2</v>
      </c>
      <c r="D434" s="13">
        <v>117.5989364965743</v>
      </c>
      <c r="E434" s="13"/>
      <c r="F434" s="13"/>
      <c r="G434" s="13">
        <v>119.54565217391301</v>
      </c>
      <c r="H434" s="13"/>
      <c r="I434" s="13">
        <v>112</v>
      </c>
      <c r="J434" s="13">
        <v>110.22500000000001</v>
      </c>
      <c r="K434" s="13">
        <v>113.33333333333333</v>
      </c>
      <c r="L434" s="13">
        <v>99.35</v>
      </c>
      <c r="M434" s="13">
        <v>119</v>
      </c>
      <c r="N434" s="13"/>
      <c r="O434" s="13">
        <v>91.125</v>
      </c>
      <c r="P434" s="13">
        <v>96.694999999999993</v>
      </c>
      <c r="Q434" s="13"/>
      <c r="R434" s="13">
        <v>108.52917876947453</v>
      </c>
      <c r="S434" s="13">
        <v>105.6210617410823</v>
      </c>
      <c r="T434" s="13"/>
      <c r="U434" s="13">
        <v>102.75</v>
      </c>
      <c r="V434" s="13">
        <v>100.1</v>
      </c>
      <c r="W434" s="13">
        <v>90.692226687584608</v>
      </c>
      <c r="X434" s="13">
        <v>90</v>
      </c>
      <c r="Y434" s="13">
        <v>127.87335988516669</v>
      </c>
      <c r="Z434" s="13">
        <v>101.01333333333334</v>
      </c>
      <c r="AA434" s="13">
        <v>105.63499999999999</v>
      </c>
      <c r="AB434" s="13">
        <v>110.99000000000001</v>
      </c>
      <c r="AC434" s="8"/>
      <c r="AD434" s="5"/>
      <c r="AE434" s="5"/>
    </row>
    <row r="435" spans="1:31">
      <c r="A435" s="8">
        <v>14</v>
      </c>
      <c r="B435" s="6">
        <f t="shared" si="2"/>
        <v>44661</v>
      </c>
      <c r="C435" s="13">
        <v>96.2</v>
      </c>
      <c r="D435" s="13">
        <v>116.576337048778</v>
      </c>
      <c r="E435" s="13"/>
      <c r="F435" s="13"/>
      <c r="G435" s="13">
        <v>119.30272727272727</v>
      </c>
      <c r="H435" s="13"/>
      <c r="I435" s="13">
        <v>112</v>
      </c>
      <c r="J435" s="13">
        <v>106</v>
      </c>
      <c r="K435" s="13">
        <v>112.66666666666667</v>
      </c>
      <c r="L435" s="13">
        <v>99.536666666666676</v>
      </c>
      <c r="M435" s="13">
        <v>121</v>
      </c>
      <c r="N435" s="13"/>
      <c r="O435" s="13">
        <v>87.5</v>
      </c>
      <c r="P435" s="13">
        <v>85.72</v>
      </c>
      <c r="Q435" s="13"/>
      <c r="R435" s="13">
        <v>105.60863926312169</v>
      </c>
      <c r="S435" s="13">
        <v>101.73100247851079</v>
      </c>
      <c r="T435" s="13"/>
      <c r="U435" s="13">
        <v>100.5</v>
      </c>
      <c r="V435" s="13">
        <v>100.1</v>
      </c>
      <c r="W435" s="13">
        <v>103.08389044640933</v>
      </c>
      <c r="X435" s="13">
        <v>94</v>
      </c>
      <c r="Y435" s="13">
        <v>125.96369817276755</v>
      </c>
      <c r="Z435" s="13">
        <v>83.85</v>
      </c>
      <c r="AA435" s="13">
        <v>105.64</v>
      </c>
      <c r="AB435" s="13">
        <v>113.4375</v>
      </c>
      <c r="AC435" s="8"/>
      <c r="AD435" s="5"/>
      <c r="AE435" s="5"/>
    </row>
    <row r="436" spans="1:31">
      <c r="A436" s="8">
        <v>15</v>
      </c>
      <c r="B436" s="6">
        <f t="shared" si="2"/>
        <v>44668</v>
      </c>
      <c r="C436" s="13">
        <v>96.2</v>
      </c>
      <c r="D436" s="13">
        <v>118.11023622047244</v>
      </c>
      <c r="E436" s="13"/>
      <c r="F436" s="13"/>
      <c r="G436" s="13">
        <v>120.93454545454543</v>
      </c>
      <c r="H436" s="13"/>
      <c r="I436" s="13">
        <v>108.66666666666667</v>
      </c>
      <c r="J436" s="13">
        <v>101.68571428571428</v>
      </c>
      <c r="K436" s="13">
        <v>113.33333333333333</v>
      </c>
      <c r="L436" s="13">
        <v>100.64750000000001</v>
      </c>
      <c r="M436" s="13">
        <v>121</v>
      </c>
      <c r="N436" s="13"/>
      <c r="O436" s="13">
        <v>85.5</v>
      </c>
      <c r="P436" s="13">
        <v>87.22</v>
      </c>
      <c r="Q436" s="13"/>
      <c r="R436" s="13">
        <v>107.33251228265331</v>
      </c>
      <c r="S436" s="13">
        <v>104.21409285827731</v>
      </c>
      <c r="T436" s="13"/>
      <c r="U436" s="13">
        <v>102.75</v>
      </c>
      <c r="V436" s="13">
        <v>100.1</v>
      </c>
      <c r="W436" s="13">
        <v>104.54259036489661</v>
      </c>
      <c r="X436" s="13">
        <v>101.5</v>
      </c>
      <c r="Y436" s="13">
        <v>116.25553959163851</v>
      </c>
      <c r="Z436" s="13">
        <v>87.074999999999989</v>
      </c>
      <c r="AA436" s="13">
        <v>105.825</v>
      </c>
      <c r="AB436" s="13">
        <v>114</v>
      </c>
      <c r="AC436" s="8"/>
      <c r="AD436" s="5"/>
      <c r="AE436" s="5"/>
    </row>
    <row r="437" spans="1:31">
      <c r="A437" s="8">
        <v>16</v>
      </c>
      <c r="B437" s="6">
        <f t="shared" si="2"/>
        <v>44675</v>
      </c>
      <c r="C437" s="13">
        <v>96.2</v>
      </c>
      <c r="D437" s="13">
        <v>116.576337048778</v>
      </c>
      <c r="E437" s="13"/>
      <c r="F437" s="13"/>
      <c r="G437" s="13">
        <v>120.21136363636361</v>
      </c>
      <c r="H437" s="13"/>
      <c r="I437" s="13">
        <v>112</v>
      </c>
      <c r="J437" s="13">
        <v>133.99111111111111</v>
      </c>
      <c r="K437" s="13">
        <v>113.33333333333333</v>
      </c>
      <c r="L437" s="13">
        <v>99.240000000000009</v>
      </c>
      <c r="M437" s="13">
        <v>121</v>
      </c>
      <c r="N437" s="13"/>
      <c r="O437" s="13">
        <v>84.7</v>
      </c>
      <c r="P437" s="13">
        <v>85.49</v>
      </c>
      <c r="Q437" s="13"/>
      <c r="R437" s="13">
        <v>103.92014279103589</v>
      </c>
      <c r="S437" s="13">
        <v>105.17134376686454</v>
      </c>
      <c r="T437" s="13"/>
      <c r="U437" s="13">
        <v>102.75</v>
      </c>
      <c r="V437" s="13">
        <v>100.1</v>
      </c>
      <c r="W437" s="13">
        <v>109.1792656587473</v>
      </c>
      <c r="X437" s="13">
        <v>101.5</v>
      </c>
      <c r="Y437" s="13">
        <v>124.87360970677452</v>
      </c>
      <c r="Z437" s="13">
        <v>81.960000000000008</v>
      </c>
      <c r="AA437" s="13">
        <v>100.03333333333335</v>
      </c>
      <c r="AB437" s="13">
        <v>112.3175</v>
      </c>
      <c r="AC437" s="8"/>
      <c r="AD437" s="5"/>
      <c r="AE437" s="5"/>
    </row>
    <row r="438" spans="1:31">
      <c r="A438" s="8">
        <v>17</v>
      </c>
      <c r="B438" s="6">
        <f t="shared" si="2"/>
        <v>44682</v>
      </c>
      <c r="C438" s="13">
        <v>96.2</v>
      </c>
      <c r="D438" s="13">
        <v>126.80233152674097</v>
      </c>
      <c r="E438" s="13"/>
      <c r="F438" s="13"/>
      <c r="G438" s="13">
        <v>122.30478260869566</v>
      </c>
      <c r="H438" s="13"/>
      <c r="I438" s="13">
        <v>112.75</v>
      </c>
      <c r="J438" s="13">
        <v>105</v>
      </c>
      <c r="K438" s="13">
        <v>113.33333333333333</v>
      </c>
      <c r="L438" s="13">
        <v>101.30666666666667</v>
      </c>
      <c r="M438" s="13"/>
      <c r="N438" s="13"/>
      <c r="O438" s="13">
        <v>86.833333333333329</v>
      </c>
      <c r="P438" s="13">
        <v>82.43</v>
      </c>
      <c r="Q438" s="13"/>
      <c r="R438" s="13">
        <v>102.10955972682721</v>
      </c>
      <c r="S438" s="13">
        <v>104.83079615976237</v>
      </c>
      <c r="T438" s="13"/>
      <c r="U438" s="13">
        <v>101.25</v>
      </c>
      <c r="V438" s="13">
        <v>100.1</v>
      </c>
      <c r="W438" s="13">
        <v>104.14223056307891</v>
      </c>
      <c r="X438" s="13">
        <v>101.5</v>
      </c>
      <c r="Y438" s="13">
        <v>120.96040744558299</v>
      </c>
      <c r="Z438" s="13">
        <v>85.305000000000007</v>
      </c>
      <c r="AA438" s="13">
        <v>100.11666666666667</v>
      </c>
      <c r="AB438" s="13">
        <v>113.065</v>
      </c>
      <c r="AC438" s="8"/>
      <c r="AD438" s="5"/>
      <c r="AE438" s="5"/>
    </row>
    <row r="439" spans="1:31">
      <c r="A439" s="8">
        <v>18</v>
      </c>
      <c r="B439" s="6">
        <f t="shared" si="2"/>
        <v>44689</v>
      </c>
      <c r="C439" s="13">
        <v>96.2</v>
      </c>
      <c r="D439" s="13">
        <v>122.200634011658</v>
      </c>
      <c r="E439" s="13"/>
      <c r="F439" s="13"/>
      <c r="G439" s="13">
        <v>123.30826086956522</v>
      </c>
      <c r="H439" s="13"/>
      <c r="I439" s="13">
        <v>112</v>
      </c>
      <c r="J439" s="13">
        <v>105</v>
      </c>
      <c r="K439" s="13">
        <v>113.06666666666666</v>
      </c>
      <c r="L439" s="13">
        <v>99.962500000000006</v>
      </c>
      <c r="M439" s="13"/>
      <c r="N439" s="13"/>
      <c r="O439" s="13">
        <v>86.6</v>
      </c>
      <c r="P439" s="13"/>
      <c r="Q439" s="13"/>
      <c r="R439" s="13">
        <v>98.941616488501026</v>
      </c>
      <c r="S439" s="13">
        <v>102.72811303314407</v>
      </c>
      <c r="T439" s="13"/>
      <c r="U439" s="13">
        <v>101.25</v>
      </c>
      <c r="V439" s="13">
        <v>100.1</v>
      </c>
      <c r="W439" s="13">
        <v>104.05730650840245</v>
      </c>
      <c r="X439" s="13">
        <v>101.5</v>
      </c>
      <c r="Y439" s="13">
        <v>125.49257350712337</v>
      </c>
      <c r="Z439" s="13">
        <v>83.039999999999992</v>
      </c>
      <c r="AA439" s="13">
        <v>100.455</v>
      </c>
      <c r="AB439" s="13">
        <v>121.82</v>
      </c>
      <c r="AC439" s="8"/>
      <c r="AD439" s="5"/>
      <c r="AE439" s="5"/>
    </row>
    <row r="440" spans="1:31">
      <c r="A440" s="8">
        <v>19</v>
      </c>
      <c r="B440" s="6">
        <f t="shared" si="2"/>
        <v>44696</v>
      </c>
      <c r="C440" s="13">
        <v>96.2</v>
      </c>
      <c r="D440" s="13">
        <v>118.62153594437059</v>
      </c>
      <c r="E440" s="13"/>
      <c r="F440" s="13"/>
      <c r="G440" s="13">
        <v>122.30260869565218</v>
      </c>
      <c r="H440" s="13"/>
      <c r="I440" s="13">
        <v>112</v>
      </c>
      <c r="J440" s="13">
        <v>103.91714285714286</v>
      </c>
      <c r="K440" s="13">
        <v>113.33333333333333</v>
      </c>
      <c r="L440" s="13">
        <v>101.43</v>
      </c>
      <c r="M440" s="13">
        <v>119</v>
      </c>
      <c r="N440" s="13"/>
      <c r="O440" s="13">
        <v>89.6</v>
      </c>
      <c r="P440" s="13"/>
      <c r="Q440" s="13"/>
      <c r="R440" s="13">
        <v>96.032431713962907</v>
      </c>
      <c r="S440" s="13"/>
      <c r="T440" s="13"/>
      <c r="U440" s="13">
        <v>100.25</v>
      </c>
      <c r="V440" s="13">
        <v>100.1</v>
      </c>
      <c r="W440" s="13">
        <v>103.32762067980576</v>
      </c>
      <c r="X440" s="13">
        <v>101.5</v>
      </c>
      <c r="Y440" s="13">
        <v>120.27491408934708</v>
      </c>
      <c r="Z440" s="13">
        <v>85.77</v>
      </c>
      <c r="AA440" s="13">
        <v>96.234999999999999</v>
      </c>
      <c r="AB440" s="13">
        <v>116.4175</v>
      </c>
      <c r="AC440" s="8"/>
      <c r="AD440" s="5"/>
      <c r="AE440" s="5"/>
    </row>
    <row r="441" spans="1:31">
      <c r="A441" s="8">
        <v>20</v>
      </c>
      <c r="B441" s="6">
        <f t="shared" si="2"/>
        <v>44703</v>
      </c>
      <c r="C441" s="13">
        <v>96.2</v>
      </c>
      <c r="D441" s="13">
        <v>118.62153594437059</v>
      </c>
      <c r="E441" s="13"/>
      <c r="F441" s="13"/>
      <c r="G441" s="13">
        <v>120.7273913043478</v>
      </c>
      <c r="H441" s="13"/>
      <c r="I441" s="13">
        <v>112</v>
      </c>
      <c r="J441" s="13">
        <v>136.83333333333334</v>
      </c>
      <c r="K441" s="13">
        <v>113.33333333333333</v>
      </c>
      <c r="L441" s="13">
        <v>95.39</v>
      </c>
      <c r="M441" s="13">
        <v>119</v>
      </c>
      <c r="N441" s="13"/>
      <c r="O441" s="13">
        <v>83.8</v>
      </c>
      <c r="P441" s="13"/>
      <c r="Q441" s="13"/>
      <c r="R441" s="13">
        <v>105.57729292393395</v>
      </c>
      <c r="S441" s="13">
        <v>101.01987922141876</v>
      </c>
      <c r="T441" s="13"/>
      <c r="U441" s="13">
        <v>100.25</v>
      </c>
      <c r="V441" s="13">
        <v>100.1</v>
      </c>
      <c r="W441" s="13">
        <v>101.35062361329514</v>
      </c>
      <c r="X441" s="13">
        <v>101.5</v>
      </c>
      <c r="Y441" s="13">
        <v>122.18539030601933</v>
      </c>
      <c r="Z441" s="13">
        <v>83.52000000000001</v>
      </c>
      <c r="AA441" s="13">
        <v>118.03999999999999</v>
      </c>
      <c r="AB441" s="13">
        <v>111.465</v>
      </c>
      <c r="AC441" s="8"/>
      <c r="AD441" s="5"/>
      <c r="AE441" s="5"/>
    </row>
    <row r="442" spans="1:31">
      <c r="A442" s="8">
        <v>21</v>
      </c>
      <c r="B442" s="6">
        <f t="shared" si="2"/>
        <v>44710</v>
      </c>
      <c r="C442" s="13">
        <v>96.2</v>
      </c>
      <c r="D442" s="13">
        <v>126.29103180284282</v>
      </c>
      <c r="E442" s="13"/>
      <c r="F442" s="13"/>
      <c r="G442" s="13">
        <v>120.44181818181819</v>
      </c>
      <c r="H442" s="13"/>
      <c r="I442" s="13">
        <v>112</v>
      </c>
      <c r="J442" s="13">
        <v>106.2325</v>
      </c>
      <c r="K442" s="13">
        <v>113.33333333333333</v>
      </c>
      <c r="L442" s="13">
        <v>100.845</v>
      </c>
      <c r="M442" s="13">
        <v>118.5</v>
      </c>
      <c r="N442" s="13"/>
      <c r="O442" s="13">
        <v>83</v>
      </c>
      <c r="P442" s="13"/>
      <c r="Q442" s="13"/>
      <c r="R442" s="13">
        <v>96.101481038719527</v>
      </c>
      <c r="S442" s="13">
        <v>100.85696397359978</v>
      </c>
      <c r="T442" s="13"/>
      <c r="U442" s="13">
        <v>99.75</v>
      </c>
      <c r="V442" s="13">
        <v>100.1</v>
      </c>
      <c r="W442" s="13">
        <v>104.16893042123945</v>
      </c>
      <c r="X442" s="13">
        <v>101.5</v>
      </c>
      <c r="Y442" s="13">
        <v>125.38931359462848</v>
      </c>
      <c r="Z442" s="13">
        <v>81.819999999999993</v>
      </c>
      <c r="AA442" s="13">
        <v>118.20666666666666</v>
      </c>
      <c r="AB442" s="13">
        <v>113.10000000000001</v>
      </c>
      <c r="AC442" s="8"/>
      <c r="AD442" s="5"/>
      <c r="AE442" s="5"/>
    </row>
    <row r="443" spans="1:31">
      <c r="A443" s="8">
        <v>22</v>
      </c>
      <c r="B443" s="6">
        <f t="shared" si="2"/>
        <v>44717</v>
      </c>
      <c r="C443" s="13">
        <v>96.2</v>
      </c>
      <c r="D443" s="13">
        <v>124.24583290725023</v>
      </c>
      <c r="E443" s="13"/>
      <c r="F443" s="13"/>
      <c r="G443" s="13">
        <v>120.62857142857145</v>
      </c>
      <c r="H443" s="13"/>
      <c r="I443" s="13">
        <v>110</v>
      </c>
      <c r="J443" s="13">
        <v>104.75749999999999</v>
      </c>
      <c r="K443" s="13">
        <v>108.66666666666667</v>
      </c>
      <c r="L443" s="13">
        <v>102.15400000000001</v>
      </c>
      <c r="M443" s="13">
        <v>118.5</v>
      </c>
      <c r="N443" s="13"/>
      <c r="O443" s="13">
        <v>78.8</v>
      </c>
      <c r="P443" s="13"/>
      <c r="Q443" s="13"/>
      <c r="R443" s="13">
        <v>96.24958513109857</v>
      </c>
      <c r="S443" s="13">
        <v>97.503165358318569</v>
      </c>
      <c r="T443" s="13"/>
      <c r="U443" s="13">
        <v>97</v>
      </c>
      <c r="V443" s="13">
        <v>100.1</v>
      </c>
      <c r="W443" s="13">
        <v>95.805942006828715</v>
      </c>
      <c r="X443" s="13">
        <v>99</v>
      </c>
      <c r="Y443" s="13">
        <v>138.6695817644439</v>
      </c>
      <c r="Z443" s="13">
        <v>81.143333333333331</v>
      </c>
      <c r="AA443" s="13">
        <v>122.855</v>
      </c>
      <c r="AB443" s="13">
        <v>114.6375</v>
      </c>
      <c r="AC443" s="8"/>
      <c r="AD443" s="5"/>
      <c r="AE443" s="5"/>
    </row>
    <row r="444" spans="1:31">
      <c r="A444" s="8">
        <v>23</v>
      </c>
      <c r="B444" s="6">
        <f t="shared" si="2"/>
        <v>44724</v>
      </c>
      <c r="C444" s="13">
        <v>96.2</v>
      </c>
      <c r="D444" s="13">
        <v>124.24583290725023</v>
      </c>
      <c r="E444" s="13"/>
      <c r="F444" s="13"/>
      <c r="G444" s="13">
        <v>120.77772727272726</v>
      </c>
      <c r="H444" s="13"/>
      <c r="I444" s="13">
        <v>110</v>
      </c>
      <c r="J444" s="13">
        <v>103.57142857142857</v>
      </c>
      <c r="K444" s="13">
        <v>105.83333333333333</v>
      </c>
      <c r="L444" s="13">
        <v>101.15</v>
      </c>
      <c r="M444" s="13">
        <v>118.5</v>
      </c>
      <c r="N444" s="13"/>
      <c r="O444" s="13">
        <v>71.5</v>
      </c>
      <c r="P444" s="13"/>
      <c r="Q444" s="13"/>
      <c r="R444" s="13">
        <v>102.29584036797256</v>
      </c>
      <c r="S444" s="13">
        <v>96.327405725816618</v>
      </c>
      <c r="T444" s="13"/>
      <c r="U444" s="13">
        <v>94.75</v>
      </c>
      <c r="V444" s="13">
        <v>100.1</v>
      </c>
      <c r="W444" s="13">
        <v>90.364725095264021</v>
      </c>
      <c r="X444" s="13">
        <v>92.5</v>
      </c>
      <c r="Y444" s="13">
        <v>131.03350656178594</v>
      </c>
      <c r="Z444" s="13">
        <v>79.8</v>
      </c>
      <c r="AA444" s="13">
        <v>95.63</v>
      </c>
      <c r="AB444" s="13">
        <v>111.39749999999999</v>
      </c>
      <c r="AC444" s="8"/>
      <c r="AD444" s="5"/>
      <c r="AE444" s="5"/>
    </row>
    <row r="445" spans="1:31">
      <c r="A445" s="8">
        <v>24</v>
      </c>
      <c r="B445" s="6">
        <f t="shared" si="2"/>
        <v>44731</v>
      </c>
      <c r="C445" s="13">
        <v>96.2</v>
      </c>
      <c r="D445" s="13">
        <v>123.73453318335208</v>
      </c>
      <c r="E445" s="13"/>
      <c r="F445" s="13"/>
      <c r="G445" s="13">
        <v>120.65454545454546</v>
      </c>
      <c r="H445" s="13"/>
      <c r="I445" s="13">
        <v>110</v>
      </c>
      <c r="J445" s="13">
        <v>106.02571428571427</v>
      </c>
      <c r="K445" s="13">
        <v>105</v>
      </c>
      <c r="L445" s="13">
        <v>98.44</v>
      </c>
      <c r="M445" s="13">
        <v>118.5</v>
      </c>
      <c r="N445" s="13"/>
      <c r="O445" s="13">
        <v>67.099999999999994</v>
      </c>
      <c r="P445" s="13"/>
      <c r="Q445" s="13"/>
      <c r="R445" s="13">
        <v>98.345405010299686</v>
      </c>
      <c r="S445" s="13"/>
      <c r="T445" s="13"/>
      <c r="U445" s="13">
        <v>96.75</v>
      </c>
      <c r="V445" s="13">
        <v>100.1</v>
      </c>
      <c r="W445" s="13">
        <v>82.523653952225374</v>
      </c>
      <c r="X445" s="13">
        <v>91.5</v>
      </c>
      <c r="Y445" s="13">
        <v>139.4535121250733</v>
      </c>
      <c r="Z445" s="13">
        <v>77.825000000000003</v>
      </c>
      <c r="AA445" s="13">
        <v>98.19</v>
      </c>
      <c r="AB445" s="13">
        <v>112.985</v>
      </c>
      <c r="AC445" s="8"/>
      <c r="AD445" s="5"/>
      <c r="AE445" s="5"/>
    </row>
    <row r="446" spans="1:31">
      <c r="A446" s="8">
        <v>25</v>
      </c>
      <c r="B446" s="6">
        <f t="shared" si="2"/>
        <v>44738</v>
      </c>
      <c r="C446" s="13">
        <v>96.2</v>
      </c>
      <c r="D446" s="13">
        <v>123.22323345945394</v>
      </c>
      <c r="E446" s="13"/>
      <c r="F446" s="13"/>
      <c r="G446" s="13">
        <v>119.30608695652174</v>
      </c>
      <c r="H446" s="13"/>
      <c r="I446" s="13">
        <v>109.5</v>
      </c>
      <c r="J446" s="13">
        <v>107.5</v>
      </c>
      <c r="K446" s="13">
        <v>105</v>
      </c>
      <c r="L446" s="13">
        <v>108.096</v>
      </c>
      <c r="M446" s="13">
        <v>118.5</v>
      </c>
      <c r="N446" s="13"/>
      <c r="O446" s="13">
        <v>68</v>
      </c>
      <c r="P446" s="13"/>
      <c r="Q446" s="13"/>
      <c r="R446" s="13">
        <v>95.90096432271605</v>
      </c>
      <c r="S446" s="13">
        <v>93.203203203203202</v>
      </c>
      <c r="T446" s="13"/>
      <c r="U446" s="13">
        <v>94.25</v>
      </c>
      <c r="V446" s="13">
        <v>100.1</v>
      </c>
      <c r="W446" s="13">
        <v>85.306714806555519</v>
      </c>
      <c r="X446" s="13">
        <v>92</v>
      </c>
      <c r="Y446" s="13">
        <v>141.70777068003559</v>
      </c>
      <c r="Z446" s="13">
        <v>79.853333333333339</v>
      </c>
      <c r="AA446" s="13">
        <v>116.065</v>
      </c>
      <c r="AB446" s="13">
        <v>119.8725</v>
      </c>
      <c r="AC446" s="8"/>
      <c r="AD446" s="5"/>
      <c r="AE446" s="5"/>
    </row>
    <row r="447" spans="1:31">
      <c r="A447" s="8">
        <v>26</v>
      </c>
      <c r="B447" s="6">
        <f t="shared" si="2"/>
        <v>44745</v>
      </c>
      <c r="C447" s="13">
        <v>96.2</v>
      </c>
      <c r="D447" s="13">
        <v>122.20063401165764</v>
      </c>
      <c r="E447" s="13"/>
      <c r="F447" s="13"/>
      <c r="G447" s="13">
        <v>119.2595652173913</v>
      </c>
      <c r="H447" s="13"/>
      <c r="I447" s="13">
        <v>109</v>
      </c>
      <c r="J447" s="13">
        <v>107.69857142857144</v>
      </c>
      <c r="K447" s="13">
        <v>102.60000000000001</v>
      </c>
      <c r="L447" s="13">
        <v>103.17999999999999</v>
      </c>
      <c r="M447" s="13">
        <v>118.5</v>
      </c>
      <c r="N447" s="13"/>
      <c r="O447" s="13">
        <v>73.3</v>
      </c>
      <c r="P447" s="13"/>
      <c r="Q447" s="13"/>
      <c r="R447" s="13">
        <v>97.866068227389221</v>
      </c>
      <c r="S447" s="13">
        <v>93.010779770300218</v>
      </c>
      <c r="T447" s="13"/>
      <c r="U447" s="13">
        <v>94</v>
      </c>
      <c r="V447" s="13">
        <v>100.1</v>
      </c>
      <c r="W447" s="13"/>
      <c r="X447" s="13">
        <v>92</v>
      </c>
      <c r="Y447" s="13">
        <v>133.32928998867862</v>
      </c>
      <c r="Z447" s="13">
        <v>79.602499999999992</v>
      </c>
      <c r="AA447" s="13">
        <v>85.074999999999989</v>
      </c>
      <c r="AB447" s="13">
        <v>113.63500000000001</v>
      </c>
      <c r="AC447" s="8"/>
      <c r="AD447" s="5"/>
      <c r="AE447" s="5"/>
    </row>
    <row r="448" spans="1:31">
      <c r="A448" s="8">
        <v>27</v>
      </c>
      <c r="B448" s="6">
        <f t="shared" si="2"/>
        <v>44752</v>
      </c>
      <c r="C448" s="13">
        <v>96.2</v>
      </c>
      <c r="D448" s="13">
        <v>122.71193373555579</v>
      </c>
      <c r="E448" s="13"/>
      <c r="F448" s="13"/>
      <c r="G448" s="13">
        <v>120.27999999999999</v>
      </c>
      <c r="H448" s="13"/>
      <c r="I448" s="13">
        <v>109</v>
      </c>
      <c r="J448" s="13">
        <v>98.47714285714288</v>
      </c>
      <c r="K448" s="13">
        <v>96.333333333333329</v>
      </c>
      <c r="L448" s="13">
        <v>100.38249999999999</v>
      </c>
      <c r="M448" s="13">
        <v>118.5</v>
      </c>
      <c r="N448" s="13"/>
      <c r="O448" s="13">
        <v>68.916666666666671</v>
      </c>
      <c r="P448" s="13"/>
      <c r="Q448" s="13"/>
      <c r="R448" s="13">
        <v>98.612902796802899</v>
      </c>
      <c r="S448" s="13">
        <v>85.645302897278299</v>
      </c>
      <c r="T448" s="13"/>
      <c r="U448" s="13">
        <v>93.5</v>
      </c>
      <c r="V448" s="13">
        <v>100.1</v>
      </c>
      <c r="W448" s="13">
        <v>67.964488031125356</v>
      </c>
      <c r="X448" s="13">
        <v>92</v>
      </c>
      <c r="Y448" s="13">
        <v>126.39540527422747</v>
      </c>
      <c r="Z448" s="13">
        <v>72.295000000000002</v>
      </c>
      <c r="AA448" s="13">
        <v>115.75999999999999</v>
      </c>
      <c r="AB448" s="13">
        <v>113.535</v>
      </c>
      <c r="AC448" s="8"/>
      <c r="AD448" s="5"/>
      <c r="AE448" s="5"/>
    </row>
    <row r="449" spans="1:31">
      <c r="A449" s="8">
        <v>28</v>
      </c>
      <c r="B449" s="6">
        <f t="shared" si="2"/>
        <v>44759</v>
      </c>
      <c r="C449" s="13">
        <v>96.2</v>
      </c>
      <c r="D449" s="13">
        <v>122.71193373555579</v>
      </c>
      <c r="E449" s="13"/>
      <c r="F449" s="13"/>
      <c r="G449" s="13">
        <v>119.49187500000001</v>
      </c>
      <c r="H449" s="13"/>
      <c r="I449" s="13">
        <v>109</v>
      </c>
      <c r="J449" s="13">
        <v>97.742857142857133</v>
      </c>
      <c r="K449" s="13">
        <v>95</v>
      </c>
      <c r="L449" s="13">
        <v>99.622</v>
      </c>
      <c r="M449" s="13">
        <v>118.5</v>
      </c>
      <c r="N449" s="13"/>
      <c r="O449" s="13">
        <v>74.7</v>
      </c>
      <c r="P449" s="13"/>
      <c r="Q449" s="13"/>
      <c r="R449" s="13">
        <v>97.17526157450547</v>
      </c>
      <c r="S449" s="13">
        <v>84.946670580752482</v>
      </c>
      <c r="T449" s="13"/>
      <c r="U449" s="13">
        <v>94.5</v>
      </c>
      <c r="V449" s="13">
        <v>100.1</v>
      </c>
      <c r="W449" s="13">
        <v>67.364543956576512</v>
      </c>
      <c r="X449" s="13">
        <v>92</v>
      </c>
      <c r="Y449" s="13">
        <v>89.032780250910562</v>
      </c>
      <c r="Z449" s="13">
        <v>83.843333333333334</v>
      </c>
      <c r="AA449" s="13">
        <v>100.495</v>
      </c>
      <c r="AB449" s="13">
        <v>112.9075</v>
      </c>
      <c r="AC449" s="8"/>
      <c r="AD449" s="5"/>
      <c r="AE449" s="5"/>
    </row>
    <row r="450" spans="1:31">
      <c r="A450" s="8">
        <v>29</v>
      </c>
      <c r="B450" s="6">
        <f t="shared" si="2"/>
        <v>44766</v>
      </c>
      <c r="C450" s="13">
        <v>96.2</v>
      </c>
      <c r="D450" s="13">
        <v>117.5989364965743</v>
      </c>
      <c r="E450" s="13"/>
      <c r="F450" s="13"/>
      <c r="G450" s="13">
        <v>120.32454545454544</v>
      </c>
      <c r="H450" s="13"/>
      <c r="I450" s="13">
        <v>109.33333333333333</v>
      </c>
      <c r="J450" s="13">
        <v>98.016666666666666</v>
      </c>
      <c r="K450" s="13">
        <v>94.333333333333329</v>
      </c>
      <c r="L450" s="13">
        <v>99.897499999999994</v>
      </c>
      <c r="M450" s="13">
        <v>118.5</v>
      </c>
      <c r="N450" s="13"/>
      <c r="O450" s="13">
        <v>72</v>
      </c>
      <c r="P450" s="13"/>
      <c r="Q450" s="13"/>
      <c r="R450" s="13">
        <v>100.59840425531915</v>
      </c>
      <c r="S450" s="13">
        <v>86.783045510209178</v>
      </c>
      <c r="T450" s="13"/>
      <c r="U450" s="13">
        <v>94.5</v>
      </c>
      <c r="V450" s="13">
        <v>100.1</v>
      </c>
      <c r="W450" s="13">
        <v>73.443954351326752</v>
      </c>
      <c r="X450" s="13">
        <v>92</v>
      </c>
      <c r="Y450" s="13">
        <v>105.18110586949039</v>
      </c>
      <c r="Z450" s="13">
        <v>84.403333333333336</v>
      </c>
      <c r="AA450" s="13">
        <v>106.34666666666668</v>
      </c>
      <c r="AB450" s="13">
        <v>108.89</v>
      </c>
      <c r="AC450" s="8"/>
      <c r="AD450" s="5"/>
      <c r="AE450" s="5"/>
    </row>
    <row r="451" spans="1:31">
      <c r="A451" s="8">
        <v>30</v>
      </c>
      <c r="B451" s="6">
        <f t="shared" si="2"/>
        <v>44773</v>
      </c>
      <c r="C451" s="13">
        <v>96.2</v>
      </c>
      <c r="D451" s="13">
        <v>116.576337048778</v>
      </c>
      <c r="E451" s="13"/>
      <c r="F451" s="13"/>
      <c r="G451" s="13">
        <v>119.44380952380955</v>
      </c>
      <c r="H451" s="13"/>
      <c r="I451" s="13">
        <v>110</v>
      </c>
      <c r="J451" s="13">
        <v>93.264999999999986</v>
      </c>
      <c r="K451" s="13">
        <v>93.333333333333329</v>
      </c>
      <c r="L451" s="13">
        <v>100.82000000000001</v>
      </c>
      <c r="M451" s="13">
        <v>116</v>
      </c>
      <c r="N451" s="13"/>
      <c r="O451" s="13">
        <v>74.900000000000006</v>
      </c>
      <c r="P451" s="13"/>
      <c r="Q451" s="13"/>
      <c r="R451" s="13">
        <v>93.085106382978722</v>
      </c>
      <c r="S451" s="13">
        <v>85.786889270807762</v>
      </c>
      <c r="T451" s="13"/>
      <c r="U451" s="13">
        <v>94.75</v>
      </c>
      <c r="V451" s="13">
        <v>100.1</v>
      </c>
      <c r="W451" s="13">
        <v>88.085497202972363</v>
      </c>
      <c r="X451" s="13">
        <v>92.666666666666671</v>
      </c>
      <c r="Y451" s="13">
        <v>100.72554821450287</v>
      </c>
      <c r="Z451" s="13">
        <v>86.704999999999998</v>
      </c>
      <c r="AA451" s="13">
        <v>123.56</v>
      </c>
      <c r="AB451" s="13">
        <v>115.86250000000001</v>
      </c>
      <c r="AC451" s="8"/>
      <c r="AD451" s="5"/>
      <c r="AE451" s="5"/>
    </row>
    <row r="452" spans="1:31">
      <c r="A452" s="8">
        <v>31</v>
      </c>
      <c r="B452" s="6">
        <f t="shared" si="2"/>
        <v>44780</v>
      </c>
      <c r="C452" s="13">
        <v>96.2</v>
      </c>
      <c r="D452" s="13">
        <v>117.5989364965743</v>
      </c>
      <c r="E452" s="13"/>
      <c r="F452" s="13"/>
      <c r="G452" s="13">
        <v>118.99045454545457</v>
      </c>
      <c r="H452" s="13"/>
      <c r="I452" s="13">
        <v>100</v>
      </c>
      <c r="J452" s="13">
        <v>87.76</v>
      </c>
      <c r="K452" s="13">
        <v>93.333333333333329</v>
      </c>
      <c r="L452" s="13">
        <v>101.94800000000001</v>
      </c>
      <c r="M452" s="13">
        <v>116</v>
      </c>
      <c r="N452" s="13"/>
      <c r="O452" s="13">
        <v>78.599999999999994</v>
      </c>
      <c r="P452" s="13"/>
      <c r="Q452" s="13"/>
      <c r="R452" s="13">
        <v>95.009980039920165</v>
      </c>
      <c r="S452" s="13">
        <v>89.481792009697458</v>
      </c>
      <c r="T452" s="13"/>
      <c r="U452" s="13">
        <v>101.75</v>
      </c>
      <c r="V452" s="13">
        <v>100.1</v>
      </c>
      <c r="W452" s="13">
        <v>98.765693477018175</v>
      </c>
      <c r="X452" s="13">
        <v>92.666666666666671</v>
      </c>
      <c r="Y452" s="13"/>
      <c r="Z452" s="13">
        <v>87.52</v>
      </c>
      <c r="AA452" s="13">
        <v>121.59</v>
      </c>
      <c r="AB452" s="13">
        <v>113.76500000000001</v>
      </c>
      <c r="AC452" s="8"/>
      <c r="AD452" s="5"/>
      <c r="AE452" s="5"/>
    </row>
    <row r="453" spans="1:31">
      <c r="A453" s="8">
        <v>32</v>
      </c>
      <c r="B453" s="6">
        <f t="shared" si="2"/>
        <v>44787</v>
      </c>
      <c r="C453" s="13">
        <v>96.2</v>
      </c>
      <c r="D453" s="13">
        <v>118.11023622047244</v>
      </c>
      <c r="E453" s="13"/>
      <c r="F453" s="13"/>
      <c r="G453" s="13">
        <v>119.29857142857145</v>
      </c>
      <c r="H453" s="13"/>
      <c r="I453" s="13">
        <v>110</v>
      </c>
      <c r="J453" s="13">
        <v>88.396249999999995</v>
      </c>
      <c r="K453" s="13">
        <v>93.333333333333329</v>
      </c>
      <c r="L453" s="13">
        <v>103.60000000000001</v>
      </c>
      <c r="M453" s="13">
        <v>116</v>
      </c>
      <c r="N453" s="13"/>
      <c r="O453" s="13">
        <v>82</v>
      </c>
      <c r="P453" s="13"/>
      <c r="Q453" s="13"/>
      <c r="R453" s="13">
        <v>95.14304723885563</v>
      </c>
      <c r="S453" s="13">
        <v>87.892587142929614</v>
      </c>
      <c r="T453" s="13"/>
      <c r="U453" s="13">
        <v>102</v>
      </c>
      <c r="V453" s="13">
        <v>100.1</v>
      </c>
      <c r="W453" s="13">
        <v>97.591184761253942</v>
      </c>
      <c r="X453" s="13">
        <v>92.666666666666671</v>
      </c>
      <c r="Y453" s="13">
        <v>102.74182040566711</v>
      </c>
      <c r="Z453" s="13">
        <v>93.550000000000011</v>
      </c>
      <c r="AA453" s="13">
        <v>106.22999999999999</v>
      </c>
      <c r="AB453" s="13">
        <v>123.83500000000001</v>
      </c>
      <c r="AC453" s="8"/>
      <c r="AD453" s="5"/>
      <c r="AE453" s="5"/>
    </row>
    <row r="454" spans="1:31">
      <c r="A454" s="8">
        <v>33</v>
      </c>
      <c r="B454" s="6">
        <f t="shared" si="2"/>
        <v>44794</v>
      </c>
      <c r="C454" s="13">
        <v>96.2</v>
      </c>
      <c r="D454" s="13">
        <v>123.22323345945394</v>
      </c>
      <c r="E454" s="13"/>
      <c r="F454" s="13"/>
      <c r="G454" s="13">
        <v>121.05772727272729</v>
      </c>
      <c r="H454" s="13"/>
      <c r="I454" s="13">
        <v>111.5</v>
      </c>
      <c r="J454" s="13">
        <v>88.571428571428569</v>
      </c>
      <c r="K454" s="13">
        <v>93.333333333333329</v>
      </c>
      <c r="L454" s="13">
        <v>104.97499999999999</v>
      </c>
      <c r="M454" s="13">
        <v>116</v>
      </c>
      <c r="N454" s="13"/>
      <c r="O454" s="13">
        <v>85.333333333333329</v>
      </c>
      <c r="P454" s="13"/>
      <c r="Q454" s="13"/>
      <c r="R454" s="13">
        <v>96.523299873695407</v>
      </c>
      <c r="S454" s="13">
        <v>89.080871160697384</v>
      </c>
      <c r="T454" s="13"/>
      <c r="U454" s="13">
        <v>104.75</v>
      </c>
      <c r="V454" s="13">
        <v>100.1</v>
      </c>
      <c r="W454" s="13"/>
      <c r="X454" s="13">
        <v>92.666666666666671</v>
      </c>
      <c r="Y454" s="13">
        <v>123.75020488444518</v>
      </c>
      <c r="Z454" s="13">
        <v>97.56</v>
      </c>
      <c r="AA454" s="13">
        <v>83.8</v>
      </c>
      <c r="AB454" s="13">
        <v>124.18</v>
      </c>
      <c r="AC454" s="8"/>
      <c r="AD454" s="5"/>
      <c r="AE454" s="5"/>
    </row>
    <row r="455" spans="1:31">
      <c r="A455" s="8">
        <v>34</v>
      </c>
      <c r="B455" s="6">
        <f t="shared" si="2"/>
        <v>44801</v>
      </c>
      <c r="C455" s="13">
        <v>96.2</v>
      </c>
      <c r="D455" s="13">
        <v>125.26843235504653</v>
      </c>
      <c r="E455" s="13"/>
      <c r="F455" s="13"/>
      <c r="G455" s="13">
        <v>120.78857142857143</v>
      </c>
      <c r="H455" s="13"/>
      <c r="I455" s="13">
        <v>111.5</v>
      </c>
      <c r="J455" s="13">
        <v>88.571428571428569</v>
      </c>
      <c r="K455" s="13">
        <v>96</v>
      </c>
      <c r="L455" s="13">
        <v>113.96250000000001</v>
      </c>
      <c r="M455" s="13">
        <v>119</v>
      </c>
      <c r="N455" s="13"/>
      <c r="O455" s="13">
        <v>87.333333333333329</v>
      </c>
      <c r="P455" s="13"/>
      <c r="Q455" s="13"/>
      <c r="R455" s="13">
        <v>100.87836039393133</v>
      </c>
      <c r="S455" s="13">
        <v>90.788154451862169</v>
      </c>
      <c r="T455" s="13"/>
      <c r="U455" s="13">
        <v>104.75</v>
      </c>
      <c r="V455" s="13">
        <v>100.1</v>
      </c>
      <c r="W455" s="13"/>
      <c r="X455" s="13">
        <v>92.666666666666671</v>
      </c>
      <c r="Y455" s="13">
        <v>118.74974363181427</v>
      </c>
      <c r="Z455" s="13">
        <v>100.68666666666667</v>
      </c>
      <c r="AA455" s="13">
        <v>100.44499999999999</v>
      </c>
      <c r="AB455" s="13">
        <v>112.33250000000001</v>
      </c>
      <c r="AC455" s="8"/>
      <c r="AD455" s="5"/>
      <c r="AE455" s="5"/>
    </row>
    <row r="456" spans="1:31">
      <c r="A456" s="8">
        <v>35</v>
      </c>
      <c r="B456" s="6">
        <f t="shared" si="2"/>
        <v>44808</v>
      </c>
      <c r="C456" s="13">
        <v>96.2</v>
      </c>
      <c r="D456" s="13">
        <v>130.89272931792618</v>
      </c>
      <c r="E456" s="13"/>
      <c r="F456" s="13"/>
      <c r="G456" s="13">
        <v>120.59125</v>
      </c>
      <c r="H456" s="13"/>
      <c r="I456" s="13">
        <v>113.66666666666667</v>
      </c>
      <c r="J456" s="13">
        <v>87.857142857142861</v>
      </c>
      <c r="K456" s="13">
        <v>105</v>
      </c>
      <c r="L456" s="13">
        <v>103.3125</v>
      </c>
      <c r="M456" s="13">
        <v>121</v>
      </c>
      <c r="N456" s="13"/>
      <c r="O456" s="13">
        <v>95.2</v>
      </c>
      <c r="P456" s="13"/>
      <c r="Q456" s="13"/>
      <c r="R456" s="13">
        <v>100.78447015024598</v>
      </c>
      <c r="S456" s="13">
        <v>93.996196005806098</v>
      </c>
      <c r="T456" s="13"/>
      <c r="U456" s="13">
        <v>105</v>
      </c>
      <c r="V456" s="13">
        <v>100.1</v>
      </c>
      <c r="W456" s="13"/>
      <c r="X456" s="13">
        <v>92.666666666666671</v>
      </c>
      <c r="Y456" s="13">
        <v>108.57225421594734</v>
      </c>
      <c r="Z456" s="13">
        <v>105.03999999999999</v>
      </c>
      <c r="AA456" s="13">
        <v>102.205</v>
      </c>
      <c r="AB456" s="13">
        <v>114.33500000000001</v>
      </c>
      <c r="AC456" s="8"/>
      <c r="AD456" s="5"/>
      <c r="AE456" s="5"/>
    </row>
    <row r="457" spans="1:31">
      <c r="A457" s="8">
        <v>36</v>
      </c>
      <c r="B457" s="6">
        <f t="shared" si="2"/>
        <v>44815</v>
      </c>
      <c r="C457" s="13">
        <v>96.2</v>
      </c>
      <c r="D457" s="13">
        <v>135.4944268330095</v>
      </c>
      <c r="E457" s="13"/>
      <c r="F457" s="13"/>
      <c r="G457" s="13">
        <v>122.69818181818181</v>
      </c>
      <c r="H457" s="13"/>
      <c r="I457" s="13">
        <v>114.33333333333333</v>
      </c>
      <c r="J457" s="13">
        <v>102.17142857142858</v>
      </c>
      <c r="K457" s="13">
        <v>106.66666666666667</v>
      </c>
      <c r="L457" s="13">
        <v>105.285</v>
      </c>
      <c r="M457" s="13">
        <v>122.5</v>
      </c>
      <c r="N457" s="13"/>
      <c r="O457" s="13">
        <v>97.2</v>
      </c>
      <c r="P457" s="13"/>
      <c r="Q457" s="13"/>
      <c r="R457" s="13">
        <v>102.19560878243513</v>
      </c>
      <c r="S457" s="13">
        <v>104.72716698695257</v>
      </c>
      <c r="T457" s="13"/>
      <c r="U457" s="13">
        <v>108.25</v>
      </c>
      <c r="V457" s="13">
        <v>100.1</v>
      </c>
      <c r="W457" s="13">
        <v>114.09182483299757</v>
      </c>
      <c r="X457" s="13">
        <v>93</v>
      </c>
      <c r="Y457" s="13"/>
      <c r="Z457" s="13">
        <v>111.24333333333334</v>
      </c>
      <c r="AA457" s="13">
        <v>119.66499999999999</v>
      </c>
      <c r="AB457" s="13">
        <v>109.68800000000002</v>
      </c>
      <c r="AC457" s="8"/>
      <c r="AD457" s="5"/>
      <c r="AE457" s="5"/>
    </row>
    <row r="458" spans="1:31">
      <c r="A458" s="8">
        <v>37</v>
      </c>
      <c r="B458" s="6">
        <f t="shared" si="2"/>
        <v>44822</v>
      </c>
      <c r="C458" s="13">
        <v>96.2</v>
      </c>
      <c r="D458" s="13">
        <v>134.98312710911136</v>
      </c>
      <c r="E458" s="13"/>
      <c r="F458" s="13"/>
      <c r="G458" s="13">
        <v>126.02045454545458</v>
      </c>
      <c r="H458" s="13"/>
      <c r="I458" s="13">
        <v>112</v>
      </c>
      <c r="J458" s="13">
        <v>107.96428571428571</v>
      </c>
      <c r="K458" s="13">
        <v>107.33333333333333</v>
      </c>
      <c r="L458" s="13">
        <v>102.8925</v>
      </c>
      <c r="M458" s="13">
        <v>126</v>
      </c>
      <c r="N458" s="13"/>
      <c r="O458" s="13">
        <v>101</v>
      </c>
      <c r="P458" s="13"/>
      <c r="Q458" s="13"/>
      <c r="R458" s="13">
        <v>111.35028834143878</v>
      </c>
      <c r="S458" s="13">
        <v>114.87576241352492</v>
      </c>
      <c r="T458" s="13"/>
      <c r="U458" s="13">
        <v>111.5</v>
      </c>
      <c r="V458" s="13">
        <v>100.1</v>
      </c>
      <c r="W458" s="13">
        <v>120.4175745139932</v>
      </c>
      <c r="X458" s="13">
        <v>95.666666666666671</v>
      </c>
      <c r="Y458" s="13">
        <v>120.84162638612455</v>
      </c>
      <c r="Z458" s="13">
        <v>120.61</v>
      </c>
      <c r="AA458" s="13">
        <v>145.595</v>
      </c>
      <c r="AB458" s="13">
        <v>114.79499999999999</v>
      </c>
      <c r="AC458" s="8"/>
      <c r="AD458" s="5"/>
      <c r="AE458" s="5"/>
    </row>
    <row r="459" spans="1:31">
      <c r="A459" s="8">
        <v>38</v>
      </c>
      <c r="B459" s="6">
        <f t="shared" si="2"/>
        <v>44829</v>
      </c>
      <c r="C459" s="13">
        <v>96.2</v>
      </c>
      <c r="D459" s="13">
        <v>135.4944268330095</v>
      </c>
      <c r="E459" s="13"/>
      <c r="F459" s="13"/>
      <c r="G459" s="13">
        <v>125.83130434782611</v>
      </c>
      <c r="H459" s="13"/>
      <c r="I459" s="13">
        <v>116.66666666666667</v>
      </c>
      <c r="J459" s="13">
        <v>111.42857142857143</v>
      </c>
      <c r="K459" s="13">
        <v>110.33333333333333</v>
      </c>
      <c r="L459" s="13">
        <v>104.80199999999999</v>
      </c>
      <c r="M459" s="13">
        <v>126</v>
      </c>
      <c r="N459" s="13"/>
      <c r="O459" s="13">
        <v>102.2</v>
      </c>
      <c r="P459" s="13"/>
      <c r="Q459" s="13"/>
      <c r="R459" s="13">
        <v>113.24516514919917</v>
      </c>
      <c r="S459" s="13">
        <v>119.94735759819041</v>
      </c>
      <c r="T459" s="13"/>
      <c r="U459" s="13">
        <v>108.75</v>
      </c>
      <c r="V459" s="13">
        <v>100.1</v>
      </c>
      <c r="W459" s="13">
        <v>117.14153639267104</v>
      </c>
      <c r="X459" s="13">
        <v>97.666666666666671</v>
      </c>
      <c r="Y459" s="13">
        <v>119.40660986420029</v>
      </c>
      <c r="Z459" s="13">
        <v>122.325</v>
      </c>
      <c r="AA459" s="13">
        <v>138.17000000000002</v>
      </c>
      <c r="AB459" s="13">
        <v>115.30249999999999</v>
      </c>
      <c r="AC459" s="8"/>
      <c r="AD459" s="5"/>
      <c r="AE459" s="5"/>
    </row>
    <row r="460" spans="1:31">
      <c r="A460" s="8">
        <v>39</v>
      </c>
      <c r="B460" s="6">
        <f t="shared" si="2"/>
        <v>44836</v>
      </c>
      <c r="C460" s="13">
        <v>96.2</v>
      </c>
      <c r="D460" s="13">
        <v>139.07352490029655</v>
      </c>
      <c r="E460" s="13"/>
      <c r="F460" s="13"/>
      <c r="G460" s="13">
        <v>126.72947368421053</v>
      </c>
      <c r="H460" s="13"/>
      <c r="I460" s="13">
        <v>116.66666666666667</v>
      </c>
      <c r="J460" s="13">
        <v>113.94285714285715</v>
      </c>
      <c r="K460" s="13">
        <v>110</v>
      </c>
      <c r="L460" s="13">
        <v>104.77666666666666</v>
      </c>
      <c r="M460" s="13">
        <v>127.5</v>
      </c>
      <c r="N460" s="13"/>
      <c r="O460" s="13">
        <v>108.4</v>
      </c>
      <c r="P460" s="13"/>
      <c r="Q460" s="13"/>
      <c r="R460" s="13">
        <v>113.04463336875665</v>
      </c>
      <c r="S460" s="13">
        <v>118.81433729133585</v>
      </c>
      <c r="T460" s="13"/>
      <c r="U460" s="13">
        <v>109</v>
      </c>
      <c r="V460" s="13">
        <v>100.1</v>
      </c>
      <c r="W460" s="13">
        <v>103.49323999725482</v>
      </c>
      <c r="X460" s="13">
        <v>107</v>
      </c>
      <c r="Y460" s="13">
        <v>125.1995715527172</v>
      </c>
      <c r="Z460" s="13">
        <v>118.25333333333333</v>
      </c>
      <c r="AA460" s="13">
        <v>139.22666666666666</v>
      </c>
      <c r="AB460" s="13">
        <v>114.50750000000001</v>
      </c>
      <c r="AC460" s="8"/>
      <c r="AD460" s="5"/>
      <c r="AE460" s="5"/>
    </row>
    <row r="461" spans="1:31">
      <c r="A461" s="8">
        <v>40</v>
      </c>
      <c r="B461" s="6">
        <f t="shared" si="2"/>
        <v>44843</v>
      </c>
      <c r="C461" s="13">
        <v>96.2</v>
      </c>
      <c r="D461" s="13">
        <v>140.60742407199101</v>
      </c>
      <c r="E461" s="13"/>
      <c r="F461" s="13"/>
      <c r="G461" s="13">
        <v>130.06619047619046</v>
      </c>
      <c r="H461" s="13"/>
      <c r="I461" s="13">
        <v>116</v>
      </c>
      <c r="J461" s="13">
        <v>127.90285714285714</v>
      </c>
      <c r="K461" s="13">
        <v>111.39999999999999</v>
      </c>
      <c r="L461" s="13">
        <v>103.208</v>
      </c>
      <c r="M461" s="13">
        <v>127.5</v>
      </c>
      <c r="N461" s="13"/>
      <c r="O461" s="13">
        <v>106.375</v>
      </c>
      <c r="P461" s="13"/>
      <c r="Q461" s="13"/>
      <c r="R461" s="13">
        <v>117.01732015726277</v>
      </c>
      <c r="S461" s="13">
        <v>115.89562775582321</v>
      </c>
      <c r="T461" s="13"/>
      <c r="U461" s="13">
        <v>109.5</v>
      </c>
      <c r="V461" s="13">
        <v>100.1</v>
      </c>
      <c r="W461" s="13">
        <v>115.5894581314641</v>
      </c>
      <c r="X461" s="13">
        <v>123.33333333333333</v>
      </c>
      <c r="Y461" s="13">
        <v>127.62336925694839</v>
      </c>
      <c r="Z461" s="13">
        <v>116.56666666666666</v>
      </c>
      <c r="AA461" s="13">
        <v>123.495</v>
      </c>
      <c r="AB461" s="13">
        <v>117.63249999999999</v>
      </c>
      <c r="AC461" s="8"/>
      <c r="AD461" s="5"/>
      <c r="AE461" s="5"/>
    </row>
    <row r="462" spans="1:31">
      <c r="A462" s="8">
        <v>41</v>
      </c>
      <c r="B462" s="6">
        <f t="shared" si="2"/>
        <v>44850</v>
      </c>
      <c r="C462" s="13">
        <v>96.2</v>
      </c>
      <c r="D462" s="13">
        <v>140.60742407199101</v>
      </c>
      <c r="E462" s="13"/>
      <c r="F462" s="13"/>
      <c r="G462" s="13">
        <v>129.63749999999999</v>
      </c>
      <c r="H462" s="13"/>
      <c r="I462" s="13">
        <v>117.66666666666667</v>
      </c>
      <c r="J462" s="13">
        <v>119.29857142857142</v>
      </c>
      <c r="K462" s="13">
        <v>110.60000000000001</v>
      </c>
      <c r="L462" s="13">
        <v>102.93599999999999</v>
      </c>
      <c r="M462" s="13">
        <v>127.5</v>
      </c>
      <c r="N462" s="13"/>
      <c r="O462" s="13">
        <v>101.625</v>
      </c>
      <c r="P462" s="13"/>
      <c r="Q462" s="13"/>
      <c r="R462" s="13">
        <v>109.14885141415483</v>
      </c>
      <c r="S462" s="13">
        <v>109.94775339602927</v>
      </c>
      <c r="T462" s="13"/>
      <c r="U462" s="13">
        <v>108.75</v>
      </c>
      <c r="V462" s="13">
        <v>100.1</v>
      </c>
      <c r="W462" s="13">
        <v>124.62994016934765</v>
      </c>
      <c r="X462" s="13">
        <v>115.33333333333333</v>
      </c>
      <c r="Y462" s="13">
        <v>120.55516158443926</v>
      </c>
      <c r="Z462" s="13">
        <v>112.17666666666668</v>
      </c>
      <c r="AA462" s="13">
        <v>93.734999999999999</v>
      </c>
      <c r="AB462" s="13">
        <v>113.83749999999999</v>
      </c>
      <c r="AC462" s="8"/>
      <c r="AD462" s="5"/>
      <c r="AE462" s="5"/>
    </row>
    <row r="463" spans="1:31">
      <c r="A463" s="8">
        <v>42</v>
      </c>
      <c r="B463" s="6">
        <f t="shared" si="2"/>
        <v>44857</v>
      </c>
      <c r="C463" s="13">
        <v>96.2</v>
      </c>
      <c r="D463" s="13">
        <v>140.60742407199101</v>
      </c>
      <c r="E463" s="13"/>
      <c r="F463" s="13"/>
      <c r="G463" s="13">
        <v>131.23666666666662</v>
      </c>
      <c r="H463" s="13"/>
      <c r="I463" s="13">
        <v>122.5</v>
      </c>
      <c r="J463" s="13">
        <v>128.46285714285713</v>
      </c>
      <c r="K463" s="13">
        <v>110</v>
      </c>
      <c r="L463" s="13">
        <v>102.41249999999999</v>
      </c>
      <c r="M463" s="13">
        <v>127.5</v>
      </c>
      <c r="N463" s="13"/>
      <c r="O463" s="13">
        <v>100.9</v>
      </c>
      <c r="P463" s="13">
        <v>104.99</v>
      </c>
      <c r="Q463" s="13"/>
      <c r="R463" s="13">
        <v>115.0584581901185</v>
      </c>
      <c r="S463" s="13">
        <v>117.82911802853437</v>
      </c>
      <c r="T463" s="13"/>
      <c r="U463" s="13">
        <v>108.25</v>
      </c>
      <c r="V463" s="13">
        <v>100.1</v>
      </c>
      <c r="W463" s="13">
        <v>113.5601743211532</v>
      </c>
      <c r="X463" s="13">
        <v>117</v>
      </c>
      <c r="Y463" s="13">
        <v>127.02477491209885</v>
      </c>
      <c r="Z463" s="13">
        <v>117.27333333333333</v>
      </c>
      <c r="AA463" s="13">
        <v>116.57</v>
      </c>
      <c r="AB463" s="13">
        <v>113.0275</v>
      </c>
      <c r="AC463" s="8"/>
      <c r="AD463" s="5"/>
      <c r="AE463" s="5"/>
    </row>
    <row r="464" spans="1:31">
      <c r="A464" s="8">
        <v>43</v>
      </c>
      <c r="B464" s="6">
        <f t="shared" si="2"/>
        <v>44864</v>
      </c>
      <c r="C464" s="13">
        <v>96.2</v>
      </c>
      <c r="D464" s="13">
        <v>140.09612434809284</v>
      </c>
      <c r="E464" s="13"/>
      <c r="F464" s="13"/>
      <c r="G464" s="13">
        <v>130.31590909090909</v>
      </c>
      <c r="H464" s="13"/>
      <c r="I464" s="13">
        <v>119.33333333333333</v>
      </c>
      <c r="J464" s="13">
        <v>120.02124999999999</v>
      </c>
      <c r="K464" s="13">
        <v>110</v>
      </c>
      <c r="L464" s="13">
        <v>101.50999999999999</v>
      </c>
      <c r="M464" s="13">
        <v>129</v>
      </c>
      <c r="N464" s="13"/>
      <c r="O464" s="13">
        <v>93.8</v>
      </c>
      <c r="P464" s="13">
        <v>99.43</v>
      </c>
      <c r="Q464" s="13"/>
      <c r="R464" s="13">
        <v>115.49183592194345</v>
      </c>
      <c r="S464" s="13">
        <v>112.84483804440133</v>
      </c>
      <c r="T464" s="13"/>
      <c r="U464" s="13">
        <v>104.5</v>
      </c>
      <c r="V464" s="13">
        <v>100.1</v>
      </c>
      <c r="W464" s="13">
        <v>114.53189030156562</v>
      </c>
      <c r="X464" s="13">
        <v>117.66666666666667</v>
      </c>
      <c r="Y464" s="13">
        <v>128.75053688667089</v>
      </c>
      <c r="Z464" s="13">
        <v>112.39</v>
      </c>
      <c r="AA464" s="13">
        <v>105.22999999999999</v>
      </c>
      <c r="AB464" s="13">
        <v>112.44</v>
      </c>
      <c r="AC464" s="8"/>
      <c r="AD464" s="5"/>
      <c r="AE464" s="5"/>
    </row>
    <row r="465" spans="1:31">
      <c r="A465" s="8">
        <v>44</v>
      </c>
      <c r="B465" s="6">
        <f t="shared" si="2"/>
        <v>44871</v>
      </c>
      <c r="C465" s="13">
        <v>96.2</v>
      </c>
      <c r="D465" s="13">
        <v>140.09612434809284</v>
      </c>
      <c r="E465" s="13"/>
      <c r="F465" s="13"/>
      <c r="G465" s="13">
        <v>130.55608695652171</v>
      </c>
      <c r="H465" s="13"/>
      <c r="I465" s="13">
        <v>122.2</v>
      </c>
      <c r="J465" s="13">
        <v>119.375</v>
      </c>
      <c r="K465" s="13">
        <v>110</v>
      </c>
      <c r="L465" s="13">
        <v>101.78400000000001</v>
      </c>
      <c r="M465" s="13">
        <v>129</v>
      </c>
      <c r="N465" s="13"/>
      <c r="O465" s="13">
        <v>86.2</v>
      </c>
      <c r="P465" s="13">
        <v>95.92</v>
      </c>
      <c r="Q465" s="13"/>
      <c r="R465" s="13">
        <v>113.89128559102674</v>
      </c>
      <c r="S465" s="13">
        <v>113.49877149877149</v>
      </c>
      <c r="T465" s="13"/>
      <c r="U465" s="13">
        <v>102.5</v>
      </c>
      <c r="V465" s="13">
        <v>100.1</v>
      </c>
      <c r="W465" s="13">
        <v>102.90209418518126</v>
      </c>
      <c r="X465" s="13">
        <v>116</v>
      </c>
      <c r="Y465" s="13">
        <v>131.10749185667754</v>
      </c>
      <c r="Z465" s="13">
        <v>106.06333333333333</v>
      </c>
      <c r="AA465" s="13">
        <v>104.49000000000001</v>
      </c>
      <c r="AB465" s="13">
        <v>113.80499999999999</v>
      </c>
      <c r="AC465" s="8"/>
      <c r="AD465" s="5"/>
      <c r="AE465" s="5"/>
    </row>
    <row r="466" spans="1:31">
      <c r="A466" s="8">
        <v>45</v>
      </c>
      <c r="B466" s="6">
        <f t="shared" si="2"/>
        <v>44878</v>
      </c>
      <c r="C466" s="13">
        <v>96.2</v>
      </c>
      <c r="D466" s="13">
        <v>140.60742407199101</v>
      </c>
      <c r="E466" s="13"/>
      <c r="F466" s="13"/>
      <c r="G466" s="13">
        <v>131.7313043478261</v>
      </c>
      <c r="H466" s="13"/>
      <c r="I466" s="13">
        <v>121.4</v>
      </c>
      <c r="J466" s="13">
        <v>115.7242857142857</v>
      </c>
      <c r="K466" s="13">
        <v>110</v>
      </c>
      <c r="L466" s="13">
        <v>103.08500000000001</v>
      </c>
      <c r="M466" s="13">
        <v>129</v>
      </c>
      <c r="N466" s="13"/>
      <c r="O466" s="13">
        <v>88.3</v>
      </c>
      <c r="P466" s="13">
        <v>93.99</v>
      </c>
      <c r="Q466" s="13"/>
      <c r="R466" s="13">
        <v>102.88093123152187</v>
      </c>
      <c r="S466" s="13">
        <v>115.08084964875088</v>
      </c>
      <c r="T466" s="13"/>
      <c r="U466" s="13">
        <v>103.5</v>
      </c>
      <c r="V466" s="13">
        <v>100.1</v>
      </c>
      <c r="W466" s="13">
        <v>102.95367615809604</v>
      </c>
      <c r="X466" s="13">
        <v>111.66666666666667</v>
      </c>
      <c r="Y466" s="13">
        <v>123.79122114775213</v>
      </c>
      <c r="Z466" s="13">
        <v>106.61</v>
      </c>
      <c r="AA466" s="13">
        <v>103.575</v>
      </c>
      <c r="AB466" s="13">
        <v>115.53750000000002</v>
      </c>
      <c r="AC466" s="8"/>
      <c r="AD466" s="5"/>
      <c r="AE466" s="5"/>
    </row>
    <row r="467" spans="1:31">
      <c r="A467" s="8">
        <v>46</v>
      </c>
      <c r="B467" s="6">
        <f t="shared" si="2"/>
        <v>44885</v>
      </c>
      <c r="C467" s="13">
        <v>96.2</v>
      </c>
      <c r="D467" s="13">
        <v>139.58482462419471</v>
      </c>
      <c r="E467" s="13"/>
      <c r="F467" s="13"/>
      <c r="G467" s="13">
        <v>130.53772727272724</v>
      </c>
      <c r="H467" s="13"/>
      <c r="I467" s="13">
        <v>120.14285714285714</v>
      </c>
      <c r="J467" s="13">
        <v>110.2</v>
      </c>
      <c r="K467" s="13">
        <v>110</v>
      </c>
      <c r="L467" s="13">
        <v>102.505</v>
      </c>
      <c r="M467" s="13">
        <v>129</v>
      </c>
      <c r="N467" s="13"/>
      <c r="O467" s="13">
        <v>88.8</v>
      </c>
      <c r="P467" s="13">
        <v>94.99</v>
      </c>
      <c r="Q467" s="13"/>
      <c r="R467" s="13">
        <v>111.52367060071607</v>
      </c>
      <c r="S467" s="13">
        <v>110.64605389797882</v>
      </c>
      <c r="T467" s="13"/>
      <c r="U467" s="13">
        <v>103.5</v>
      </c>
      <c r="V467" s="13">
        <v>100.1</v>
      </c>
      <c r="W467" s="13">
        <v>117.91402455835259</v>
      </c>
      <c r="X467" s="13">
        <v>111.66666666666667</v>
      </c>
      <c r="Y467" s="13">
        <v>121.71600276119706</v>
      </c>
      <c r="Z467" s="13">
        <v>100.47333333333334</v>
      </c>
      <c r="AA467" s="13">
        <v>112.4</v>
      </c>
      <c r="AB467" s="13">
        <v>118.02250000000001</v>
      </c>
      <c r="AC467" s="8"/>
      <c r="AD467" s="5"/>
      <c r="AE467" s="5"/>
    </row>
    <row r="468" spans="1:31">
      <c r="A468" s="8">
        <v>47</v>
      </c>
      <c r="B468" s="6">
        <f t="shared" si="2"/>
        <v>44892</v>
      </c>
      <c r="C468" s="13">
        <v>96.2</v>
      </c>
      <c r="D468" s="13">
        <v>134.98312710911136</v>
      </c>
      <c r="E468" s="13"/>
      <c r="F468" s="13"/>
      <c r="G468" s="13">
        <v>130.36608695652174</v>
      </c>
      <c r="H468" s="13"/>
      <c r="I468" s="13">
        <v>120.28571428571429</v>
      </c>
      <c r="J468" s="13">
        <v>107.23571428571428</v>
      </c>
      <c r="K468" s="13">
        <v>110.39999999999999</v>
      </c>
      <c r="L468" s="13">
        <v>103.22</v>
      </c>
      <c r="M468" s="13">
        <v>129</v>
      </c>
      <c r="N468" s="13"/>
      <c r="O468" s="13">
        <v>88.6</v>
      </c>
      <c r="P468" s="13">
        <v>103.4</v>
      </c>
      <c r="Q468" s="13"/>
      <c r="R468" s="13">
        <v>104.54485225917583</v>
      </c>
      <c r="S468" s="13">
        <v>110.87266832797039</v>
      </c>
      <c r="T468" s="13"/>
      <c r="U468" s="13">
        <v>108.75</v>
      </c>
      <c r="V468" s="13">
        <v>100.1</v>
      </c>
      <c r="W468" s="13">
        <v>125.96362707099962</v>
      </c>
      <c r="X468" s="13">
        <v>111.66666666666667</v>
      </c>
      <c r="Y468" s="13">
        <v>124.98729803881722</v>
      </c>
      <c r="Z468" s="13">
        <v>107.57333333333332</v>
      </c>
      <c r="AA468" s="13">
        <v>94.51</v>
      </c>
      <c r="AB468" s="13">
        <v>112.36749999999999</v>
      </c>
      <c r="AC468" s="8"/>
      <c r="AD468" s="5"/>
      <c r="AE468" s="5"/>
    </row>
    <row r="469" spans="1:31">
      <c r="A469" s="8">
        <v>48</v>
      </c>
      <c r="B469" s="6">
        <v>44899</v>
      </c>
      <c r="C469" s="13">
        <v>96.2</v>
      </c>
      <c r="D469" s="13">
        <v>134.98312710911136</v>
      </c>
      <c r="E469" s="13"/>
      <c r="F469" s="13"/>
      <c r="G469" s="13">
        <v>128.81666666666666</v>
      </c>
      <c r="H469" s="13"/>
      <c r="I469" s="13">
        <v>117.71428571428571</v>
      </c>
      <c r="J469" s="13">
        <v>109.57666666666667</v>
      </c>
      <c r="K469" s="13">
        <v>111</v>
      </c>
      <c r="L469" s="13">
        <v>102.80000000000001</v>
      </c>
      <c r="M469" s="13">
        <v>129</v>
      </c>
      <c r="N469" s="13"/>
      <c r="O469" s="13">
        <v>88.75</v>
      </c>
      <c r="P469" s="13">
        <v>107.39</v>
      </c>
      <c r="Q469" s="13"/>
      <c r="R469" s="13">
        <v>119.20529801324503</v>
      </c>
      <c r="S469" s="13">
        <v>113.31611316113161</v>
      </c>
      <c r="T469" s="13"/>
      <c r="U469" s="13">
        <v>112.25</v>
      </c>
      <c r="V469" s="13">
        <v>100.1</v>
      </c>
      <c r="W469" s="13">
        <v>114.9868036236536</v>
      </c>
      <c r="X469" s="13">
        <v>106.66666666666667</v>
      </c>
      <c r="Y469" s="13">
        <v>126.44075376577968</v>
      </c>
      <c r="Z469" s="13">
        <v>113.90666666666668</v>
      </c>
      <c r="AA469" s="13">
        <v>111.58</v>
      </c>
      <c r="AB469" s="13">
        <v>114.58999999999999</v>
      </c>
      <c r="AC469" s="8"/>
      <c r="AD469" s="5"/>
      <c r="AE469" s="5"/>
    </row>
    <row r="470" spans="1:31">
      <c r="A470" s="8">
        <v>49</v>
      </c>
      <c r="B470" s="6">
        <v>44906</v>
      </c>
      <c r="C470" s="13">
        <v>96.2</v>
      </c>
      <c r="D470" s="13">
        <v>135.4944268330095</v>
      </c>
      <c r="E470" s="13"/>
      <c r="F470" s="13"/>
      <c r="G470" s="13">
        <v>131.07095238095241</v>
      </c>
      <c r="H470" s="13"/>
      <c r="I470" s="13">
        <v>118.66666666666667</v>
      </c>
      <c r="J470" s="13">
        <v>105.93333333333332</v>
      </c>
      <c r="K470" s="13">
        <v>111</v>
      </c>
      <c r="L470" s="13">
        <v>105.2075</v>
      </c>
      <c r="M470" s="13">
        <v>129</v>
      </c>
      <c r="N470" s="13"/>
      <c r="O470" s="13">
        <v>100.4</v>
      </c>
      <c r="P470" s="13"/>
      <c r="Q470" s="13"/>
      <c r="R470" s="13">
        <v>105.4749017376229</v>
      </c>
      <c r="S470" s="13">
        <v>119.88933860139412</v>
      </c>
      <c r="T470" s="13"/>
      <c r="U470" s="13">
        <v>113</v>
      </c>
      <c r="V470" s="13">
        <v>100.1</v>
      </c>
      <c r="W470" s="13">
        <v>113.60652829519249</v>
      </c>
      <c r="X470" s="13">
        <v>101.66666666666667</v>
      </c>
      <c r="Y470" s="13">
        <v>123.5497659271321</v>
      </c>
      <c r="Z470" s="13">
        <v>115.52</v>
      </c>
      <c r="AA470" s="13">
        <v>107.795</v>
      </c>
      <c r="AB470" s="13">
        <v>112.97500000000001</v>
      </c>
      <c r="AC470" s="8"/>
      <c r="AD470" s="5"/>
      <c r="AE470" s="5"/>
    </row>
    <row r="471" spans="1:31">
      <c r="A471" s="8">
        <v>50</v>
      </c>
      <c r="B471" s="6">
        <v>44913</v>
      </c>
      <c r="C471" s="13">
        <v>96.2</v>
      </c>
      <c r="D471" s="13">
        <v>134.98312710911136</v>
      </c>
      <c r="E471" s="13"/>
      <c r="F471" s="13"/>
      <c r="G471" s="13">
        <v>131.10238095238097</v>
      </c>
      <c r="H471" s="13"/>
      <c r="I471" s="13">
        <v>119.16666666666667</v>
      </c>
      <c r="J471" s="13">
        <v>99.731428571428566</v>
      </c>
      <c r="K471" s="13">
        <v>111.26666666666667</v>
      </c>
      <c r="L471" s="13">
        <v>101.55666666666667</v>
      </c>
      <c r="M471" s="13">
        <v>129</v>
      </c>
      <c r="N471" s="13"/>
      <c r="O471" s="13">
        <v>105.2</v>
      </c>
      <c r="P471" s="13">
        <v>114.9</v>
      </c>
      <c r="Q471" s="13"/>
      <c r="R471" s="13">
        <v>110.60335121531227</v>
      </c>
      <c r="S471" s="13">
        <v>134.54900524838277</v>
      </c>
      <c r="T471" s="13"/>
      <c r="U471" s="13">
        <v>110.75</v>
      </c>
      <c r="V471" s="13">
        <v>100.1</v>
      </c>
      <c r="W471" s="13">
        <v>125.48468192083173</v>
      </c>
      <c r="X471" s="13">
        <v>96.666666666666671</v>
      </c>
      <c r="Y471" s="13">
        <v>124.24439125319485</v>
      </c>
      <c r="Z471" s="13">
        <v>116.86333333333334</v>
      </c>
      <c r="AA471" s="13">
        <v>104.595</v>
      </c>
      <c r="AB471" s="13">
        <v>115.05500000000001</v>
      </c>
      <c r="AC471" s="8"/>
      <c r="AD471" s="5"/>
      <c r="AE471" s="5"/>
    </row>
    <row r="472" spans="1:31">
      <c r="A472" s="8">
        <v>51</v>
      </c>
      <c r="B472" s="6">
        <v>44920</v>
      </c>
      <c r="C472" s="13">
        <v>96.2</v>
      </c>
      <c r="D472" s="13">
        <v>133.96052766131507</v>
      </c>
      <c r="E472" s="13"/>
      <c r="F472" s="13"/>
      <c r="G472" s="13">
        <v>129.57850000000002</v>
      </c>
      <c r="H472" s="13"/>
      <c r="I472" s="13">
        <v>122.83333333333333</v>
      </c>
      <c r="J472" s="13">
        <v>102.4057142857143</v>
      </c>
      <c r="K472" s="13">
        <v>110.66666666666667</v>
      </c>
      <c r="L472" s="13">
        <v>106</v>
      </c>
      <c r="M472" s="13">
        <v>129</v>
      </c>
      <c r="N472" s="13"/>
      <c r="O472" s="13">
        <v>96.7</v>
      </c>
      <c r="P472" s="13"/>
      <c r="Q472" s="13"/>
      <c r="R472" s="13">
        <v>125.54491129042943</v>
      </c>
      <c r="S472" s="13">
        <v>137.44552837476479</v>
      </c>
      <c r="T472" s="13"/>
      <c r="U472" s="13">
        <v>110.5</v>
      </c>
      <c r="V472" s="13">
        <v>100.1</v>
      </c>
      <c r="W472" s="13">
        <v>126.50512222768783</v>
      </c>
      <c r="X472" s="13">
        <v>97.666666666666671</v>
      </c>
      <c r="Y472" s="13">
        <v>125.59796437659034</v>
      </c>
      <c r="Z472" s="13">
        <v>115.29333333333334</v>
      </c>
      <c r="AA472" s="13">
        <v>75.84</v>
      </c>
      <c r="AB472" s="13">
        <v>115.4</v>
      </c>
      <c r="AC472" s="8"/>
      <c r="AD472" s="5"/>
      <c r="AE472" s="5"/>
    </row>
    <row r="473" spans="1:31">
      <c r="A473" s="8">
        <v>52</v>
      </c>
      <c r="B473" s="6">
        <v>44927</v>
      </c>
      <c r="C473" s="13">
        <v>96.2</v>
      </c>
      <c r="D473" s="13">
        <v>142.14132324368546</v>
      </c>
      <c r="E473" s="13"/>
      <c r="F473" s="13"/>
      <c r="G473" s="13"/>
      <c r="H473" s="13"/>
      <c r="I473" s="13">
        <v>119.85714285714286</v>
      </c>
      <c r="J473" s="13">
        <v>100</v>
      </c>
      <c r="K473" s="13">
        <v>110.26666666666667</v>
      </c>
      <c r="L473" s="13">
        <v>102.14333333333333</v>
      </c>
      <c r="M473" s="13">
        <v>129</v>
      </c>
      <c r="N473" s="13"/>
      <c r="O473" s="13">
        <v>102.4</v>
      </c>
      <c r="P473" s="13">
        <v>117.91</v>
      </c>
      <c r="Q473" s="13"/>
      <c r="R473" s="13">
        <v>122.52072968490879</v>
      </c>
      <c r="S473" s="13">
        <v>140.16930163077308</v>
      </c>
      <c r="T473" s="13"/>
      <c r="U473" s="13">
        <v>106.25</v>
      </c>
      <c r="V473" s="13"/>
      <c r="W473" s="13">
        <v>127.8838120943384</v>
      </c>
      <c r="X473" s="13">
        <v>98.333333333333329</v>
      </c>
      <c r="Y473" s="13"/>
      <c r="Z473" s="13">
        <v>122.86000000000001</v>
      </c>
      <c r="AA473" s="13">
        <v>144.30500000000001</v>
      </c>
      <c r="AB473" s="13">
        <v>113.7775</v>
      </c>
      <c r="AC473" s="8"/>
      <c r="AD473" s="5"/>
      <c r="AE473" s="5"/>
    </row>
    <row r="474" spans="1:31">
      <c r="A474" s="8">
        <v>1</v>
      </c>
      <c r="B474" s="6">
        <v>44934</v>
      </c>
      <c r="C474" s="13">
        <v>96.2</v>
      </c>
      <c r="D474" s="13">
        <v>153.38991716944474</v>
      </c>
      <c r="E474" s="13"/>
      <c r="F474" s="13"/>
      <c r="G474" s="13">
        <v>131.34521739130437</v>
      </c>
      <c r="H474" s="13"/>
      <c r="I474" s="13">
        <v>121</v>
      </c>
      <c r="J474" s="13">
        <v>92.687142857142845</v>
      </c>
      <c r="K474" s="13">
        <v>111.06666666666666</v>
      </c>
      <c r="L474" s="13">
        <v>104.2</v>
      </c>
      <c r="M474" s="13">
        <v>129</v>
      </c>
      <c r="N474" s="13"/>
      <c r="O474" s="13">
        <v>107.625</v>
      </c>
      <c r="P474" s="13"/>
      <c r="Q474" s="13"/>
      <c r="R474" s="13">
        <v>127</v>
      </c>
      <c r="S474" s="13">
        <v>138.24554755589236</v>
      </c>
      <c r="T474" s="13"/>
      <c r="U474" s="13">
        <v>115.75</v>
      </c>
      <c r="V474" s="13"/>
      <c r="W474" s="13">
        <v>131.16275748812967</v>
      </c>
      <c r="X474" s="13">
        <v>95</v>
      </c>
      <c r="Y474" s="13">
        <v>139.85872036375446</v>
      </c>
      <c r="Z474" s="13">
        <v>123.49</v>
      </c>
      <c r="AA474" s="13">
        <v>112.795</v>
      </c>
      <c r="AB474" s="13">
        <v>118.55</v>
      </c>
      <c r="AC474" s="8"/>
      <c r="AD474" s="5"/>
      <c r="AE474" s="5"/>
    </row>
    <row r="475" spans="1:31">
      <c r="A475" s="8">
        <v>2</v>
      </c>
      <c r="B475" s="6">
        <v>44941</v>
      </c>
      <c r="C475" s="13">
        <v>96.2</v>
      </c>
      <c r="D475" s="13">
        <v>140.60742407199101</v>
      </c>
      <c r="E475" s="13"/>
      <c r="F475" s="13"/>
      <c r="G475" s="13">
        <v>133.65619047619049</v>
      </c>
      <c r="H475" s="13"/>
      <c r="I475" s="13">
        <v>121.6</v>
      </c>
      <c r="J475" s="13">
        <v>98.498750000000001</v>
      </c>
      <c r="K475" s="13">
        <v>115.33333333333333</v>
      </c>
      <c r="L475" s="13">
        <v>104.9525</v>
      </c>
      <c r="M475" s="13">
        <v>129</v>
      </c>
      <c r="N475" s="13"/>
      <c r="O475" s="13">
        <v>113.66666666666667</v>
      </c>
      <c r="P475" s="13">
        <v>112.33</v>
      </c>
      <c r="Q475" s="13"/>
      <c r="R475" s="13">
        <v>121</v>
      </c>
      <c r="S475" s="13">
        <v>139.1278195488722</v>
      </c>
      <c r="T475" s="13"/>
      <c r="U475" s="13">
        <v>118.75</v>
      </c>
      <c r="V475" s="13"/>
      <c r="W475" s="13">
        <v>132.05537806176784</v>
      </c>
      <c r="X475" s="13">
        <v>96.666666666666671</v>
      </c>
      <c r="Y475" s="13">
        <v>134.58186387774131</v>
      </c>
      <c r="Z475" s="13">
        <v>118.83500000000001</v>
      </c>
      <c r="AA475" s="13">
        <v>118.875</v>
      </c>
      <c r="AB475" s="13">
        <v>119.5775</v>
      </c>
      <c r="AC475" s="8"/>
      <c r="AD475" s="5"/>
      <c r="AE475" s="5"/>
    </row>
    <row r="476" spans="1:31">
      <c r="A476" s="8">
        <v>3</v>
      </c>
      <c r="B476" s="6">
        <v>44948</v>
      </c>
      <c r="C476" s="13">
        <v>96.2</v>
      </c>
      <c r="D476" s="13">
        <v>140.60742407199101</v>
      </c>
      <c r="E476" s="13"/>
      <c r="F476" s="13"/>
      <c r="G476" s="13">
        <v>134.08869565217395</v>
      </c>
      <c r="H476" s="13"/>
      <c r="I476" s="13">
        <v>121.66666666666667</v>
      </c>
      <c r="J476" s="13">
        <v>106.93625</v>
      </c>
      <c r="K476" s="13">
        <v>122.39999999999999</v>
      </c>
      <c r="L476" s="13">
        <v>102.8775</v>
      </c>
      <c r="M476" s="13">
        <v>129</v>
      </c>
      <c r="N476" s="13"/>
      <c r="O476" s="13">
        <v>107</v>
      </c>
      <c r="P476" s="13">
        <v>107.59</v>
      </c>
      <c r="Q476" s="13"/>
      <c r="R476" s="13">
        <v>116</v>
      </c>
      <c r="S476" s="13">
        <v>147.79268231643226</v>
      </c>
      <c r="T476" s="13"/>
      <c r="U476" s="13">
        <v>120.25</v>
      </c>
      <c r="V476" s="13"/>
      <c r="W476" s="13">
        <v>133.09766174027854</v>
      </c>
      <c r="X476" s="13">
        <v>98.333333333333329</v>
      </c>
      <c r="Y476" s="13"/>
      <c r="Z476" s="13">
        <v>118.155</v>
      </c>
      <c r="AA476" s="13">
        <v>128.54500000000002</v>
      </c>
      <c r="AB476" s="13">
        <v>126.035</v>
      </c>
      <c r="AC476" s="8"/>
      <c r="AD476" s="5"/>
      <c r="AE476" s="5"/>
    </row>
    <row r="477" spans="1:31">
      <c r="A477" s="8">
        <v>4</v>
      </c>
      <c r="B477" s="6">
        <v>44955</v>
      </c>
      <c r="C477" s="13">
        <v>96.2</v>
      </c>
      <c r="D477" s="13">
        <v>140.60742407199101</v>
      </c>
      <c r="E477" s="13"/>
      <c r="F477" s="13"/>
      <c r="G477" s="13">
        <v>134.30000000000001</v>
      </c>
      <c r="H477" s="13"/>
      <c r="I477" s="13">
        <v>121.66666666666667</v>
      </c>
      <c r="J477" s="13">
        <v>105.71428571428571</v>
      </c>
      <c r="K477" s="13">
        <v>126.93333333333334</v>
      </c>
      <c r="L477" s="13">
        <v>104.8775</v>
      </c>
      <c r="M477" s="13">
        <v>129</v>
      </c>
      <c r="N477" s="13"/>
      <c r="O477" s="13">
        <v>113.66666666666667</v>
      </c>
      <c r="P477" s="13"/>
      <c r="Q477" s="13"/>
      <c r="R477" s="13">
        <v>117</v>
      </c>
      <c r="S477" s="13">
        <v>142.19037072458661</v>
      </c>
      <c r="T477" s="13"/>
      <c r="U477" s="13">
        <v>120.75</v>
      </c>
      <c r="V477" s="13">
        <v>100.5</v>
      </c>
      <c r="W477" s="13">
        <v>136.43114788881815</v>
      </c>
      <c r="X477" s="13">
        <v>100</v>
      </c>
      <c r="Y477" s="13">
        <v>136.15749120416507</v>
      </c>
      <c r="Z477" s="13">
        <v>121.29666666666667</v>
      </c>
      <c r="AA477" s="13">
        <v>134.02500000000001</v>
      </c>
      <c r="AB477" s="13">
        <v>127.17749999999999</v>
      </c>
      <c r="AC477" s="8"/>
      <c r="AD477" s="5"/>
      <c r="AE477" s="5"/>
    </row>
    <row r="478" spans="1:31">
      <c r="A478" s="8">
        <v>5</v>
      </c>
      <c r="B478" s="6">
        <v>44962</v>
      </c>
      <c r="C478" s="13">
        <v>96.2</v>
      </c>
      <c r="D478" s="13">
        <v>140.60742407199101</v>
      </c>
      <c r="E478" s="13"/>
      <c r="F478" s="13"/>
      <c r="G478" s="13">
        <v>135.56869565217391</v>
      </c>
      <c r="H478" s="13"/>
      <c r="I478" s="13"/>
      <c r="J478" s="13">
        <v>101.62</v>
      </c>
      <c r="K478" s="13">
        <v>126.66666666666667</v>
      </c>
      <c r="L478" s="13">
        <v>105.23400000000001</v>
      </c>
      <c r="M478" s="13">
        <v>129</v>
      </c>
      <c r="N478" s="13"/>
      <c r="O478" s="13">
        <v>114.9</v>
      </c>
      <c r="P478" s="13"/>
      <c r="Q478" s="13"/>
      <c r="R478" s="13">
        <v>130.5</v>
      </c>
      <c r="S478" s="13">
        <v>146.0344665865118</v>
      </c>
      <c r="T478" s="13"/>
      <c r="U478" s="13">
        <v>124.75</v>
      </c>
      <c r="V478" s="13">
        <v>100.5</v>
      </c>
      <c r="W478" s="13">
        <v>135.90995965173073</v>
      </c>
      <c r="X478" s="13">
        <v>101</v>
      </c>
      <c r="Y478" s="13">
        <v>142.34911603332654</v>
      </c>
      <c r="Z478" s="13">
        <v>130.93</v>
      </c>
      <c r="AA478" s="13">
        <v>149.37</v>
      </c>
      <c r="AB478" s="13">
        <v>122.78000000000002</v>
      </c>
      <c r="AC478" s="8"/>
      <c r="AD478" s="5"/>
      <c r="AE478" s="5"/>
    </row>
    <row r="479" spans="1:31">
      <c r="A479" s="8">
        <v>6</v>
      </c>
      <c r="B479" s="6">
        <v>44969</v>
      </c>
      <c r="C479" s="13">
        <v>96.2</v>
      </c>
      <c r="D479" s="13">
        <v>143.67522241537989</v>
      </c>
      <c r="E479" s="13"/>
      <c r="F479" s="13"/>
      <c r="G479" s="13">
        <v>139.01043478260868</v>
      </c>
      <c r="H479" s="13"/>
      <c r="I479" s="13">
        <v>121</v>
      </c>
      <c r="J479" s="13">
        <v>110.02500000000001</v>
      </c>
      <c r="K479" s="13">
        <v>125.39999999999999</v>
      </c>
      <c r="L479" s="13">
        <v>104.41857142857144</v>
      </c>
      <c r="M479" s="13">
        <v>129</v>
      </c>
      <c r="N479" s="13"/>
      <c r="O479" s="13">
        <v>119.66666666666667</v>
      </c>
      <c r="P479" s="13"/>
      <c r="Q479" s="13"/>
      <c r="R479" s="13">
        <v>125.5</v>
      </c>
      <c r="S479" s="13">
        <v>139.75278904665316</v>
      </c>
      <c r="T479" s="13"/>
      <c r="U479" s="13">
        <v>125.75</v>
      </c>
      <c r="V479" s="13">
        <v>100.5</v>
      </c>
      <c r="W479" s="13">
        <v>135.60391043834753</v>
      </c>
      <c r="X479" s="13">
        <v>102.66666666666667</v>
      </c>
      <c r="Y479" s="13">
        <v>132.39494084047328</v>
      </c>
      <c r="Z479" s="13">
        <v>131.97999999999999</v>
      </c>
      <c r="AA479" s="13">
        <v>132.23750000000001</v>
      </c>
      <c r="AB479" s="13">
        <v>131.755</v>
      </c>
      <c r="AC479" s="8"/>
      <c r="AD479" s="5"/>
      <c r="AE479" s="5"/>
    </row>
    <row r="480" spans="1:31">
      <c r="A480" s="8">
        <v>7</v>
      </c>
      <c r="B480" s="6">
        <v>44976</v>
      </c>
      <c r="C480" s="13">
        <v>96.2</v>
      </c>
      <c r="D480" s="13">
        <v>148.27691993046324</v>
      </c>
      <c r="E480" s="13"/>
      <c r="F480" s="13"/>
      <c r="G480" s="13">
        <v>139.40086956521739</v>
      </c>
      <c r="H480" s="13"/>
      <c r="I480" s="13">
        <v>121.5</v>
      </c>
      <c r="J480" s="13">
        <v>107.5942857142857</v>
      </c>
      <c r="K480" s="13">
        <v>125.60000000000001</v>
      </c>
      <c r="L480" s="13">
        <v>104.65428571428572</v>
      </c>
      <c r="M480" s="13">
        <v>129</v>
      </c>
      <c r="N480" s="13"/>
      <c r="O480" s="13">
        <v>114.2</v>
      </c>
      <c r="P480" s="13">
        <v>129.99</v>
      </c>
      <c r="Q480" s="13"/>
      <c r="R480" s="13">
        <v>130</v>
      </c>
      <c r="S480" s="13">
        <v>145.66217806249182</v>
      </c>
      <c r="T480" s="13"/>
      <c r="U480" s="13">
        <v>123.25</v>
      </c>
      <c r="V480" s="13">
        <v>150</v>
      </c>
      <c r="W480" s="13">
        <v>132.28902001133906</v>
      </c>
      <c r="X480" s="13">
        <v>102.66666666666667</v>
      </c>
      <c r="Y480" s="13">
        <v>147.82697408692104</v>
      </c>
      <c r="Z480" s="13">
        <v>128.01</v>
      </c>
      <c r="AA480" s="13">
        <v>125.73750000000001</v>
      </c>
      <c r="AB480" s="13">
        <v>129.73249999999999</v>
      </c>
      <c r="AC480" s="8"/>
      <c r="AD480" s="5"/>
      <c r="AE480" s="5"/>
    </row>
    <row r="481" spans="1:70">
      <c r="A481" s="8">
        <v>8</v>
      </c>
      <c r="B481" s="6">
        <v>44983</v>
      </c>
      <c r="C481" s="13">
        <v>96.2</v>
      </c>
      <c r="D481" s="13">
        <v>148.27691993046324</v>
      </c>
      <c r="E481" s="13"/>
      <c r="F481" s="13"/>
      <c r="G481" s="13">
        <v>139.94666666666666</v>
      </c>
      <c r="H481" s="13"/>
      <c r="I481" s="13">
        <v>121.5</v>
      </c>
      <c r="J481" s="13">
        <v>112.85333333333334</v>
      </c>
      <c r="K481" s="13">
        <v>125</v>
      </c>
      <c r="L481" s="13">
        <v>105.51166666666666</v>
      </c>
      <c r="M481" s="13">
        <v>129</v>
      </c>
      <c r="N481" s="13"/>
      <c r="O481" s="13">
        <v>113</v>
      </c>
      <c r="P481" s="13">
        <v>128.94</v>
      </c>
      <c r="Q481" s="13"/>
      <c r="R481" s="13">
        <v>132</v>
      </c>
      <c r="S481" s="13">
        <v>141.76148004777724</v>
      </c>
      <c r="T481" s="13"/>
      <c r="U481" s="13">
        <v>125.5</v>
      </c>
      <c r="V481" s="13">
        <v>150</v>
      </c>
      <c r="W481" s="13">
        <v>133.4232658137133</v>
      </c>
      <c r="X481" s="13">
        <v>102.66666666666667</v>
      </c>
      <c r="Y481" s="13">
        <v>131.80876558755432</v>
      </c>
      <c r="Z481" s="13">
        <v>122.15</v>
      </c>
      <c r="AA481" s="13">
        <v>142.56333333333336</v>
      </c>
      <c r="AB481" s="13">
        <v>133.535</v>
      </c>
      <c r="AC481" s="8"/>
      <c r="AD481" s="5"/>
      <c r="AE481" s="5"/>
    </row>
    <row r="482" spans="1:70">
      <c r="A482" s="8">
        <v>9</v>
      </c>
      <c r="B482" s="6">
        <v>44990</v>
      </c>
      <c r="C482" s="13">
        <v>96.2</v>
      </c>
      <c r="D482" s="13">
        <v>148.27691993046324</v>
      </c>
      <c r="E482" s="13"/>
      <c r="F482" s="13"/>
      <c r="G482" s="13">
        <v>141.15320000000003</v>
      </c>
      <c r="H482" s="13"/>
      <c r="I482" s="13">
        <v>121.5</v>
      </c>
      <c r="J482" s="13">
        <v>106.83375000000001</v>
      </c>
      <c r="K482" s="13">
        <v>125</v>
      </c>
      <c r="L482" s="13">
        <v>104.15666666666668</v>
      </c>
      <c r="M482" s="13">
        <v>129</v>
      </c>
      <c r="N482" s="13"/>
      <c r="O482" s="13">
        <v>110.75</v>
      </c>
      <c r="P482" s="13"/>
      <c r="Q482" s="13"/>
      <c r="R482" s="13">
        <v>125</v>
      </c>
      <c r="S482" s="13">
        <v>136.75748966942149</v>
      </c>
      <c r="T482" s="13"/>
      <c r="U482" s="13">
        <v>118.25</v>
      </c>
      <c r="V482" s="13">
        <v>150</v>
      </c>
      <c r="W482" s="13">
        <v>140.16803147931512</v>
      </c>
      <c r="X482" s="13">
        <v>102.66666666666667</v>
      </c>
      <c r="Y482" s="13">
        <v>158.08261091279959</v>
      </c>
      <c r="Z482" s="13">
        <v>128.91</v>
      </c>
      <c r="AA482" s="13">
        <v>153.58500000000001</v>
      </c>
      <c r="AB482" s="13">
        <v>128.9</v>
      </c>
      <c r="AC482" s="8"/>
      <c r="AD482" s="5"/>
      <c r="AE482" s="5"/>
    </row>
    <row r="483" spans="1:70">
      <c r="A483" s="8">
        <v>10</v>
      </c>
      <c r="B483" s="6">
        <v>44997</v>
      </c>
      <c r="C483" s="13">
        <v>96.2</v>
      </c>
      <c r="D483" s="13">
        <v>148.27691993046324</v>
      </c>
      <c r="E483" s="13"/>
      <c r="F483" s="13"/>
      <c r="G483" s="13">
        <v>139.92239999999998</v>
      </c>
      <c r="H483" s="13"/>
      <c r="I483" s="13">
        <v>121.5</v>
      </c>
      <c r="J483" s="13">
        <v>110.45375000000001</v>
      </c>
      <c r="K483" s="13">
        <v>126</v>
      </c>
      <c r="L483" s="13">
        <v>106.30571428571429</v>
      </c>
      <c r="M483" s="13">
        <v>130</v>
      </c>
      <c r="N483" s="13"/>
      <c r="O483" s="13">
        <v>109.625</v>
      </c>
      <c r="P483" s="13"/>
      <c r="Q483" s="13"/>
      <c r="R483" s="13">
        <v>130</v>
      </c>
      <c r="S483" s="13">
        <v>143.44692352535907</v>
      </c>
      <c r="T483" s="13"/>
      <c r="U483" s="13">
        <v>115.4</v>
      </c>
      <c r="V483" s="13">
        <v>150</v>
      </c>
      <c r="W483" s="13">
        <v>126.44462450424325</v>
      </c>
      <c r="X483" s="13">
        <v>102.66666666666667</v>
      </c>
      <c r="Y483" s="13">
        <v>137.05315384928221</v>
      </c>
      <c r="Z483" s="13">
        <v>120.26</v>
      </c>
      <c r="AA483" s="13">
        <v>132.27500000000001</v>
      </c>
      <c r="AB483" s="13">
        <v>137.22</v>
      </c>
      <c r="AC483" s="8"/>
      <c r="AD483" s="5"/>
      <c r="AE483" s="5"/>
    </row>
    <row r="484" spans="1:70">
      <c r="A484" s="8">
        <v>11</v>
      </c>
      <c r="B484" s="6">
        <v>45004</v>
      </c>
      <c r="C484" s="13">
        <v>96.2</v>
      </c>
      <c r="D484" s="13">
        <v>148.27691993046324</v>
      </c>
      <c r="E484" s="13"/>
      <c r="F484" s="13"/>
      <c r="G484" s="13">
        <v>139.33636363636361</v>
      </c>
      <c r="H484" s="13"/>
      <c r="I484" s="13">
        <v>122</v>
      </c>
      <c r="J484" s="13">
        <v>110.625</v>
      </c>
      <c r="K484" s="13">
        <v>125.39999999999999</v>
      </c>
      <c r="L484" s="13">
        <v>106.47333333333334</v>
      </c>
      <c r="M484" s="13">
        <v>130</v>
      </c>
      <c r="N484" s="13"/>
      <c r="O484" s="13">
        <v>105.16666666666667</v>
      </c>
      <c r="P484" s="13"/>
      <c r="Q484" s="13"/>
      <c r="R484" s="13">
        <v>128</v>
      </c>
      <c r="S484" s="13">
        <v>136.26053639846742</v>
      </c>
      <c r="T484" s="13"/>
      <c r="U484" s="13">
        <v>118.75</v>
      </c>
      <c r="V484" s="13">
        <v>150</v>
      </c>
      <c r="W484" s="13">
        <v>119.13904176799352</v>
      </c>
      <c r="X484" s="13">
        <v>102.66666666666667</v>
      </c>
      <c r="Y484" s="13">
        <v>133.4877483847373</v>
      </c>
      <c r="Z484" s="13">
        <v>128.67000000000002</v>
      </c>
      <c r="AA484" s="13">
        <v>122.27</v>
      </c>
      <c r="AB484" s="13">
        <v>137.78</v>
      </c>
      <c r="AC484" s="8"/>
      <c r="AD484" s="5"/>
      <c r="AE484" s="5"/>
    </row>
    <row r="485" spans="1:70">
      <c r="A485" s="8">
        <v>12</v>
      </c>
      <c r="B485" s="6">
        <v>45011</v>
      </c>
      <c r="C485" s="13">
        <v>96.2</v>
      </c>
      <c r="D485" s="13">
        <v>150.83341854995399</v>
      </c>
      <c r="E485" s="13"/>
      <c r="F485" s="13"/>
      <c r="G485" s="13">
        <v>138.12136363636364</v>
      </c>
      <c r="H485" s="13"/>
      <c r="I485" s="13">
        <v>121.5</v>
      </c>
      <c r="J485" s="13">
        <v>108.05374999999999</v>
      </c>
      <c r="K485" s="13">
        <v>127</v>
      </c>
      <c r="L485" s="13">
        <v>106</v>
      </c>
      <c r="M485" s="13">
        <v>130</v>
      </c>
      <c r="N485" s="13"/>
      <c r="O485" s="13">
        <v>101.9</v>
      </c>
      <c r="P485" s="13"/>
      <c r="Q485" s="13"/>
      <c r="R485" s="13">
        <v>127</v>
      </c>
      <c r="S485" s="13">
        <v>132.71489861586394</v>
      </c>
      <c r="T485" s="13"/>
      <c r="U485" s="13">
        <v>118.75</v>
      </c>
      <c r="V485" s="13">
        <v>150</v>
      </c>
      <c r="W485" s="13">
        <v>111.91965615558109</v>
      </c>
      <c r="X485" s="13">
        <v>103.66666666666667</v>
      </c>
      <c r="Y485" s="13">
        <v>129.91366175723715</v>
      </c>
      <c r="Z485" s="13">
        <v>109.845</v>
      </c>
      <c r="AA485" s="13">
        <v>124.73666666666668</v>
      </c>
      <c r="AB485" s="13">
        <v>133.10249999999999</v>
      </c>
      <c r="AC485" s="8"/>
      <c r="AD485" s="5"/>
      <c r="AE485" s="5"/>
    </row>
    <row r="486" spans="1:70">
      <c r="A486" s="8">
        <v>13</v>
      </c>
      <c r="B486" s="6">
        <f t="shared" ref="B486:B493" si="3">B485+7</f>
        <v>45018</v>
      </c>
      <c r="C486" s="13">
        <v>96.2</v>
      </c>
      <c r="D486" s="13">
        <v>152.36731772164842</v>
      </c>
      <c r="E486" s="13"/>
      <c r="F486" s="13"/>
      <c r="G486" s="13">
        <v>139.0960869565217</v>
      </c>
      <c r="H486" s="13"/>
      <c r="I486" s="13">
        <v>121</v>
      </c>
      <c r="J486" s="13">
        <v>110.56142857142858</v>
      </c>
      <c r="K486" s="13">
        <v>127</v>
      </c>
      <c r="L486" s="13">
        <v>106.48833333333334</v>
      </c>
      <c r="M486" s="13">
        <v>130</v>
      </c>
      <c r="N486" s="13"/>
      <c r="O486" s="13">
        <v>101.3</v>
      </c>
      <c r="P486" s="13"/>
      <c r="Q486" s="13"/>
      <c r="R486" s="13">
        <v>125</v>
      </c>
      <c r="S486" s="13">
        <v>135.02023762893327</v>
      </c>
      <c r="T486" s="13"/>
      <c r="U486" s="13">
        <v>118.75</v>
      </c>
      <c r="V486" s="13">
        <v>150</v>
      </c>
      <c r="W486" s="13"/>
      <c r="X486" s="13">
        <v>100.33333333333333</v>
      </c>
      <c r="Y486" s="13">
        <v>128.12228661430044</v>
      </c>
      <c r="Z486" s="13">
        <v>108.17333333333333</v>
      </c>
      <c r="AA486" s="13">
        <v>124.35000000000001</v>
      </c>
      <c r="AB486" s="13">
        <v>129.05250000000001</v>
      </c>
      <c r="AC486" s="8"/>
      <c r="AD486" s="5"/>
      <c r="AE486" s="5"/>
    </row>
    <row r="487" spans="1:70">
      <c r="A487" s="8">
        <v>14</v>
      </c>
      <c r="B487" s="6">
        <f t="shared" si="3"/>
        <v>45025</v>
      </c>
      <c r="C487" s="13">
        <v>96.2</v>
      </c>
      <c r="D487" s="13">
        <v>152.36731772164842</v>
      </c>
      <c r="E487" s="13"/>
      <c r="F487" s="13"/>
      <c r="G487" s="13">
        <v>139.67541666666668</v>
      </c>
      <c r="H487" s="13"/>
      <c r="I487" s="13">
        <v>120</v>
      </c>
      <c r="J487" s="13">
        <v>106.245</v>
      </c>
      <c r="K487" s="13">
        <v>128.06666666666666</v>
      </c>
      <c r="L487" s="13">
        <v>106.62142857142858</v>
      </c>
      <c r="M487" s="13">
        <v>130</v>
      </c>
      <c r="N487" s="13"/>
      <c r="O487" s="13">
        <v>100.6</v>
      </c>
      <c r="P487" s="13"/>
      <c r="Q487" s="13"/>
      <c r="R487" s="13">
        <v>125</v>
      </c>
      <c r="S487" s="13">
        <v>138.60494122017886</v>
      </c>
      <c r="T487" s="13"/>
      <c r="U487" s="13">
        <v>115.25</v>
      </c>
      <c r="V487" s="13">
        <v>150</v>
      </c>
      <c r="W487" s="13">
        <v>132.49711032150347</v>
      </c>
      <c r="X487" s="13">
        <v>99.666666666666671</v>
      </c>
      <c r="Y487" s="13">
        <v>131.66430164200284</v>
      </c>
      <c r="Z487" s="13">
        <v>105.47</v>
      </c>
      <c r="AA487" s="13">
        <v>116.89</v>
      </c>
      <c r="AB487" s="13">
        <v>132.57249999999999</v>
      </c>
      <c r="AC487" s="8"/>
      <c r="AD487" s="5"/>
      <c r="AE487" s="5"/>
      <c r="AQ487" s="1">
        <f>IF(C487&gt;0,'[2]Coeff.'!L$97,"")</f>
        <v>0.25962015377184361</v>
      </c>
      <c r="AR487" s="1">
        <f>IF(D487&gt;0,'[2]Coeff.'!L$111,"")</f>
        <v>1.3548751047716296E-2</v>
      </c>
      <c r="AS487" s="1" t="str">
        <f>IF(E487&gt;0,'[2]Coeff.'!L$107,"")</f>
        <v/>
      </c>
      <c r="AT487" s="1" t="str">
        <f>IF(F487&gt;0,'[2]Coeff.'!L$93,"")</f>
        <v/>
      </c>
      <c r="AU487" s="1">
        <f>IF(G487&gt;0,'[2]Coeff.'!L$89,"")</f>
        <v>0.20978348056959889</v>
      </c>
      <c r="AV487" s="1" t="str">
        <f>IF(H487&gt;0,'[2]Coeff.'!L$103,"")</f>
        <v/>
      </c>
      <c r="AW487" s="1">
        <f>IF(I487&gt;0,'[2]Coeff.'!L$94,"")</f>
        <v>1.3452891346427924E-2</v>
      </c>
      <c r="AX487" s="1">
        <f>IF(J487&gt;0,'[2]Coeff.'!L$96,"")</f>
        <v>1.0219307972697385E-2</v>
      </c>
      <c r="AY487" s="1">
        <f>IF(K487&gt;0,'[2]Coeff.'!L$87,"")</f>
        <v>6.3650675960537318E-4</v>
      </c>
      <c r="AZ487" s="1">
        <f>IF(L487&gt;0,'[2]Coeff.'!L$92,"")</f>
        <v>1.1078223944717788E-2</v>
      </c>
      <c r="BA487" s="1">
        <f>IF(M487&gt;0,'[2]Coeff.'!L$90,"")</f>
        <v>0.14002388067980057</v>
      </c>
      <c r="BB487" s="1" t="str">
        <f>IF(N487&gt;0,'[2]Coeff.'!L$113,"")</f>
        <v/>
      </c>
      <c r="BC487" s="1">
        <f>IF(O487&gt;0,'[2]Coeff.'!L$104,"")</f>
        <v>2.3251142584416378E-4</v>
      </c>
      <c r="BD487" s="1" t="str">
        <f>IF(P487&gt;0,'[2]Coeff.'!L$105,"")</f>
        <v/>
      </c>
      <c r="BE487" s="1" t="str">
        <f>IF(Q487&gt;0,'[2]Coeff.'!L$98,"")</f>
        <v/>
      </c>
      <c r="BG487" s="1">
        <f>IF(S487&gt;0,'[2]Coeff.'!L$109,"")</f>
        <v>1.4445036406880767E-2</v>
      </c>
      <c r="BH487" s="1" t="str">
        <f>IF(T487&gt;0,'[2]Coeff.'!L$102,"")</f>
        <v/>
      </c>
      <c r="BI487" s="1">
        <f>IF(U487&gt;0,'[2]Coeff.'!L$88,"")</f>
        <v>1.0539736098599633E-2</v>
      </c>
      <c r="BJ487" s="1">
        <f>IF(V487&gt;0,'[2]Coeff.'!L$101,"")</f>
        <v>1.1670774943277572E-3</v>
      </c>
      <c r="BK487" s="1">
        <f>IF(W487&gt;0,'[2]Coeff.'!L$106,"")</f>
        <v>6.2201508007262381E-2</v>
      </c>
      <c r="BL487" s="1">
        <f>IF(X487&gt;0,'[2]Coeff.'!L$95,"")</f>
        <v>3.7706224247090345E-2</v>
      </c>
      <c r="BM487" s="1">
        <f>IF(Y487&gt;0,'[2]Coeff.'!L$110,"")</f>
        <v>2.5646345802866625E-2</v>
      </c>
      <c r="BN487" s="1">
        <f>IF(Z487&gt;0,'[2]Coeff.'!L$112,"")</f>
        <v>1.0437864777736056E-2</v>
      </c>
      <c r="BO487" s="1">
        <f>IF(AA487&gt;0,'[2]Coeff.'!L$108,"")</f>
        <v>9.0361166453652858E-3</v>
      </c>
      <c r="BP487" s="1">
        <f>IF(AB487&gt;0,'[2]Coeff.'!L$100,"")</f>
        <v>3.5256414189673577E-3</v>
      </c>
      <c r="BQ487" s="1" t="str">
        <f>IF(AC487&gt;0,'[2]Coeff.'!L$99,"")</f>
        <v/>
      </c>
      <c r="BR487" s="1" t="str">
        <f>IF(AD487&gt;0,'[2]Coeff.'!L$91,"")</f>
        <v/>
      </c>
    </row>
    <row r="488" spans="1:70">
      <c r="A488" s="8">
        <f t="shared" ref="A488:A493" si="4">A487+1</f>
        <v>15</v>
      </c>
      <c r="B488" s="6">
        <f t="shared" si="3"/>
        <v>45032</v>
      </c>
      <c r="C488" s="13">
        <v>96.2</v>
      </c>
      <c r="D488" s="13">
        <v>151.85601799775029</v>
      </c>
      <c r="E488" s="13"/>
      <c r="F488" s="13"/>
      <c r="G488" s="13">
        <v>138.11454545454544</v>
      </c>
      <c r="H488" s="13"/>
      <c r="I488" s="13">
        <v>120</v>
      </c>
      <c r="J488" s="13">
        <v>109.81428571428572</v>
      </c>
      <c r="K488" s="13">
        <v>128.33333333333334</v>
      </c>
      <c r="L488" s="13">
        <v>106.58</v>
      </c>
      <c r="M488" s="13">
        <v>130</v>
      </c>
      <c r="N488" s="13"/>
      <c r="O488" s="13">
        <v>97.2</v>
      </c>
      <c r="P488" s="13"/>
      <c r="Q488" s="13"/>
      <c r="R488" s="13">
        <v>124</v>
      </c>
      <c r="S488" s="13">
        <v>136.9240199344402</v>
      </c>
      <c r="T488" s="13"/>
      <c r="U488" s="13">
        <v>115.25</v>
      </c>
      <c r="V488" s="13">
        <v>150</v>
      </c>
      <c r="W488" s="13">
        <v>116.78089526665241</v>
      </c>
      <c r="X488" s="13">
        <v>100</v>
      </c>
      <c r="Y488" s="13">
        <v>121.31645569620254</v>
      </c>
      <c r="Z488" s="13">
        <v>102.11500000000001</v>
      </c>
      <c r="AA488" s="13"/>
      <c r="AB488" s="13">
        <v>126.79249999999999</v>
      </c>
      <c r="AC488" s="8"/>
      <c r="AD488" s="5">
        <v>126.79249999999999</v>
      </c>
      <c r="AE488" s="5"/>
    </row>
    <row r="489" spans="1:70">
      <c r="A489" s="8">
        <f t="shared" si="4"/>
        <v>16</v>
      </c>
      <c r="B489" s="6">
        <f t="shared" si="3"/>
        <v>45039</v>
      </c>
      <c r="C489" s="13">
        <v>96.2</v>
      </c>
      <c r="D489" s="13">
        <v>151.85601799775029</v>
      </c>
      <c r="E489" s="13"/>
      <c r="F489" s="13"/>
      <c r="G489" s="13">
        <v>140.55058823529413</v>
      </c>
      <c r="H489" s="13"/>
      <c r="I489" s="13">
        <v>120</v>
      </c>
      <c r="J489" s="13">
        <v>104.81714285714284</v>
      </c>
      <c r="K489" s="13">
        <v>128.33333333333334</v>
      </c>
      <c r="L489" s="13">
        <v>106.46499999999999</v>
      </c>
      <c r="M489" s="13">
        <v>130</v>
      </c>
      <c r="N489" s="13"/>
      <c r="O489" s="13">
        <v>98.083333333333329</v>
      </c>
      <c r="P489" s="13"/>
      <c r="Q489" s="13"/>
      <c r="R489" s="13">
        <v>114</v>
      </c>
      <c r="S489" s="13">
        <v>138.23181231166595</v>
      </c>
      <c r="T489" s="13"/>
      <c r="U489" s="13">
        <v>113.75</v>
      </c>
      <c r="V489" s="13">
        <v>150</v>
      </c>
      <c r="W489" s="13">
        <v>113.41489822433954</v>
      </c>
      <c r="X489" s="13">
        <v>99.666666666666671</v>
      </c>
      <c r="Y489" s="13">
        <v>121.76590959742286</v>
      </c>
      <c r="Z489" s="13">
        <v>107.26666666666665</v>
      </c>
      <c r="AA489" s="13">
        <v>126.91</v>
      </c>
      <c r="AB489" s="13">
        <v>128.45750000000001</v>
      </c>
      <c r="AC489" s="8"/>
      <c r="AD489" s="5">
        <v>128.45750000000001</v>
      </c>
      <c r="AE489" s="5"/>
    </row>
    <row r="490" spans="1:70">
      <c r="A490" s="8">
        <f t="shared" si="4"/>
        <v>17</v>
      </c>
      <c r="B490" s="6">
        <f t="shared" si="3"/>
        <v>45046</v>
      </c>
      <c r="C490" s="13">
        <v>96.2</v>
      </c>
      <c r="D490" s="13">
        <v>153.90121689334288</v>
      </c>
      <c r="E490" s="13"/>
      <c r="F490" s="13"/>
      <c r="G490" s="13">
        <v>139.34590909090909</v>
      </c>
      <c r="H490" s="13"/>
      <c r="I490" s="13">
        <v>120</v>
      </c>
      <c r="J490" s="13">
        <v>104.96857142857142</v>
      </c>
      <c r="K490" s="13">
        <v>128.33333333333334</v>
      </c>
      <c r="L490" s="13">
        <v>106</v>
      </c>
      <c r="M490" s="13">
        <v>130</v>
      </c>
      <c r="N490" s="13"/>
      <c r="O490" s="13">
        <v>88.1</v>
      </c>
      <c r="P490" s="13"/>
      <c r="Q490" s="13"/>
      <c r="R490" s="13">
        <v>123</v>
      </c>
      <c r="S490" s="13">
        <v>133.18416706621917</v>
      </c>
      <c r="T490" s="13"/>
      <c r="U490" s="13">
        <v>112.75</v>
      </c>
      <c r="V490" s="13">
        <v>150</v>
      </c>
      <c r="W490" s="13"/>
      <c r="X490" s="13">
        <v>97.666666666666671</v>
      </c>
      <c r="Y490" s="13">
        <v>131.35507393153736</v>
      </c>
      <c r="Z490" s="13">
        <v>111.47</v>
      </c>
      <c r="AA490" s="13">
        <v>114.14333333333333</v>
      </c>
      <c r="AB490" s="13">
        <v>129.005</v>
      </c>
      <c r="AC490" s="8"/>
      <c r="AD490" s="5"/>
      <c r="AE490" s="5"/>
    </row>
    <row r="491" spans="1:70">
      <c r="A491" s="8">
        <f t="shared" si="4"/>
        <v>18</v>
      </c>
      <c r="B491" s="6">
        <f t="shared" si="3"/>
        <v>45053</v>
      </c>
      <c r="C491" s="13">
        <v>96.2</v>
      </c>
      <c r="D491" s="13">
        <v>152.36731772164842</v>
      </c>
      <c r="E491" s="13"/>
      <c r="F491" s="13"/>
      <c r="G491" s="13">
        <v>138.96047619047616</v>
      </c>
      <c r="H491" s="13"/>
      <c r="I491" s="13">
        <v>118</v>
      </c>
      <c r="J491" s="13">
        <v>101.80428571428573</v>
      </c>
      <c r="K491" s="13">
        <v>128.33333333333334</v>
      </c>
      <c r="L491" s="13">
        <v>106.34714285714287</v>
      </c>
      <c r="M491" s="13">
        <v>130</v>
      </c>
      <c r="N491" s="13"/>
      <c r="O491" s="13">
        <v>88.166666666666671</v>
      </c>
      <c r="P491" s="13"/>
      <c r="Q491" s="13"/>
      <c r="R491" s="13">
        <v>123.5</v>
      </c>
      <c r="S491" s="13">
        <v>128.06602505511049</v>
      </c>
      <c r="T491" s="13"/>
      <c r="U491" s="13">
        <v>107.75</v>
      </c>
      <c r="V491" s="13"/>
      <c r="W491" s="13">
        <v>109.27051007474103</v>
      </c>
      <c r="X491" s="13">
        <v>97.666666666666671</v>
      </c>
      <c r="Y491" s="13">
        <v>133.55643443869789</v>
      </c>
      <c r="Z491" s="13">
        <v>109.23</v>
      </c>
      <c r="AA491" s="13">
        <v>115.51500000000001</v>
      </c>
      <c r="AB491" s="13">
        <v>130.1275</v>
      </c>
      <c r="AC491" s="8"/>
      <c r="AD491" s="5"/>
      <c r="AE491" s="5"/>
    </row>
    <row r="492" spans="1:70">
      <c r="A492" s="8">
        <f t="shared" si="4"/>
        <v>19</v>
      </c>
      <c r="B492" s="6">
        <f t="shared" si="3"/>
        <v>45060</v>
      </c>
      <c r="C492" s="13">
        <v>96.2</v>
      </c>
      <c r="D492" s="13">
        <v>151.85601799775029</v>
      </c>
      <c r="E492" s="13"/>
      <c r="F492" s="13"/>
      <c r="G492" s="13">
        <v>138.96047619047616</v>
      </c>
      <c r="H492" s="13"/>
      <c r="I492" s="13">
        <v>119.33333333333333</v>
      </c>
      <c r="J492" s="13">
        <v>95.625</v>
      </c>
      <c r="K492" s="13">
        <v>128.33333333333334</v>
      </c>
      <c r="L492" s="13">
        <v>106</v>
      </c>
      <c r="M492" s="13">
        <v>130</v>
      </c>
      <c r="N492" s="13"/>
      <c r="O492" s="13">
        <v>88.333333333333329</v>
      </c>
      <c r="P492" s="13">
        <v>90.89</v>
      </c>
      <c r="Q492" s="13"/>
      <c r="R492" s="13">
        <v>119</v>
      </c>
      <c r="S492" s="13">
        <v>125.34438226431338</v>
      </c>
      <c r="T492" s="13"/>
      <c r="U492" s="13">
        <v>107.5</v>
      </c>
      <c r="V492" s="13">
        <v>150</v>
      </c>
      <c r="W492" s="13">
        <v>107.27642543140213</v>
      </c>
      <c r="X492" s="13">
        <v>97.666666666666671</v>
      </c>
      <c r="Y492" s="13">
        <v>132.11382113821139</v>
      </c>
      <c r="Z492" s="13">
        <v>109.375</v>
      </c>
      <c r="AA492" s="13">
        <v>115.79666666666667</v>
      </c>
      <c r="AB492" s="13">
        <v>130.08750000000001</v>
      </c>
      <c r="AC492" s="8"/>
      <c r="AD492" s="5"/>
      <c r="AE492" s="5"/>
    </row>
    <row r="493" spans="1:70">
      <c r="A493" s="8">
        <f t="shared" si="4"/>
        <v>20</v>
      </c>
      <c r="B493" s="6">
        <f t="shared" si="3"/>
        <v>45067</v>
      </c>
      <c r="C493" s="13">
        <v>96.2</v>
      </c>
      <c r="D493" s="13">
        <v>151.34471827385212</v>
      </c>
      <c r="E493" s="13"/>
      <c r="F493" s="13"/>
      <c r="G493" s="13">
        <v>137.67476190476191</v>
      </c>
      <c r="H493" s="13"/>
      <c r="I493" s="13">
        <v>117</v>
      </c>
      <c r="J493" s="13">
        <v>101.29857142857144</v>
      </c>
      <c r="K493" s="13">
        <v>128.75</v>
      </c>
      <c r="L493" s="13">
        <v>106.82142857142857</v>
      </c>
      <c r="M493" s="13">
        <v>130</v>
      </c>
      <c r="N493" s="13"/>
      <c r="O493" s="13">
        <v>87</v>
      </c>
      <c r="P493" s="13"/>
      <c r="Q493" s="13"/>
      <c r="R493" s="13">
        <v>110.5</v>
      </c>
      <c r="S493" s="13">
        <v>122.63181654026725</v>
      </c>
      <c r="T493" s="13"/>
      <c r="U493" s="13">
        <v>105.25</v>
      </c>
      <c r="V493" s="13">
        <v>150</v>
      </c>
      <c r="W493" s="13"/>
      <c r="X493" s="13">
        <v>97.666666666666671</v>
      </c>
      <c r="Y493" s="13">
        <v>120.25546707627633</v>
      </c>
      <c r="Z493" s="13">
        <v>103.905</v>
      </c>
      <c r="AA493" s="13">
        <v>121.60000000000001</v>
      </c>
      <c r="AB493" s="13">
        <v>143.13600000000002</v>
      </c>
      <c r="AC493" s="8"/>
      <c r="AD493" s="5"/>
      <c r="AE493" s="5"/>
    </row>
    <row r="494" spans="1:70">
      <c r="A494" s="8">
        <v>21</v>
      </c>
      <c r="B494" s="6">
        <v>45074</v>
      </c>
      <c r="C494" s="13">
        <v>96.2</v>
      </c>
      <c r="D494" s="13">
        <v>149.81081910215769</v>
      </c>
      <c r="E494" s="13"/>
      <c r="F494" s="13"/>
      <c r="G494" s="13">
        <v>138.59636363636361</v>
      </c>
      <c r="H494" s="13"/>
      <c r="I494" s="13">
        <v>117</v>
      </c>
      <c r="J494" s="13">
        <v>97.731666666666669</v>
      </c>
      <c r="K494" s="13">
        <v>128.75</v>
      </c>
      <c r="L494" s="13">
        <v>106.85142857142857</v>
      </c>
      <c r="M494" s="13"/>
      <c r="N494" s="13"/>
      <c r="O494" s="13">
        <v>88.5</v>
      </c>
      <c r="P494" s="13"/>
      <c r="Q494" s="13"/>
      <c r="R494" s="13">
        <v>118</v>
      </c>
      <c r="S494" s="13">
        <v>124.45344667286493</v>
      </c>
      <c r="T494" s="13"/>
      <c r="U494" s="13">
        <v>105.75</v>
      </c>
      <c r="V494" s="13">
        <v>150</v>
      </c>
      <c r="W494" s="13">
        <v>109.06748411746412</v>
      </c>
      <c r="X494" s="13">
        <v>97.666666666666671</v>
      </c>
      <c r="Y494" s="13">
        <v>131.43604183427192</v>
      </c>
      <c r="Z494" s="13">
        <v>95.782499999999999</v>
      </c>
      <c r="AA494" s="13">
        <v>119.24000000000001</v>
      </c>
      <c r="AB494" s="13">
        <v>118.60799999999999</v>
      </c>
      <c r="AC494" s="8"/>
      <c r="AD494" s="5"/>
      <c r="AE494" s="5"/>
    </row>
    <row r="495" spans="1:70">
      <c r="A495" s="8">
        <v>22</v>
      </c>
      <c r="B495" s="6">
        <v>45081</v>
      </c>
      <c r="C495" s="13">
        <v>96.2</v>
      </c>
      <c r="D495" s="13">
        <v>148.27691993046324</v>
      </c>
      <c r="E495" s="13"/>
      <c r="F495" s="13"/>
      <c r="G495" s="13">
        <v>138.5385</v>
      </c>
      <c r="H495" s="13"/>
      <c r="I495" s="13">
        <v>117</v>
      </c>
      <c r="J495" s="13">
        <v>104.86142857142856</v>
      </c>
      <c r="K495" s="13">
        <v>128.75</v>
      </c>
      <c r="L495" s="13">
        <v>106.66142857142857</v>
      </c>
      <c r="M495" s="13">
        <v>130</v>
      </c>
      <c r="N495" s="13"/>
      <c r="O495" s="13">
        <v>85</v>
      </c>
      <c r="P495" s="13"/>
      <c r="Q495" s="13"/>
      <c r="R495" s="13">
        <v>120</v>
      </c>
      <c r="S495" s="13">
        <v>127.54859611231103</v>
      </c>
      <c r="T495" s="13"/>
      <c r="U495" s="13">
        <v>105.75</v>
      </c>
      <c r="V495" s="13">
        <v>150</v>
      </c>
      <c r="W495" s="13">
        <v>96.606609925942294</v>
      </c>
      <c r="X495" s="13">
        <v>97.666666666666671</v>
      </c>
      <c r="Y495" s="13">
        <v>127.74531533346766</v>
      </c>
      <c r="Z495" s="13">
        <v>99.305000000000007</v>
      </c>
      <c r="AA495" s="13">
        <v>117.79333333333334</v>
      </c>
      <c r="AB495" s="13">
        <v>140.79399999999998</v>
      </c>
      <c r="AC495" s="8"/>
      <c r="AD495" s="5"/>
      <c r="AE495" s="5"/>
    </row>
    <row r="496" spans="1:70">
      <c r="A496" s="8">
        <v>23</v>
      </c>
      <c r="B496" s="6">
        <v>45088</v>
      </c>
      <c r="C496" s="13">
        <v>96.2</v>
      </c>
      <c r="D496" s="13">
        <v>147.7656202065651</v>
      </c>
      <c r="E496" s="13"/>
      <c r="F496" s="13"/>
      <c r="G496" s="13">
        <v>136.79894736842107</v>
      </c>
      <c r="H496" s="13"/>
      <c r="I496" s="13">
        <v>117</v>
      </c>
      <c r="J496" s="13">
        <v>99.285714285714292</v>
      </c>
      <c r="K496" s="13">
        <v>128.75</v>
      </c>
      <c r="L496" s="13">
        <v>106.79857142857144</v>
      </c>
      <c r="M496" s="13">
        <v>130</v>
      </c>
      <c r="N496" s="13"/>
      <c r="O496" s="13">
        <v>84.75</v>
      </c>
      <c r="P496" s="13"/>
      <c r="Q496" s="13"/>
      <c r="R496" s="13">
        <v>116</v>
      </c>
      <c r="S496" s="13">
        <v>126.55915145267612</v>
      </c>
      <c r="T496" s="13"/>
      <c r="U496" s="13">
        <v>104.25</v>
      </c>
      <c r="V496" s="13">
        <v>150</v>
      </c>
      <c r="W496" s="13"/>
      <c r="X496" s="13">
        <v>94.333333333333329</v>
      </c>
      <c r="Y496" s="13">
        <v>120.9872560090337</v>
      </c>
      <c r="Z496" s="13">
        <v>92.396666666666661</v>
      </c>
      <c r="AA496" s="13">
        <v>112.95666666666666</v>
      </c>
      <c r="AB496" s="13">
        <v>138.078</v>
      </c>
      <c r="AC496" s="8"/>
      <c r="AD496" s="5"/>
      <c r="AE496" s="5"/>
    </row>
    <row r="497" spans="1:31">
      <c r="A497" s="8">
        <v>24</v>
      </c>
      <c r="B497" s="6">
        <v>45095</v>
      </c>
      <c r="C497" s="13">
        <v>96.2</v>
      </c>
      <c r="D497" s="13">
        <v>142.6526229675836</v>
      </c>
      <c r="E497" s="13"/>
      <c r="F497" s="13"/>
      <c r="G497" s="13">
        <v>137.90550000000002</v>
      </c>
      <c r="H497" s="13"/>
      <c r="I497" s="13">
        <v>115</v>
      </c>
      <c r="J497" s="13">
        <v>100.64142857142858</v>
      </c>
      <c r="K497" s="13">
        <v>128.25</v>
      </c>
      <c r="L497" s="13">
        <v>106.89714285714287</v>
      </c>
      <c r="M497" s="13">
        <v>130</v>
      </c>
      <c r="N497" s="13"/>
      <c r="O497" s="13">
        <v>81.2</v>
      </c>
      <c r="P497" s="13"/>
      <c r="Q497" s="13"/>
      <c r="R497" s="13">
        <v>113</v>
      </c>
      <c r="S497" s="13">
        <v>120.93201843019966</v>
      </c>
      <c r="T497" s="13"/>
      <c r="U497" s="13">
        <v>99.75</v>
      </c>
      <c r="V497" s="13">
        <v>150</v>
      </c>
      <c r="W497" s="13">
        <v>105.47486033519554</v>
      </c>
      <c r="X497" s="13">
        <v>94.333333333333329</v>
      </c>
      <c r="Y497" s="13">
        <v>99.139581276321366</v>
      </c>
      <c r="Z497" s="13">
        <v>91.166666666666671</v>
      </c>
      <c r="AA497" s="13">
        <v>120.55</v>
      </c>
      <c r="AB497" s="13">
        <v>122.86599999999999</v>
      </c>
      <c r="AC497" s="8"/>
      <c r="AD497" s="5"/>
      <c r="AE497" s="5"/>
    </row>
    <row r="498" spans="1:31">
      <c r="A498" s="8">
        <v>25</v>
      </c>
      <c r="B498" s="6">
        <v>45102</v>
      </c>
      <c r="C498" s="13">
        <v>96.2</v>
      </c>
      <c r="D498" s="13">
        <v>142.14132324368546</v>
      </c>
      <c r="E498" s="13"/>
      <c r="F498" s="13"/>
      <c r="G498" s="13">
        <v>136.98500000000001</v>
      </c>
      <c r="H498" s="13"/>
      <c r="I498" s="13">
        <v>115</v>
      </c>
      <c r="J498" s="13">
        <v>99.285714285714292</v>
      </c>
      <c r="K498" s="13">
        <v>125.375</v>
      </c>
      <c r="L498" s="13">
        <v>105.12857142857142</v>
      </c>
      <c r="M498" s="13">
        <v>130</v>
      </c>
      <c r="N498" s="13"/>
      <c r="O498" s="13">
        <v>81.400000000000006</v>
      </c>
      <c r="P498" s="13"/>
      <c r="Q498" s="13"/>
      <c r="R498" s="13">
        <v>103</v>
      </c>
      <c r="S498" s="13">
        <v>116.24479935579116</v>
      </c>
      <c r="T498" s="13"/>
      <c r="U498" s="13">
        <v>101</v>
      </c>
      <c r="V498" s="13">
        <v>150</v>
      </c>
      <c r="W498" s="13">
        <v>106.83039830870612</v>
      </c>
      <c r="X498" s="13">
        <v>94.333333333333329</v>
      </c>
      <c r="Y498" s="13">
        <v>117.67313465917104</v>
      </c>
      <c r="Z498" s="13">
        <v>92.973333333333343</v>
      </c>
      <c r="AA498" s="13">
        <v>123.015</v>
      </c>
      <c r="AB498" s="5">
        <v>131.37</v>
      </c>
      <c r="AC498" s="5"/>
    </row>
    <row r="499" spans="1:31">
      <c r="A499" s="8">
        <v>26</v>
      </c>
      <c r="B499" s="6">
        <v>45109</v>
      </c>
      <c r="C499" s="13">
        <v>96.2</v>
      </c>
      <c r="D499" s="13">
        <v>141.6300235197873</v>
      </c>
      <c r="E499" s="13"/>
      <c r="F499" s="13"/>
      <c r="G499" s="13">
        <v>137.11000000000001</v>
      </c>
      <c r="H499" s="13"/>
      <c r="I499" s="13">
        <v>115.33333333333333</v>
      </c>
      <c r="J499" s="13"/>
      <c r="K499" s="13">
        <v>118.75</v>
      </c>
      <c r="L499" s="13">
        <v>107.16666666666667</v>
      </c>
      <c r="M499" s="13">
        <v>130</v>
      </c>
      <c r="N499" s="13"/>
      <c r="O499" s="13">
        <v>73.5</v>
      </c>
      <c r="P499" s="13"/>
      <c r="Q499" s="13"/>
      <c r="R499" s="13">
        <v>105.5</v>
      </c>
      <c r="S499" s="13">
        <v>107.90773405698779</v>
      </c>
      <c r="T499" s="13"/>
      <c r="U499" s="13">
        <v>101</v>
      </c>
      <c r="V499" s="13"/>
      <c r="W499" s="13">
        <v>86.263351624776988</v>
      </c>
      <c r="X499" s="13">
        <v>94.333333333333329</v>
      </c>
      <c r="Y499" s="13">
        <v>118.82684942551904</v>
      </c>
      <c r="Z499" s="13"/>
      <c r="AA499" s="13"/>
      <c r="AB499" s="5">
        <v>129.69</v>
      </c>
      <c r="AC499" s="5"/>
    </row>
    <row r="500" spans="1:31">
      <c r="A500" s="8">
        <v>27</v>
      </c>
      <c r="B500" s="6">
        <v>45116</v>
      </c>
      <c r="C500" s="13">
        <v>96.2</v>
      </c>
      <c r="D500" s="13">
        <v>139.58482462419471</v>
      </c>
      <c r="E500" s="13"/>
      <c r="F500" s="13"/>
      <c r="G500" s="13">
        <v>136.39285714285714</v>
      </c>
      <c r="H500" s="13"/>
      <c r="I500" s="13">
        <v>112.66666666666667</v>
      </c>
      <c r="J500" s="13">
        <v>100.31285714285715</v>
      </c>
      <c r="K500" s="13">
        <v>118.75</v>
      </c>
      <c r="L500" s="13">
        <v>106.94499999999999</v>
      </c>
      <c r="M500" s="13">
        <v>130</v>
      </c>
      <c r="N500" s="13"/>
      <c r="O500" s="13">
        <v>66.25</v>
      </c>
      <c r="P500" s="13"/>
      <c r="Q500" s="13"/>
      <c r="R500" s="13">
        <v>112.5</v>
      </c>
      <c r="S500" s="13">
        <v>102.78110764804603</v>
      </c>
      <c r="T500" s="13"/>
      <c r="U500" s="13">
        <v>100</v>
      </c>
      <c r="V500" s="13">
        <v>150</v>
      </c>
      <c r="W500" s="13">
        <v>84.812846319122471</v>
      </c>
      <c r="X500" s="13">
        <v>94.333333333333329</v>
      </c>
      <c r="Y500" s="13">
        <v>92.755380418308576</v>
      </c>
      <c r="Z500" s="13">
        <v>93.94</v>
      </c>
      <c r="AA500" s="13"/>
      <c r="AB500" s="5">
        <v>129.80500000000001</v>
      </c>
      <c r="AC500" s="5"/>
    </row>
    <row r="501" spans="1:31">
      <c r="A501" s="8">
        <v>28</v>
      </c>
      <c r="B501" s="6">
        <v>45123</v>
      </c>
      <c r="C501" s="13">
        <v>96.2</v>
      </c>
      <c r="D501" s="13">
        <v>138.56222517639841</v>
      </c>
      <c r="E501" s="13"/>
      <c r="F501" s="13"/>
      <c r="G501" s="13">
        <v>136.93909090909094</v>
      </c>
      <c r="H501" s="13"/>
      <c r="I501" s="13">
        <v>112</v>
      </c>
      <c r="J501" s="13">
        <v>101.30999999999999</v>
      </c>
      <c r="K501" s="13">
        <v>113.1</v>
      </c>
      <c r="L501" s="13">
        <v>105.55000000000001</v>
      </c>
      <c r="M501" s="13">
        <v>130</v>
      </c>
      <c r="N501" s="13"/>
      <c r="O501" s="13">
        <v>63.8</v>
      </c>
      <c r="P501" s="13"/>
      <c r="Q501" s="13"/>
      <c r="R501" s="13">
        <v>115</v>
      </c>
      <c r="S501" s="13">
        <v>89.736495388669312</v>
      </c>
      <c r="T501" s="13"/>
      <c r="U501" s="13">
        <v>96.5</v>
      </c>
      <c r="V501" s="13">
        <v>150</v>
      </c>
      <c r="W501" s="13">
        <v>78.390892294803621</v>
      </c>
      <c r="X501" s="13">
        <v>93.5</v>
      </c>
      <c r="Y501" s="13">
        <v>118.00363709840373</v>
      </c>
      <c r="Z501" s="13">
        <v>87.004999999999995</v>
      </c>
      <c r="AA501" s="13">
        <v>120.75666666666666</v>
      </c>
      <c r="AB501" s="5">
        <v>129.4675</v>
      </c>
      <c r="AC501" s="5"/>
    </row>
    <row r="502" spans="1:31">
      <c r="A502" s="8">
        <v>29</v>
      </c>
      <c r="B502" s="6">
        <v>45130</v>
      </c>
      <c r="C502" s="13">
        <v>96.2</v>
      </c>
      <c r="D502" s="13">
        <v>140.60742407199101</v>
      </c>
      <c r="E502" s="13"/>
      <c r="F502" s="13"/>
      <c r="G502" s="13">
        <v>133.63095238095238</v>
      </c>
      <c r="H502" s="13"/>
      <c r="I502" s="13">
        <v>113</v>
      </c>
      <c r="J502" s="13">
        <v>102.57285714285715</v>
      </c>
      <c r="K502" s="13">
        <v>110.95</v>
      </c>
      <c r="L502" s="13">
        <v>106.64285714285714</v>
      </c>
      <c r="M502" s="13">
        <v>130</v>
      </c>
      <c r="N502" s="13"/>
      <c r="O502" s="13">
        <v>64</v>
      </c>
      <c r="P502" s="13"/>
      <c r="Q502" s="13"/>
      <c r="R502" s="13">
        <v>108</v>
      </c>
      <c r="S502" s="13"/>
      <c r="T502" s="13"/>
      <c r="U502" s="13">
        <v>96.25</v>
      </c>
      <c r="V502" s="13">
        <v>150</v>
      </c>
      <c r="W502" s="13">
        <v>68.079235833070911</v>
      </c>
      <c r="X502" s="13">
        <v>95</v>
      </c>
      <c r="Y502" s="13">
        <v>122.5192385581207</v>
      </c>
      <c r="Z502" s="13">
        <v>96.16</v>
      </c>
      <c r="AA502" s="13">
        <v>119.93999999999998</v>
      </c>
      <c r="AB502" s="5">
        <v>141.708</v>
      </c>
      <c r="AC502" s="5"/>
    </row>
    <row r="503" spans="1:31">
      <c r="A503" s="8">
        <v>30</v>
      </c>
      <c r="B503" s="6">
        <v>45137</v>
      </c>
      <c r="C503" s="13">
        <v>96.2</v>
      </c>
      <c r="D503" s="13">
        <v>132.42662848962061</v>
      </c>
      <c r="E503" s="13"/>
      <c r="F503" s="13"/>
      <c r="G503" s="13">
        <v>133.92476190476191</v>
      </c>
      <c r="H503" s="13"/>
      <c r="I503" s="13">
        <v>112.66666666666667</v>
      </c>
      <c r="J503" s="13">
        <v>102.85714285714286</v>
      </c>
      <c r="K503" s="13">
        <v>110.5</v>
      </c>
      <c r="L503" s="13">
        <v>105.81857142857143</v>
      </c>
      <c r="M503" s="13">
        <v>125</v>
      </c>
      <c r="N503" s="13"/>
      <c r="O503" s="13">
        <v>53.2</v>
      </c>
      <c r="P503" s="13"/>
      <c r="Q503" s="13"/>
      <c r="R503" s="13">
        <v>98.5</v>
      </c>
      <c r="S503" s="13">
        <v>87.994861913937058</v>
      </c>
      <c r="T503" s="13"/>
      <c r="U503" s="13">
        <v>95.5</v>
      </c>
      <c r="V503" s="13">
        <v>150</v>
      </c>
      <c r="W503" s="13">
        <v>66.210715602404647</v>
      </c>
      <c r="X503" s="13">
        <v>97.75</v>
      </c>
      <c r="Y503" s="13">
        <v>122.56939516210792</v>
      </c>
      <c r="Z503" s="13"/>
      <c r="AA503" s="13">
        <v>112.48666666666666</v>
      </c>
      <c r="AB503" s="5">
        <v>130.28</v>
      </c>
      <c r="AC503" s="5"/>
    </row>
    <row r="504" spans="1:31">
      <c r="A504" s="8">
        <v>31</v>
      </c>
      <c r="B504" s="6">
        <v>45144</v>
      </c>
      <c r="C504" s="13">
        <v>96.2</v>
      </c>
      <c r="D504" s="13">
        <v>127.31363125063912</v>
      </c>
      <c r="E504" s="13"/>
      <c r="F504" s="13"/>
      <c r="G504" s="13">
        <v>136.84789473684211</v>
      </c>
      <c r="H504" s="13"/>
      <c r="I504" s="13">
        <v>112.66666666666667</v>
      </c>
      <c r="J504" s="13">
        <v>102.97571428571428</v>
      </c>
      <c r="K504" s="13">
        <v>107.06666666666666</v>
      </c>
      <c r="L504" s="13">
        <v>105.4</v>
      </c>
      <c r="M504" s="13">
        <v>125</v>
      </c>
      <c r="N504" s="13"/>
      <c r="O504" s="13">
        <v>56.5</v>
      </c>
      <c r="P504" s="13"/>
      <c r="Q504" s="13"/>
      <c r="R504" s="13">
        <v>95</v>
      </c>
      <c r="S504" s="13"/>
      <c r="T504" s="13"/>
      <c r="U504" s="13">
        <v>95.5</v>
      </c>
      <c r="V504" s="13">
        <v>150</v>
      </c>
      <c r="W504" s="13">
        <v>73.697040832449275</v>
      </c>
      <c r="X504" s="13">
        <v>95.5</v>
      </c>
      <c r="Y504" s="13">
        <v>117.60173563940876</v>
      </c>
      <c r="Z504" s="13"/>
      <c r="AA504" s="13">
        <v>133.07</v>
      </c>
      <c r="AB504" s="5">
        <v>141.208</v>
      </c>
      <c r="AC504" s="5"/>
    </row>
    <row r="505" spans="1:31">
      <c r="A505" s="8">
        <v>32</v>
      </c>
      <c r="B505" s="6">
        <v>45151</v>
      </c>
      <c r="C505" s="13">
        <v>96.2</v>
      </c>
      <c r="D505" s="13">
        <v>127.31363125063912</v>
      </c>
      <c r="E505" s="13"/>
      <c r="F505" s="13"/>
      <c r="G505" s="13">
        <v>135.72631578947369</v>
      </c>
      <c r="H505" s="13"/>
      <c r="I505" s="13">
        <v>110</v>
      </c>
      <c r="J505" s="13">
        <v>101.42857142857143</v>
      </c>
      <c r="K505" s="13">
        <v>104</v>
      </c>
      <c r="L505" s="13">
        <v>106.61714285714285</v>
      </c>
      <c r="M505" s="13">
        <v>125</v>
      </c>
      <c r="N505" s="13"/>
      <c r="O505" s="13">
        <v>58.5</v>
      </c>
      <c r="P505" s="13"/>
      <c r="Q505" s="13"/>
      <c r="R505" s="13">
        <v>97</v>
      </c>
      <c r="S505" s="13">
        <v>89.177606177606179</v>
      </c>
      <c r="T505" s="13"/>
      <c r="U505" s="13">
        <v>89</v>
      </c>
      <c r="V505" s="13">
        <v>150</v>
      </c>
      <c r="W505" s="13">
        <v>67.640449438202239</v>
      </c>
      <c r="X505" s="13">
        <v>95.5</v>
      </c>
      <c r="Y505" s="13">
        <v>151.52127358681159</v>
      </c>
      <c r="Z505" s="13"/>
      <c r="AA505" s="13">
        <v>97.245000000000005</v>
      </c>
      <c r="AB505" s="5">
        <v>142.11799999999999</v>
      </c>
      <c r="AC505" s="5"/>
    </row>
    <row r="506" spans="1:31">
      <c r="A506" s="8">
        <f t="shared" ref="A506" si="5">A505+1</f>
        <v>33</v>
      </c>
      <c r="B506" s="6">
        <f t="shared" ref="B506" si="6">B505+7</f>
        <v>45158</v>
      </c>
      <c r="C506" s="13">
        <v>96.2</v>
      </c>
      <c r="D506" s="13">
        <v>129.35883014623172</v>
      </c>
      <c r="E506" s="13"/>
      <c r="F506" s="13"/>
      <c r="G506" s="13">
        <v>134.71190476190478</v>
      </c>
      <c r="H506" s="13"/>
      <c r="I506" s="13"/>
      <c r="J506" s="13"/>
      <c r="K506" s="13">
        <v>103.33333333333333</v>
      </c>
      <c r="L506" s="13">
        <v>106.622</v>
      </c>
      <c r="M506" s="13">
        <v>125</v>
      </c>
      <c r="N506" s="13"/>
      <c r="O506" s="13">
        <v>91.5</v>
      </c>
      <c r="P506" s="13"/>
      <c r="Q506" s="13"/>
      <c r="R506" s="13">
        <v>92</v>
      </c>
      <c r="S506" s="13">
        <v>88.452897225560378</v>
      </c>
      <c r="T506" s="13"/>
      <c r="U506" s="13">
        <v>97.75</v>
      </c>
      <c r="V506" s="13">
        <v>150</v>
      </c>
      <c r="W506" s="13">
        <v>79.813792844539549</v>
      </c>
      <c r="X506" s="13">
        <v>95</v>
      </c>
      <c r="Y506" s="13">
        <v>114.53316605285525</v>
      </c>
      <c r="Z506" s="13"/>
      <c r="AA506" s="13">
        <v>101.47000000000001</v>
      </c>
      <c r="AB506" s="5">
        <v>131.98249999999999</v>
      </c>
      <c r="AC506" s="5"/>
    </row>
    <row r="507" spans="1:31">
      <c r="A507" s="8"/>
    </row>
    <row r="508" spans="1:31">
      <c r="A508" s="8"/>
    </row>
    <row r="509" spans="1:31">
      <c r="A509" s="8"/>
    </row>
    <row r="510" spans="1:31">
      <c r="A510" s="8"/>
    </row>
    <row r="511" spans="1:31">
      <c r="A511" s="8"/>
    </row>
    <row r="512" spans="1:3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</sheetData>
  <mergeCells count="2">
    <mergeCell ref="A1:AC1"/>
    <mergeCell ref="A2:AC2"/>
  </mergeCells>
  <phoneticPr fontId="17" type="noConversion"/>
  <printOptions horizontalCentered="1" gridLines="1" gridLinesSet="0"/>
  <pageMargins left="0.47244094488188981" right="0.43307086614173229" top="0.51181102362204722" bottom="0.55118110236220474" header="0.51181102362204722" footer="0.51181102362204722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  <pageSetUpPr fitToPage="1"/>
  </sheetPr>
  <dimension ref="A1:BK549"/>
  <sheetViews>
    <sheetView showZeros="0" zoomScale="83" zoomScaleNormal="83" workbookViewId="0">
      <pane xSplit="2" ySplit="3" topLeftCell="C475" activePane="bottomRight" state="frozen"/>
      <selection activeCell="K505" sqref="K505"/>
      <selection pane="topRight" activeCell="K505" sqref="K505"/>
      <selection pane="bottomLeft" activeCell="K505" sqref="K505"/>
      <selection pane="bottomRight" activeCell="A506" sqref="A506:XFD506"/>
    </sheetView>
  </sheetViews>
  <sheetFormatPr defaultColWidth="12.6640625" defaultRowHeight="12"/>
  <cols>
    <col min="1" max="1" width="6.1640625" style="9" customWidth="1"/>
    <col min="2" max="2" width="11.1640625" style="7" customWidth="1"/>
    <col min="3" max="29" width="7.33203125" style="1" customWidth="1"/>
    <col min="30" max="16384" width="12.6640625" style="1"/>
  </cols>
  <sheetData>
    <row r="1" spans="1:29" s="2" customFormat="1" ht="15.7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s="2" customFormat="1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s="2" customFormat="1" ht="36" customHeight="1">
      <c r="A3" s="20" t="s">
        <v>32</v>
      </c>
      <c r="B3" s="20" t="s">
        <v>33</v>
      </c>
      <c r="C3" s="3" t="s">
        <v>14</v>
      </c>
      <c r="D3" s="3" t="s">
        <v>26</v>
      </c>
      <c r="E3" s="3" t="s">
        <v>4</v>
      </c>
      <c r="F3" s="3" t="s">
        <v>0</v>
      </c>
      <c r="G3" s="3" t="s">
        <v>15</v>
      </c>
      <c r="H3" s="3" t="s">
        <v>5</v>
      </c>
      <c r="I3" s="3" t="s">
        <v>1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6</v>
      </c>
      <c r="O3" s="3" t="s">
        <v>8</v>
      </c>
      <c r="P3" s="3" t="s">
        <v>7</v>
      </c>
      <c r="Q3" s="3" t="s">
        <v>24</v>
      </c>
      <c r="R3" s="3" t="s">
        <v>27</v>
      </c>
      <c r="S3" s="3" t="s">
        <v>9</v>
      </c>
      <c r="T3" s="3" t="s">
        <v>10</v>
      </c>
      <c r="U3" s="3" t="s">
        <v>2</v>
      </c>
      <c r="V3" s="3" t="s">
        <v>20</v>
      </c>
      <c r="W3" s="3" t="s">
        <v>11</v>
      </c>
      <c r="X3" s="3" t="s">
        <v>21</v>
      </c>
      <c r="Y3" s="3" t="s">
        <v>25</v>
      </c>
      <c r="Z3" s="3" t="s">
        <v>12</v>
      </c>
      <c r="AA3" s="3" t="s">
        <v>13</v>
      </c>
      <c r="AB3" s="3" t="s">
        <v>22</v>
      </c>
      <c r="AC3" s="3" t="s">
        <v>23</v>
      </c>
    </row>
    <row r="4" spans="1:29">
      <c r="A4" s="8">
        <v>1</v>
      </c>
      <c r="B4" s="6">
        <v>41644</v>
      </c>
      <c r="C4" s="13">
        <v>0</v>
      </c>
      <c r="D4" s="13">
        <v>90</v>
      </c>
      <c r="E4" s="13">
        <v>74.7</v>
      </c>
      <c r="F4" s="13">
        <v>0</v>
      </c>
      <c r="G4" s="13">
        <v>91</v>
      </c>
      <c r="H4" s="13">
        <v>0</v>
      </c>
      <c r="I4" s="13">
        <v>0</v>
      </c>
      <c r="J4" s="13">
        <v>0</v>
      </c>
      <c r="K4" s="13">
        <v>93</v>
      </c>
      <c r="L4" s="13">
        <v>103</v>
      </c>
      <c r="M4" s="13">
        <v>83</v>
      </c>
      <c r="N4" s="13">
        <v>0</v>
      </c>
      <c r="O4" s="13">
        <v>81</v>
      </c>
      <c r="P4" s="13">
        <v>0</v>
      </c>
      <c r="Q4" s="13">
        <v>0</v>
      </c>
      <c r="R4" s="13">
        <v>0</v>
      </c>
      <c r="S4" s="13">
        <v>71.2</v>
      </c>
      <c r="T4" s="13">
        <v>0</v>
      </c>
      <c r="U4" s="13">
        <v>76</v>
      </c>
      <c r="V4" s="13">
        <v>0</v>
      </c>
      <c r="W4" s="13">
        <v>0</v>
      </c>
      <c r="X4" s="13">
        <v>70</v>
      </c>
      <c r="Y4" s="13">
        <v>0</v>
      </c>
      <c r="Z4" s="13">
        <v>0</v>
      </c>
      <c r="AA4" s="13">
        <v>92</v>
      </c>
      <c r="AB4" s="13">
        <v>0</v>
      </c>
      <c r="AC4" s="13">
        <v>126.4</v>
      </c>
    </row>
    <row r="5" spans="1:29">
      <c r="A5" s="8">
        <v>2</v>
      </c>
      <c r="B5" s="6">
        <v>41651</v>
      </c>
      <c r="C5" s="13">
        <v>0</v>
      </c>
      <c r="D5" s="13">
        <v>93.600000000000009</v>
      </c>
      <c r="E5" s="13">
        <v>78.5</v>
      </c>
      <c r="F5" s="13">
        <v>0</v>
      </c>
      <c r="G5" s="13">
        <v>91</v>
      </c>
      <c r="H5" s="13">
        <v>0</v>
      </c>
      <c r="I5" s="13">
        <v>0</v>
      </c>
      <c r="J5" s="13">
        <v>0</v>
      </c>
      <c r="K5" s="13">
        <v>94</v>
      </c>
      <c r="L5" s="13">
        <v>0</v>
      </c>
      <c r="M5" s="13">
        <v>83</v>
      </c>
      <c r="N5" s="13">
        <v>0</v>
      </c>
      <c r="O5" s="13">
        <v>79</v>
      </c>
      <c r="P5" s="13">
        <v>0</v>
      </c>
      <c r="Q5" s="13">
        <v>0</v>
      </c>
      <c r="R5" s="13">
        <v>0</v>
      </c>
      <c r="S5" s="13">
        <v>70.899999999999991</v>
      </c>
      <c r="T5" s="13">
        <v>0</v>
      </c>
      <c r="U5" s="13">
        <v>78</v>
      </c>
      <c r="V5" s="13">
        <v>0</v>
      </c>
      <c r="W5" s="13">
        <v>0</v>
      </c>
      <c r="X5" s="13">
        <v>70</v>
      </c>
      <c r="Y5" s="13">
        <v>0</v>
      </c>
      <c r="Z5" s="13">
        <v>0</v>
      </c>
      <c r="AA5" s="13">
        <v>94</v>
      </c>
      <c r="AB5" s="13">
        <v>0</v>
      </c>
      <c r="AC5" s="13">
        <v>0</v>
      </c>
    </row>
    <row r="6" spans="1:29">
      <c r="A6" s="8">
        <v>3</v>
      </c>
      <c r="B6" s="6">
        <v>41658</v>
      </c>
      <c r="C6" s="13">
        <v>0</v>
      </c>
      <c r="D6" s="13">
        <v>93.600000000000009</v>
      </c>
      <c r="E6" s="13">
        <v>78.3</v>
      </c>
      <c r="F6" s="13">
        <v>0</v>
      </c>
      <c r="G6" s="13">
        <v>93</v>
      </c>
      <c r="H6" s="13">
        <v>114.99999999999999</v>
      </c>
      <c r="I6" s="13">
        <v>0</v>
      </c>
      <c r="J6" s="13">
        <v>71</v>
      </c>
      <c r="K6" s="13">
        <v>94</v>
      </c>
      <c r="L6" s="13">
        <v>98</v>
      </c>
      <c r="M6" s="13">
        <v>83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77</v>
      </c>
      <c r="T6" s="13">
        <v>0</v>
      </c>
      <c r="U6" s="13">
        <v>80</v>
      </c>
      <c r="V6" s="13">
        <v>0</v>
      </c>
      <c r="W6" s="13">
        <v>0</v>
      </c>
      <c r="X6" s="13">
        <v>70</v>
      </c>
      <c r="Y6" s="13">
        <v>0</v>
      </c>
      <c r="Z6" s="13">
        <v>0</v>
      </c>
      <c r="AA6" s="13">
        <v>90</v>
      </c>
      <c r="AB6" s="13">
        <v>0</v>
      </c>
      <c r="AC6" s="13">
        <v>0</v>
      </c>
    </row>
    <row r="7" spans="1:29">
      <c r="A7" s="8">
        <v>4</v>
      </c>
      <c r="B7" s="6">
        <v>41665</v>
      </c>
      <c r="C7" s="13">
        <v>0</v>
      </c>
      <c r="D7" s="13">
        <v>99.7</v>
      </c>
      <c r="E7" s="13">
        <v>82</v>
      </c>
      <c r="F7" s="13">
        <v>0</v>
      </c>
      <c r="G7" s="13">
        <v>141</v>
      </c>
      <c r="H7" s="13">
        <v>0</v>
      </c>
      <c r="I7" s="13">
        <v>0</v>
      </c>
      <c r="J7" s="13">
        <v>72</v>
      </c>
      <c r="K7" s="13">
        <v>94</v>
      </c>
      <c r="L7" s="13">
        <v>0</v>
      </c>
      <c r="M7" s="13">
        <v>83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75.099999999999994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83</v>
      </c>
      <c r="AB7" s="13">
        <v>0</v>
      </c>
      <c r="AC7" s="13">
        <v>0</v>
      </c>
    </row>
    <row r="8" spans="1:29">
      <c r="A8" s="8">
        <v>5</v>
      </c>
      <c r="B8" s="6">
        <v>41672</v>
      </c>
      <c r="C8" s="13">
        <v>0</v>
      </c>
      <c r="D8" s="13">
        <v>99.7</v>
      </c>
      <c r="E8" s="13">
        <v>83.3</v>
      </c>
      <c r="F8" s="13">
        <v>0</v>
      </c>
      <c r="G8" s="13">
        <v>93</v>
      </c>
      <c r="H8" s="13">
        <v>89</v>
      </c>
      <c r="I8" s="13">
        <v>0</v>
      </c>
      <c r="J8" s="13">
        <v>73</v>
      </c>
      <c r="K8" s="13">
        <v>94</v>
      </c>
      <c r="L8" s="13">
        <v>97</v>
      </c>
      <c r="M8" s="13">
        <v>85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69.8</v>
      </c>
      <c r="T8" s="13">
        <v>0</v>
      </c>
      <c r="U8" s="13">
        <v>84</v>
      </c>
      <c r="V8" s="13">
        <v>0</v>
      </c>
      <c r="W8" s="13">
        <v>0</v>
      </c>
      <c r="X8" s="13">
        <v>65</v>
      </c>
      <c r="Y8" s="13">
        <v>0</v>
      </c>
      <c r="Z8" s="13">
        <v>0</v>
      </c>
      <c r="AA8" s="13">
        <v>92</v>
      </c>
      <c r="AB8" s="13">
        <v>0</v>
      </c>
      <c r="AC8" s="13">
        <v>126.49999999999999</v>
      </c>
    </row>
    <row r="9" spans="1:29">
      <c r="A9" s="8">
        <v>6</v>
      </c>
      <c r="B9" s="6">
        <v>41679</v>
      </c>
      <c r="C9" s="13">
        <v>0</v>
      </c>
      <c r="D9" s="13">
        <v>99.7</v>
      </c>
      <c r="E9" s="13">
        <v>83.3</v>
      </c>
      <c r="F9" s="13">
        <v>0</v>
      </c>
      <c r="G9" s="13">
        <v>0</v>
      </c>
      <c r="H9" s="13">
        <v>92</v>
      </c>
      <c r="I9" s="13">
        <v>0</v>
      </c>
      <c r="J9" s="13">
        <v>74</v>
      </c>
      <c r="K9" s="13">
        <v>94</v>
      </c>
      <c r="L9" s="13">
        <v>102</v>
      </c>
      <c r="M9" s="13">
        <v>87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84</v>
      </c>
      <c r="V9" s="13">
        <v>0</v>
      </c>
      <c r="W9" s="13">
        <v>0</v>
      </c>
      <c r="X9" s="13">
        <v>70</v>
      </c>
      <c r="Y9" s="13">
        <v>0</v>
      </c>
      <c r="Z9" s="13">
        <v>0</v>
      </c>
      <c r="AA9" s="13">
        <v>94</v>
      </c>
      <c r="AB9" s="13">
        <v>0</v>
      </c>
      <c r="AC9" s="13">
        <v>126.4</v>
      </c>
    </row>
    <row r="10" spans="1:29">
      <c r="A10" s="8">
        <v>7</v>
      </c>
      <c r="B10" s="6">
        <v>41686</v>
      </c>
      <c r="C10" s="13">
        <v>0</v>
      </c>
      <c r="D10" s="13">
        <v>99.7</v>
      </c>
      <c r="E10" s="13">
        <v>79.800000000000011</v>
      </c>
      <c r="F10" s="13">
        <v>0</v>
      </c>
      <c r="G10" s="13">
        <v>93</v>
      </c>
      <c r="H10" s="13">
        <v>114.99999999999999</v>
      </c>
      <c r="I10" s="13">
        <v>0</v>
      </c>
      <c r="J10" s="13">
        <v>76</v>
      </c>
      <c r="K10" s="13">
        <v>95</v>
      </c>
      <c r="L10" s="13">
        <v>98</v>
      </c>
      <c r="M10" s="13">
        <v>87</v>
      </c>
      <c r="N10" s="13">
        <v>0</v>
      </c>
      <c r="O10" s="13">
        <v>85</v>
      </c>
      <c r="P10" s="13">
        <v>0</v>
      </c>
      <c r="Q10" s="13">
        <v>0</v>
      </c>
      <c r="R10" s="13">
        <v>0</v>
      </c>
      <c r="S10" s="13">
        <v>74.5</v>
      </c>
      <c r="T10" s="13">
        <v>0</v>
      </c>
      <c r="U10" s="13">
        <v>0</v>
      </c>
      <c r="V10" s="13">
        <v>0</v>
      </c>
      <c r="W10" s="13">
        <v>0</v>
      </c>
      <c r="X10" s="13">
        <f>((0.65+0.7)/2)*100</f>
        <v>67.5</v>
      </c>
      <c r="Y10" s="13">
        <v>0</v>
      </c>
      <c r="Z10" s="13">
        <v>0</v>
      </c>
      <c r="AA10" s="13">
        <v>95</v>
      </c>
      <c r="AB10" s="13">
        <v>0</v>
      </c>
      <c r="AC10" s="13">
        <v>126.6</v>
      </c>
    </row>
    <row r="11" spans="1:29">
      <c r="A11" s="8">
        <v>8</v>
      </c>
      <c r="B11" s="6">
        <v>41693</v>
      </c>
      <c r="C11" s="13">
        <v>0</v>
      </c>
      <c r="D11" s="13">
        <v>99.7</v>
      </c>
      <c r="E11" s="13">
        <v>83.7</v>
      </c>
      <c r="F11" s="13">
        <v>0</v>
      </c>
      <c r="G11" s="13">
        <v>93</v>
      </c>
      <c r="H11" s="13">
        <v>98</v>
      </c>
      <c r="I11" s="13">
        <v>0</v>
      </c>
      <c r="J11" s="13">
        <v>76</v>
      </c>
      <c r="K11" s="13">
        <v>96</v>
      </c>
      <c r="L11" s="13">
        <v>129</v>
      </c>
      <c r="M11" s="13">
        <v>87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81</v>
      </c>
      <c r="V11" s="13">
        <v>0</v>
      </c>
      <c r="W11" s="13">
        <v>90.5</v>
      </c>
      <c r="X11" s="13">
        <v>75</v>
      </c>
      <c r="Y11" s="13">
        <v>0</v>
      </c>
      <c r="Z11" s="13">
        <v>0</v>
      </c>
      <c r="AA11" s="13">
        <v>93</v>
      </c>
      <c r="AB11" s="13">
        <v>0</v>
      </c>
      <c r="AC11" s="13">
        <v>0</v>
      </c>
    </row>
    <row r="12" spans="1:29">
      <c r="A12" s="8">
        <v>9</v>
      </c>
      <c r="B12" s="6">
        <v>41700</v>
      </c>
      <c r="C12" s="13">
        <v>0</v>
      </c>
      <c r="D12" s="13">
        <v>99.7</v>
      </c>
      <c r="E12" s="13">
        <v>87.4</v>
      </c>
      <c r="F12" s="13">
        <v>0</v>
      </c>
      <c r="G12" s="13">
        <v>93</v>
      </c>
      <c r="H12" s="13">
        <v>112.99999999999999</v>
      </c>
      <c r="I12" s="13">
        <v>0</v>
      </c>
      <c r="J12" s="13">
        <v>77</v>
      </c>
      <c r="K12" s="13">
        <v>96</v>
      </c>
      <c r="L12" s="13">
        <v>100</v>
      </c>
      <c r="M12" s="13">
        <v>90</v>
      </c>
      <c r="N12" s="13">
        <v>0</v>
      </c>
      <c r="O12" s="13">
        <v>86</v>
      </c>
      <c r="P12" s="13">
        <v>0</v>
      </c>
      <c r="Q12" s="13">
        <v>0</v>
      </c>
      <c r="R12" s="13">
        <v>0</v>
      </c>
      <c r="S12" s="13">
        <v>78.900000000000006</v>
      </c>
      <c r="T12" s="13">
        <v>0</v>
      </c>
      <c r="U12" s="13">
        <v>87</v>
      </c>
      <c r="V12" s="13">
        <v>0</v>
      </c>
      <c r="W12" s="13">
        <v>0</v>
      </c>
      <c r="X12" s="13">
        <v>75</v>
      </c>
      <c r="Y12" s="13">
        <v>0</v>
      </c>
      <c r="Z12" s="13">
        <v>96</v>
      </c>
      <c r="AA12" s="13">
        <v>94</v>
      </c>
      <c r="AB12" s="13">
        <v>0</v>
      </c>
      <c r="AC12" s="13">
        <v>126.49999999999999</v>
      </c>
    </row>
    <row r="13" spans="1:29">
      <c r="A13" s="8">
        <v>10</v>
      </c>
      <c r="B13" s="6">
        <v>41707</v>
      </c>
      <c r="C13" s="13">
        <v>0</v>
      </c>
      <c r="D13" s="13">
        <v>99.7</v>
      </c>
      <c r="E13" s="13">
        <v>89.600000000000009</v>
      </c>
      <c r="F13" s="13">
        <v>0</v>
      </c>
      <c r="G13" s="13">
        <v>93</v>
      </c>
      <c r="H13" s="13">
        <v>0</v>
      </c>
      <c r="I13" s="13">
        <v>0</v>
      </c>
      <c r="J13" s="13">
        <v>82</v>
      </c>
      <c r="K13" s="13">
        <v>96</v>
      </c>
      <c r="L13" s="13">
        <v>124</v>
      </c>
      <c r="M13" s="13">
        <v>93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81.8</v>
      </c>
      <c r="T13" s="13">
        <v>0</v>
      </c>
      <c r="U13" s="13">
        <v>90</v>
      </c>
      <c r="V13" s="13">
        <v>0</v>
      </c>
      <c r="W13" s="13">
        <v>0</v>
      </c>
      <c r="X13" s="13">
        <v>75</v>
      </c>
      <c r="Y13" s="13">
        <v>0</v>
      </c>
      <c r="Z13" s="13">
        <v>0</v>
      </c>
      <c r="AA13" s="13">
        <v>98</v>
      </c>
      <c r="AB13" s="13">
        <v>0</v>
      </c>
      <c r="AC13" s="13">
        <v>126.4</v>
      </c>
    </row>
    <row r="14" spans="1:29">
      <c r="A14" s="8">
        <v>11</v>
      </c>
      <c r="B14" s="6">
        <v>41714</v>
      </c>
      <c r="C14" s="13">
        <v>0</v>
      </c>
      <c r="D14" s="13">
        <v>102.3</v>
      </c>
      <c r="E14" s="13">
        <v>91</v>
      </c>
      <c r="F14" s="13">
        <v>0</v>
      </c>
      <c r="G14" s="13">
        <v>93</v>
      </c>
      <c r="H14" s="13">
        <v>106</v>
      </c>
      <c r="I14" s="13">
        <v>0</v>
      </c>
      <c r="J14" s="13">
        <v>86</v>
      </c>
      <c r="K14" s="13">
        <v>100</v>
      </c>
      <c r="L14" s="13">
        <v>102</v>
      </c>
      <c r="M14" s="13">
        <v>95</v>
      </c>
      <c r="N14" s="13">
        <v>0</v>
      </c>
      <c r="O14" s="13">
        <v>94</v>
      </c>
      <c r="P14" s="13">
        <v>0</v>
      </c>
      <c r="Q14" s="13">
        <v>0</v>
      </c>
      <c r="R14" s="13">
        <v>0</v>
      </c>
      <c r="S14" s="13">
        <v>87.7</v>
      </c>
      <c r="T14" s="13">
        <v>0</v>
      </c>
      <c r="U14" s="13">
        <v>96</v>
      </c>
      <c r="V14" s="13">
        <v>0</v>
      </c>
      <c r="W14" s="13">
        <v>102.49999999999999</v>
      </c>
      <c r="X14" s="13">
        <v>75</v>
      </c>
      <c r="Y14" s="13">
        <v>0</v>
      </c>
      <c r="Z14" s="13">
        <v>0</v>
      </c>
      <c r="AA14" s="13">
        <v>101</v>
      </c>
      <c r="AB14" s="13">
        <v>0</v>
      </c>
      <c r="AC14" s="13">
        <v>126.8</v>
      </c>
    </row>
    <row r="15" spans="1:29">
      <c r="A15" s="8">
        <v>12</v>
      </c>
      <c r="B15" s="6">
        <v>41721</v>
      </c>
      <c r="C15" s="13">
        <v>0</v>
      </c>
      <c r="D15" s="13">
        <v>102.3</v>
      </c>
      <c r="E15" s="13">
        <v>94.3</v>
      </c>
      <c r="F15" s="13">
        <v>0</v>
      </c>
      <c r="G15" s="13">
        <v>93</v>
      </c>
      <c r="H15" s="13">
        <v>84</v>
      </c>
      <c r="I15" s="13">
        <v>0</v>
      </c>
      <c r="J15" s="13">
        <v>86</v>
      </c>
      <c r="K15" s="13">
        <v>102</v>
      </c>
      <c r="L15" s="13">
        <v>101</v>
      </c>
      <c r="M15" s="13">
        <v>98</v>
      </c>
      <c r="N15" s="13">
        <v>0</v>
      </c>
      <c r="O15" s="13">
        <v>97</v>
      </c>
      <c r="P15" s="13">
        <v>0</v>
      </c>
      <c r="Q15" s="13">
        <v>0</v>
      </c>
      <c r="R15" s="13">
        <v>0</v>
      </c>
      <c r="S15" s="13">
        <v>90</v>
      </c>
      <c r="T15" s="13">
        <v>0</v>
      </c>
      <c r="U15" s="13">
        <v>98</v>
      </c>
      <c r="V15" s="13">
        <v>0</v>
      </c>
      <c r="W15" s="13">
        <v>0</v>
      </c>
      <c r="X15" s="13">
        <v>75</v>
      </c>
      <c r="Y15" s="13">
        <v>0</v>
      </c>
      <c r="Z15" s="13">
        <v>0</v>
      </c>
      <c r="AA15" s="13">
        <v>105</v>
      </c>
      <c r="AB15" s="13">
        <v>0</v>
      </c>
      <c r="AC15" s="13">
        <v>126.49999999999999</v>
      </c>
    </row>
    <row r="16" spans="1:29">
      <c r="A16" s="8">
        <v>13</v>
      </c>
      <c r="B16" s="6">
        <v>41728</v>
      </c>
      <c r="C16" s="13">
        <v>0</v>
      </c>
      <c r="D16" s="13">
        <v>102.3</v>
      </c>
      <c r="E16" s="13">
        <v>98.1</v>
      </c>
      <c r="F16" s="13">
        <v>0</v>
      </c>
      <c r="G16" s="13">
        <v>93</v>
      </c>
      <c r="H16" s="13">
        <v>0</v>
      </c>
      <c r="I16" s="13">
        <v>0</v>
      </c>
      <c r="J16" s="13">
        <v>87</v>
      </c>
      <c r="K16" s="13">
        <v>104</v>
      </c>
      <c r="L16" s="13">
        <v>102</v>
      </c>
      <c r="M16" s="13">
        <v>98</v>
      </c>
      <c r="N16" s="13">
        <v>0</v>
      </c>
      <c r="O16" s="13">
        <v>99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98</v>
      </c>
      <c r="V16" s="13">
        <v>0</v>
      </c>
      <c r="W16" s="13">
        <v>110.3</v>
      </c>
      <c r="X16" s="13">
        <v>75</v>
      </c>
      <c r="Y16" s="13">
        <v>0</v>
      </c>
      <c r="Z16" s="13">
        <v>0</v>
      </c>
      <c r="AA16" s="13">
        <v>103</v>
      </c>
      <c r="AB16" s="13">
        <v>0</v>
      </c>
      <c r="AC16" s="13">
        <v>125.6</v>
      </c>
    </row>
    <row r="17" spans="1:29">
      <c r="A17" s="8">
        <v>14</v>
      </c>
      <c r="B17" s="6">
        <v>41735</v>
      </c>
      <c r="C17" s="13">
        <v>0</v>
      </c>
      <c r="D17" s="13">
        <f>(2.1/1.9558)*100</f>
        <v>107.37294201861131</v>
      </c>
      <c r="E17" s="13">
        <f>(28/27.463)*100</f>
        <v>101.95535811819538</v>
      </c>
      <c r="F17" s="13">
        <v>0</v>
      </c>
      <c r="G17" s="13">
        <v>93</v>
      </c>
      <c r="H17" s="13">
        <v>0</v>
      </c>
      <c r="I17" s="13">
        <v>0</v>
      </c>
      <c r="J17" s="13">
        <v>87</v>
      </c>
      <c r="K17" s="13">
        <v>103</v>
      </c>
      <c r="L17" s="13">
        <v>103</v>
      </c>
      <c r="M17" s="13">
        <v>98</v>
      </c>
      <c r="N17" s="13">
        <v>0</v>
      </c>
      <c r="O17" s="13">
        <v>95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94</v>
      </c>
      <c r="V17" s="13">
        <v>0</v>
      </c>
      <c r="W17" s="13">
        <f>(4.61/4.1768)*100</f>
        <v>110.37157632637427</v>
      </c>
      <c r="X17" s="13">
        <v>75</v>
      </c>
      <c r="Y17" s="13">
        <v>0</v>
      </c>
      <c r="Z17" s="13">
        <v>0</v>
      </c>
      <c r="AA17" s="13">
        <v>112.99999999999999</v>
      </c>
      <c r="AB17" s="13">
        <v>0</v>
      </c>
      <c r="AC17" s="13">
        <v>0</v>
      </c>
    </row>
    <row r="18" spans="1:29">
      <c r="A18" s="8">
        <v>15</v>
      </c>
      <c r="B18" s="6">
        <v>41742</v>
      </c>
      <c r="C18" s="13">
        <v>0</v>
      </c>
      <c r="D18" s="13">
        <v>107.37294201861131</v>
      </c>
      <c r="E18" s="13">
        <v>97.949969049266272</v>
      </c>
      <c r="F18" s="13">
        <v>0</v>
      </c>
      <c r="G18" s="13">
        <v>93</v>
      </c>
      <c r="H18" s="13">
        <v>0</v>
      </c>
      <c r="I18" s="13">
        <v>0</v>
      </c>
      <c r="J18" s="13">
        <v>87</v>
      </c>
      <c r="K18" s="13">
        <v>104</v>
      </c>
      <c r="L18" s="13">
        <v>102</v>
      </c>
      <c r="M18" s="13">
        <v>98</v>
      </c>
      <c r="N18" s="13">
        <v>0</v>
      </c>
      <c r="O18" s="13">
        <v>99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98</v>
      </c>
      <c r="V18" s="13">
        <v>0</v>
      </c>
      <c r="W18" s="13">
        <v>110.37157632637427</v>
      </c>
      <c r="X18" s="13">
        <v>75</v>
      </c>
      <c r="Y18" s="13">
        <v>0</v>
      </c>
      <c r="Z18" s="13">
        <v>0</v>
      </c>
      <c r="AA18" s="13">
        <v>103</v>
      </c>
      <c r="AB18" s="13">
        <v>0</v>
      </c>
      <c r="AC18" s="13">
        <v>124.65047333490551</v>
      </c>
    </row>
    <row r="19" spans="1:29">
      <c r="A19" s="8">
        <v>16</v>
      </c>
      <c r="B19" s="6">
        <v>41749</v>
      </c>
      <c r="C19" s="13">
        <v>0</v>
      </c>
      <c r="D19" s="13">
        <v>107</v>
      </c>
      <c r="E19" s="13">
        <v>102</v>
      </c>
      <c r="F19" s="13">
        <v>0</v>
      </c>
      <c r="G19" s="13">
        <v>93</v>
      </c>
      <c r="H19" s="13">
        <v>0</v>
      </c>
      <c r="I19" s="13">
        <v>0</v>
      </c>
      <c r="J19" s="13">
        <v>87</v>
      </c>
      <c r="K19" s="13">
        <v>103</v>
      </c>
      <c r="L19" s="13">
        <v>103</v>
      </c>
      <c r="M19" s="13">
        <v>98</v>
      </c>
      <c r="N19" s="13">
        <v>0</v>
      </c>
      <c r="O19" s="13">
        <v>95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94</v>
      </c>
      <c r="V19" s="13">
        <v>0</v>
      </c>
      <c r="W19" s="13">
        <v>110.00000000000001</v>
      </c>
      <c r="X19" s="13">
        <v>75</v>
      </c>
      <c r="Y19" s="13">
        <v>0</v>
      </c>
      <c r="Z19" s="13">
        <v>0</v>
      </c>
      <c r="AA19" s="13">
        <v>112.99999999999999</v>
      </c>
      <c r="AB19" s="13">
        <v>0</v>
      </c>
      <c r="AC19" s="13">
        <v>125</v>
      </c>
    </row>
    <row r="20" spans="1:29">
      <c r="A20" s="8">
        <v>17</v>
      </c>
      <c r="B20" s="6">
        <v>41756</v>
      </c>
      <c r="C20" s="13">
        <v>0</v>
      </c>
      <c r="D20" s="13">
        <v>0</v>
      </c>
      <c r="E20" s="13">
        <v>91</v>
      </c>
      <c r="F20" s="13">
        <v>0</v>
      </c>
      <c r="G20" s="13">
        <v>0</v>
      </c>
      <c r="H20" s="13">
        <v>0</v>
      </c>
      <c r="I20" s="13">
        <v>0</v>
      </c>
      <c r="J20" s="13">
        <v>88</v>
      </c>
      <c r="K20" s="13">
        <v>102</v>
      </c>
      <c r="L20" s="13">
        <v>104</v>
      </c>
      <c r="M20" s="13">
        <v>103</v>
      </c>
      <c r="N20" s="13">
        <v>0</v>
      </c>
      <c r="O20" s="13">
        <v>93</v>
      </c>
      <c r="P20" s="13">
        <v>0</v>
      </c>
      <c r="Q20" s="13">
        <v>0</v>
      </c>
      <c r="R20" s="13">
        <v>0</v>
      </c>
      <c r="S20" s="13">
        <v>99</v>
      </c>
      <c r="T20" s="13">
        <v>0</v>
      </c>
      <c r="U20" s="13">
        <v>81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107</v>
      </c>
      <c r="AB20" s="13">
        <v>0</v>
      </c>
      <c r="AC20" s="13">
        <v>0</v>
      </c>
    </row>
    <row r="21" spans="1:29">
      <c r="A21" s="8">
        <v>18</v>
      </c>
      <c r="B21" s="6">
        <v>41763</v>
      </c>
      <c r="C21" s="13">
        <v>0</v>
      </c>
      <c r="D21" s="13">
        <v>0</v>
      </c>
      <c r="E21" s="13">
        <v>87.026180679459628</v>
      </c>
      <c r="F21" s="13">
        <v>0</v>
      </c>
      <c r="G21" s="13">
        <v>101.50000000000001</v>
      </c>
      <c r="H21" s="13">
        <v>0</v>
      </c>
      <c r="I21" s="13">
        <v>0</v>
      </c>
      <c r="J21" s="13">
        <v>87.75</v>
      </c>
      <c r="K21" s="13">
        <v>100</v>
      </c>
      <c r="L21" s="13">
        <v>101.33333333333334</v>
      </c>
      <c r="M21" s="13">
        <v>100</v>
      </c>
      <c r="N21" s="13">
        <v>0</v>
      </c>
      <c r="O21" s="13">
        <v>92</v>
      </c>
      <c r="P21" s="13">
        <v>0</v>
      </c>
      <c r="Q21" s="13">
        <v>0</v>
      </c>
      <c r="R21" s="13">
        <v>0</v>
      </c>
      <c r="S21" s="13">
        <v>98.908197468189655</v>
      </c>
      <c r="T21" s="13">
        <v>0</v>
      </c>
      <c r="U21" s="13">
        <v>80</v>
      </c>
      <c r="V21" s="13">
        <v>0</v>
      </c>
      <c r="W21" s="13">
        <v>92.894081593564451</v>
      </c>
      <c r="X21" s="13">
        <v>75</v>
      </c>
      <c r="Y21" s="13">
        <v>0</v>
      </c>
      <c r="Z21" s="13">
        <v>0</v>
      </c>
      <c r="AA21" s="13">
        <v>108</v>
      </c>
      <c r="AB21" s="13">
        <v>0</v>
      </c>
      <c r="AC21" s="13">
        <v>0</v>
      </c>
    </row>
    <row r="22" spans="1:29">
      <c r="A22" s="8">
        <v>19</v>
      </c>
      <c r="B22" s="6">
        <v>41770</v>
      </c>
      <c r="C22" s="13">
        <v>0</v>
      </c>
      <c r="D22" s="13">
        <v>0</v>
      </c>
      <c r="E22" s="13">
        <v>79.915340826156751</v>
      </c>
      <c r="F22" s="13">
        <v>0</v>
      </c>
      <c r="G22" s="13">
        <v>95.5</v>
      </c>
      <c r="H22" s="13">
        <v>91</v>
      </c>
      <c r="I22" s="13">
        <v>0</v>
      </c>
      <c r="J22" s="13">
        <v>84.5</v>
      </c>
      <c r="K22" s="13">
        <v>99.333333333333329</v>
      </c>
      <c r="L22" s="13">
        <v>99.000000000000014</v>
      </c>
      <c r="M22" s="13">
        <v>94.999999999999986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93.709820987043813</v>
      </c>
      <c r="T22" s="13">
        <v>0</v>
      </c>
      <c r="U22" s="13">
        <v>80</v>
      </c>
      <c r="V22" s="13">
        <v>0</v>
      </c>
      <c r="W22" s="13">
        <v>0</v>
      </c>
      <c r="X22" s="13">
        <v>75</v>
      </c>
      <c r="Y22" s="13">
        <v>0</v>
      </c>
      <c r="Z22" s="13">
        <v>0</v>
      </c>
      <c r="AA22" s="13">
        <v>93</v>
      </c>
      <c r="AB22" s="13">
        <v>0</v>
      </c>
      <c r="AC22" s="13">
        <v>123.45679012345681</v>
      </c>
    </row>
    <row r="23" spans="1:29">
      <c r="A23" s="8">
        <v>20</v>
      </c>
      <c r="B23" s="6">
        <v>41777</v>
      </c>
      <c r="C23" s="13">
        <v>0</v>
      </c>
      <c r="D23" s="13">
        <v>0</v>
      </c>
      <c r="E23" s="13">
        <v>73.769745941617529</v>
      </c>
      <c r="F23" s="13">
        <v>0</v>
      </c>
      <c r="G23" s="13">
        <v>104</v>
      </c>
      <c r="H23" s="13">
        <v>98</v>
      </c>
      <c r="I23" s="13">
        <v>0</v>
      </c>
      <c r="J23" s="13">
        <v>75.599999999999994</v>
      </c>
      <c r="K23" s="13">
        <v>99.333333333333329</v>
      </c>
      <c r="L23" s="13">
        <v>99.5</v>
      </c>
      <c r="M23" s="13">
        <v>90</v>
      </c>
      <c r="N23" s="13">
        <v>0</v>
      </c>
      <c r="O23" s="13">
        <v>78</v>
      </c>
      <c r="P23" s="13">
        <v>0</v>
      </c>
      <c r="Q23" s="13">
        <v>0</v>
      </c>
      <c r="R23" s="13">
        <v>0</v>
      </c>
      <c r="S23" s="13">
        <v>95.079900451896009</v>
      </c>
      <c r="T23" s="13">
        <v>0</v>
      </c>
      <c r="U23" s="13">
        <v>78</v>
      </c>
      <c r="V23" s="13">
        <v>0</v>
      </c>
      <c r="W23" s="13">
        <v>0</v>
      </c>
      <c r="X23" s="13">
        <v>75</v>
      </c>
      <c r="Y23" s="13">
        <v>0</v>
      </c>
      <c r="Z23" s="13">
        <v>0</v>
      </c>
      <c r="AA23" s="13">
        <v>95</v>
      </c>
      <c r="AB23" s="13">
        <v>0</v>
      </c>
      <c r="AC23" s="13">
        <v>0</v>
      </c>
    </row>
    <row r="24" spans="1:29">
      <c r="A24" s="8">
        <v>21</v>
      </c>
      <c r="B24" s="6">
        <v>41784</v>
      </c>
      <c r="C24" s="13">
        <v>0</v>
      </c>
      <c r="D24" s="13">
        <v>0</v>
      </c>
      <c r="E24" s="13">
        <v>76.248042821250394</v>
      </c>
      <c r="F24" s="13">
        <v>0</v>
      </c>
      <c r="G24" s="13">
        <v>99</v>
      </c>
      <c r="H24" s="13">
        <v>0</v>
      </c>
      <c r="I24" s="13">
        <v>0</v>
      </c>
      <c r="J24" s="13">
        <v>74.599999999999994</v>
      </c>
      <c r="K24" s="13">
        <v>98.333333333333329</v>
      </c>
      <c r="L24" s="13">
        <v>102.66666666666666</v>
      </c>
      <c r="M24" s="13">
        <v>85</v>
      </c>
      <c r="N24" s="13">
        <v>0</v>
      </c>
      <c r="O24" s="13">
        <v>78</v>
      </c>
      <c r="P24" s="13">
        <v>0</v>
      </c>
      <c r="Q24" s="13">
        <v>0</v>
      </c>
      <c r="R24" s="13">
        <v>0</v>
      </c>
      <c r="S24" s="13">
        <v>79.690194929870799</v>
      </c>
      <c r="T24" s="13">
        <v>0</v>
      </c>
      <c r="U24" s="13">
        <v>74</v>
      </c>
      <c r="V24" s="13">
        <v>0</v>
      </c>
      <c r="W24" s="13">
        <v>0</v>
      </c>
      <c r="X24" s="13">
        <v>75</v>
      </c>
      <c r="Y24" s="13">
        <v>0</v>
      </c>
      <c r="Z24" s="13">
        <v>0</v>
      </c>
      <c r="AA24" s="13">
        <v>87.5</v>
      </c>
      <c r="AB24" s="13">
        <v>0</v>
      </c>
      <c r="AC24" s="13">
        <v>0</v>
      </c>
    </row>
    <row r="25" spans="1:29">
      <c r="A25" s="8">
        <v>22</v>
      </c>
      <c r="B25" s="6">
        <v>41791</v>
      </c>
      <c r="C25" s="13">
        <v>0</v>
      </c>
      <c r="D25" s="13">
        <v>0</v>
      </c>
      <c r="E25" s="13">
        <v>76.184320722426534</v>
      </c>
      <c r="F25" s="13">
        <v>0</v>
      </c>
      <c r="G25" s="13">
        <v>99</v>
      </c>
      <c r="H25" s="13">
        <v>81.5</v>
      </c>
      <c r="I25" s="13">
        <v>0</v>
      </c>
      <c r="J25" s="13">
        <v>72.999999999999986</v>
      </c>
      <c r="K25" s="13">
        <v>97.666666666666671</v>
      </c>
      <c r="L25" s="13">
        <v>99.000000000000014</v>
      </c>
      <c r="M25" s="13">
        <v>85</v>
      </c>
      <c r="N25" s="13">
        <v>0</v>
      </c>
      <c r="O25" s="13">
        <v>80</v>
      </c>
      <c r="P25" s="13">
        <v>0</v>
      </c>
      <c r="Q25" s="13">
        <v>0</v>
      </c>
      <c r="R25" s="13">
        <v>0</v>
      </c>
      <c r="S25" s="13">
        <v>78.922190764424485</v>
      </c>
      <c r="T25" s="13">
        <v>0</v>
      </c>
      <c r="U25" s="13">
        <v>76</v>
      </c>
      <c r="V25" s="13">
        <v>0</v>
      </c>
      <c r="W25" s="13">
        <v>0</v>
      </c>
      <c r="X25" s="13">
        <v>75</v>
      </c>
      <c r="Y25" s="13">
        <v>0</v>
      </c>
      <c r="Z25" s="13">
        <v>0</v>
      </c>
      <c r="AA25" s="13">
        <v>88.5</v>
      </c>
      <c r="AB25" s="13">
        <v>0</v>
      </c>
      <c r="AC25" s="13">
        <v>0</v>
      </c>
    </row>
    <row r="26" spans="1:29">
      <c r="A26" s="8">
        <v>23</v>
      </c>
      <c r="B26" s="6">
        <v>41798</v>
      </c>
      <c r="C26" s="13">
        <v>0</v>
      </c>
      <c r="D26" s="13">
        <v>0</v>
      </c>
      <c r="E26" s="13">
        <v>76.102392309652984</v>
      </c>
      <c r="F26" s="13">
        <v>0</v>
      </c>
      <c r="G26" s="13">
        <v>99</v>
      </c>
      <c r="H26" s="13">
        <v>84.5</v>
      </c>
      <c r="I26" s="13">
        <v>0</v>
      </c>
      <c r="J26" s="13">
        <v>72.999999999999986</v>
      </c>
      <c r="K26" s="13">
        <v>94.666666666666671</v>
      </c>
      <c r="L26" s="13">
        <v>99.5</v>
      </c>
      <c r="M26" s="13">
        <v>78</v>
      </c>
      <c r="N26" s="13">
        <v>0</v>
      </c>
      <c r="O26" s="13">
        <v>76</v>
      </c>
      <c r="P26" s="13">
        <v>0</v>
      </c>
      <c r="Q26" s="13">
        <v>0</v>
      </c>
      <c r="R26" s="13">
        <v>0</v>
      </c>
      <c r="S26" s="13">
        <v>78.408018484168039</v>
      </c>
      <c r="T26" s="13">
        <v>0</v>
      </c>
      <c r="U26" s="13">
        <v>70</v>
      </c>
      <c r="V26" s="13">
        <v>0</v>
      </c>
      <c r="W26" s="13">
        <v>0</v>
      </c>
      <c r="X26" s="13">
        <v>75</v>
      </c>
      <c r="Y26" s="13">
        <v>0</v>
      </c>
      <c r="Z26" s="13">
        <v>0</v>
      </c>
      <c r="AA26" s="13">
        <v>90.5</v>
      </c>
      <c r="AB26" s="13">
        <v>0</v>
      </c>
      <c r="AC26" s="13">
        <v>124.65047333490551</v>
      </c>
    </row>
    <row r="27" spans="1:29">
      <c r="A27" s="8">
        <v>24</v>
      </c>
      <c r="B27" s="6">
        <v>41805</v>
      </c>
      <c r="C27" s="13">
        <v>0</v>
      </c>
      <c r="D27" s="13">
        <v>0</v>
      </c>
      <c r="E27" s="13">
        <v>68.819866729781879</v>
      </c>
      <c r="F27" s="13">
        <v>0</v>
      </c>
      <c r="G27" s="13">
        <v>99</v>
      </c>
      <c r="H27" s="13">
        <v>84.5</v>
      </c>
      <c r="I27" s="13">
        <v>0</v>
      </c>
      <c r="J27" s="13">
        <v>72.399999999999991</v>
      </c>
      <c r="K27" s="13">
        <v>90.666666666666671</v>
      </c>
      <c r="L27" s="13">
        <v>0</v>
      </c>
      <c r="M27" s="13">
        <v>78</v>
      </c>
      <c r="N27" s="13">
        <v>0</v>
      </c>
      <c r="O27" s="13">
        <v>75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68</v>
      </c>
      <c r="V27" s="13">
        <v>0</v>
      </c>
      <c r="W27" s="13">
        <v>0</v>
      </c>
      <c r="X27" s="13">
        <v>75</v>
      </c>
      <c r="Y27" s="13">
        <v>0</v>
      </c>
      <c r="Z27" s="13">
        <v>73</v>
      </c>
      <c r="AA27" s="13">
        <v>90</v>
      </c>
      <c r="AB27" s="13">
        <v>0</v>
      </c>
      <c r="AC27" s="13">
        <v>124.65047333490551</v>
      </c>
    </row>
    <row r="28" spans="1:29">
      <c r="A28" s="8">
        <v>25</v>
      </c>
      <c r="B28" s="6">
        <v>41812</v>
      </c>
      <c r="C28" s="13">
        <v>0</v>
      </c>
      <c r="D28" s="13">
        <v>0</v>
      </c>
      <c r="E28" s="13">
        <v>72.497542147616784</v>
      </c>
      <c r="F28" s="13">
        <v>0</v>
      </c>
      <c r="G28" s="13">
        <v>99</v>
      </c>
      <c r="H28" s="13">
        <v>103</v>
      </c>
      <c r="I28" s="13">
        <v>0</v>
      </c>
      <c r="J28" s="13">
        <v>0</v>
      </c>
      <c r="K28" s="13">
        <v>89</v>
      </c>
      <c r="L28" s="13">
        <v>0</v>
      </c>
      <c r="M28" s="13">
        <v>78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62</v>
      </c>
      <c r="V28" s="13">
        <v>0</v>
      </c>
      <c r="W28" s="13">
        <v>0</v>
      </c>
      <c r="X28" s="13">
        <v>75</v>
      </c>
      <c r="Y28" s="13">
        <v>0</v>
      </c>
      <c r="Z28" s="13">
        <v>0</v>
      </c>
      <c r="AA28" s="13">
        <v>77.5</v>
      </c>
      <c r="AB28" s="13">
        <v>0</v>
      </c>
      <c r="AC28" s="13">
        <v>0</v>
      </c>
    </row>
    <row r="29" spans="1:29">
      <c r="A29" s="8">
        <v>26</v>
      </c>
      <c r="B29" s="6">
        <v>41819</v>
      </c>
      <c r="C29" s="13">
        <v>0</v>
      </c>
      <c r="D29" s="13">
        <v>0</v>
      </c>
      <c r="E29" s="13">
        <v>68.983723555328979</v>
      </c>
      <c r="F29" s="13">
        <v>0</v>
      </c>
      <c r="G29" s="13">
        <v>93</v>
      </c>
      <c r="H29" s="13">
        <v>0</v>
      </c>
      <c r="I29" s="13">
        <v>0</v>
      </c>
      <c r="J29" s="13">
        <v>73</v>
      </c>
      <c r="K29" s="13">
        <v>88.666666666666671</v>
      </c>
      <c r="L29" s="13">
        <v>96.25</v>
      </c>
      <c r="M29" s="13">
        <v>78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65</v>
      </c>
      <c r="V29" s="13">
        <v>0</v>
      </c>
      <c r="W29" s="13">
        <v>0</v>
      </c>
      <c r="X29" s="13">
        <v>75</v>
      </c>
      <c r="Y29" s="13">
        <v>0</v>
      </c>
      <c r="Z29" s="13">
        <v>68</v>
      </c>
      <c r="AA29" s="13">
        <v>75</v>
      </c>
      <c r="AB29" s="13">
        <v>0</v>
      </c>
      <c r="AC29" s="13">
        <v>124.65047333490551</v>
      </c>
    </row>
    <row r="30" spans="1:29">
      <c r="A30" s="8">
        <v>27</v>
      </c>
      <c r="B30" s="6">
        <v>41826</v>
      </c>
      <c r="C30" s="13">
        <v>0</v>
      </c>
      <c r="D30" s="13">
        <v>92.545250025564982</v>
      </c>
      <c r="E30" s="13">
        <v>61.780092002573163</v>
      </c>
      <c r="F30" s="13">
        <v>0</v>
      </c>
      <c r="G30" s="13">
        <v>93</v>
      </c>
      <c r="H30" s="13">
        <v>81</v>
      </c>
      <c r="I30" s="13">
        <v>0</v>
      </c>
      <c r="J30" s="13">
        <v>71</v>
      </c>
      <c r="K30" s="13">
        <v>88.666666666666671</v>
      </c>
      <c r="L30" s="13">
        <v>99.333333333333329</v>
      </c>
      <c r="M30" s="13">
        <v>77</v>
      </c>
      <c r="N30" s="13">
        <v>0</v>
      </c>
      <c r="O30" s="13">
        <v>74</v>
      </c>
      <c r="P30" s="13">
        <v>0</v>
      </c>
      <c r="Q30" s="13">
        <v>0</v>
      </c>
      <c r="R30" s="13">
        <v>0</v>
      </c>
      <c r="S30" s="13">
        <v>70.592925249764065</v>
      </c>
      <c r="T30" s="13">
        <v>0</v>
      </c>
      <c r="U30" s="13">
        <v>62</v>
      </c>
      <c r="V30" s="13">
        <v>0</v>
      </c>
      <c r="W30" s="13">
        <v>68.952307986975669</v>
      </c>
      <c r="X30" s="13">
        <v>71</v>
      </c>
      <c r="Y30" s="13">
        <v>0</v>
      </c>
      <c r="Z30" s="13">
        <v>0</v>
      </c>
      <c r="AA30" s="13">
        <v>79.5</v>
      </c>
      <c r="AB30" s="13">
        <v>0</v>
      </c>
      <c r="AC30" s="13">
        <v>124.65047333490551</v>
      </c>
    </row>
    <row r="31" spans="1:29">
      <c r="A31" s="8">
        <v>28</v>
      </c>
      <c r="B31" s="6">
        <v>41833</v>
      </c>
      <c r="C31" s="13">
        <v>0</v>
      </c>
      <c r="D31" s="13">
        <v>92.033950301666849</v>
      </c>
      <c r="E31" s="13">
        <v>64.490271806456306</v>
      </c>
      <c r="F31" s="13">
        <v>0</v>
      </c>
      <c r="G31" s="13">
        <v>93</v>
      </c>
      <c r="H31" s="13">
        <v>78.5</v>
      </c>
      <c r="I31" s="13">
        <v>0</v>
      </c>
      <c r="J31" s="13">
        <v>70.5</v>
      </c>
      <c r="K31" s="13">
        <v>88.666666666666671</v>
      </c>
      <c r="L31" s="13">
        <v>97.666666666666671</v>
      </c>
      <c r="M31" s="13">
        <v>76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62.15184550189241</v>
      </c>
      <c r="T31" s="13">
        <v>0</v>
      </c>
      <c r="U31" s="13">
        <v>65</v>
      </c>
      <c r="V31" s="13">
        <v>0</v>
      </c>
      <c r="W31" s="13">
        <v>66.951876827882927</v>
      </c>
      <c r="X31" s="13">
        <v>66</v>
      </c>
      <c r="Y31" s="13">
        <v>0</v>
      </c>
      <c r="Z31" s="13">
        <v>66</v>
      </c>
      <c r="AA31" s="13">
        <v>77.5</v>
      </c>
      <c r="AB31" s="13">
        <v>0</v>
      </c>
      <c r="AC31" s="13">
        <v>120.00648683712633</v>
      </c>
    </row>
    <row r="32" spans="1:29">
      <c r="A32" s="8">
        <v>29</v>
      </c>
      <c r="B32" s="6">
        <v>41840</v>
      </c>
      <c r="C32" s="13">
        <v>0</v>
      </c>
      <c r="D32" s="13">
        <v>92.033950301666849</v>
      </c>
      <c r="E32" s="13">
        <v>0</v>
      </c>
      <c r="F32" s="13">
        <v>0</v>
      </c>
      <c r="G32" s="13">
        <v>93</v>
      </c>
      <c r="H32" s="13">
        <v>89.5</v>
      </c>
      <c r="I32" s="13">
        <v>0</v>
      </c>
      <c r="J32" s="13">
        <v>0</v>
      </c>
      <c r="K32" s="13">
        <v>88.666666666666671</v>
      </c>
      <c r="L32" s="13">
        <v>100.75</v>
      </c>
      <c r="M32" s="13">
        <v>76</v>
      </c>
      <c r="N32" s="13">
        <v>0</v>
      </c>
      <c r="O32" s="13">
        <v>67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67</v>
      </c>
      <c r="Y32" s="13">
        <v>0</v>
      </c>
      <c r="Z32" s="13">
        <v>0</v>
      </c>
      <c r="AA32" s="13">
        <v>71</v>
      </c>
      <c r="AB32" s="13">
        <v>0</v>
      </c>
      <c r="AC32" s="13">
        <v>120.63119457485656</v>
      </c>
    </row>
    <row r="33" spans="1:29">
      <c r="A33" s="8">
        <v>30</v>
      </c>
      <c r="B33" s="6">
        <v>41847</v>
      </c>
      <c r="C33" s="13">
        <v>0</v>
      </c>
      <c r="D33" s="13">
        <v>92.033950301666849</v>
      </c>
      <c r="E33" s="13">
        <v>64.925643815741736</v>
      </c>
      <c r="F33" s="13">
        <v>0</v>
      </c>
      <c r="G33" s="13">
        <v>93</v>
      </c>
      <c r="H33" s="13">
        <v>78</v>
      </c>
      <c r="I33" s="13">
        <v>0</v>
      </c>
      <c r="J33" s="13">
        <v>0</v>
      </c>
      <c r="K33" s="13">
        <v>88.666666666666671</v>
      </c>
      <c r="L33" s="13">
        <v>100.33333333333334</v>
      </c>
      <c r="M33" s="13">
        <v>76</v>
      </c>
      <c r="N33" s="13">
        <v>0</v>
      </c>
      <c r="O33" s="13">
        <v>65</v>
      </c>
      <c r="P33" s="13">
        <v>0</v>
      </c>
      <c r="Q33" s="13">
        <v>0</v>
      </c>
      <c r="R33" s="13">
        <v>0</v>
      </c>
      <c r="S33" s="13">
        <v>71.200792433537842</v>
      </c>
      <c r="T33" s="13">
        <v>0</v>
      </c>
      <c r="U33" s="13">
        <v>64</v>
      </c>
      <c r="V33" s="13">
        <v>0</v>
      </c>
      <c r="W33" s="13">
        <v>0</v>
      </c>
      <c r="X33" s="13">
        <v>65</v>
      </c>
      <c r="Y33" s="13">
        <v>0</v>
      </c>
      <c r="Z33" s="13">
        <v>0</v>
      </c>
      <c r="AA33" s="13">
        <v>67</v>
      </c>
      <c r="AB33" s="13">
        <v>0</v>
      </c>
      <c r="AC33" s="13">
        <v>0</v>
      </c>
    </row>
    <row r="34" spans="1:29">
      <c r="A34" s="8">
        <v>31</v>
      </c>
      <c r="B34" s="6">
        <v>41854</v>
      </c>
      <c r="C34" s="13">
        <v>0</v>
      </c>
      <c r="D34" s="13">
        <v>92.033950301666849</v>
      </c>
      <c r="E34" s="13">
        <v>68.819866729781879</v>
      </c>
      <c r="F34" s="13">
        <v>0</v>
      </c>
      <c r="G34" s="13">
        <v>93</v>
      </c>
      <c r="H34" s="13">
        <v>78.499999999999986</v>
      </c>
      <c r="I34" s="13">
        <v>0</v>
      </c>
      <c r="J34" s="13">
        <v>67</v>
      </c>
      <c r="K34" s="13">
        <v>88.666666666666671</v>
      </c>
      <c r="L34" s="13">
        <v>99.333333333333329</v>
      </c>
      <c r="M34" s="13">
        <v>83</v>
      </c>
      <c r="N34" s="13">
        <v>0</v>
      </c>
      <c r="O34" s="13">
        <v>65</v>
      </c>
      <c r="P34" s="13">
        <v>0</v>
      </c>
      <c r="Q34" s="13">
        <v>0</v>
      </c>
      <c r="R34" s="13">
        <v>0</v>
      </c>
      <c r="S34" s="13">
        <v>66.878193237658238</v>
      </c>
      <c r="T34" s="13">
        <v>0</v>
      </c>
      <c r="U34" s="13">
        <v>59.666666666666671</v>
      </c>
      <c r="V34" s="13">
        <v>0</v>
      </c>
      <c r="W34" s="13">
        <v>0</v>
      </c>
      <c r="X34" s="13">
        <v>65</v>
      </c>
      <c r="Y34" s="13">
        <v>0</v>
      </c>
      <c r="Z34" s="13">
        <v>0</v>
      </c>
      <c r="AA34" s="13">
        <v>67</v>
      </c>
      <c r="AB34" s="13">
        <v>0</v>
      </c>
      <c r="AC34" s="13">
        <v>0</v>
      </c>
    </row>
    <row r="35" spans="1:29">
      <c r="A35" s="8">
        <v>32</v>
      </c>
      <c r="B35" s="6">
        <v>41861</v>
      </c>
      <c r="C35" s="13">
        <v>0</v>
      </c>
      <c r="D35" s="13">
        <v>92.545250025564982</v>
      </c>
      <c r="E35" s="13">
        <v>71.51841868823</v>
      </c>
      <c r="F35" s="13">
        <v>0</v>
      </c>
      <c r="G35" s="13">
        <v>93</v>
      </c>
      <c r="H35" s="13">
        <v>85</v>
      </c>
      <c r="I35" s="13">
        <v>0</v>
      </c>
      <c r="J35" s="13">
        <v>68.600000000000009</v>
      </c>
      <c r="K35" s="13">
        <v>89.666666666666657</v>
      </c>
      <c r="L35" s="13">
        <v>97.666666666666671</v>
      </c>
      <c r="M35" s="13">
        <v>83</v>
      </c>
      <c r="N35" s="13">
        <v>0</v>
      </c>
      <c r="O35" s="13">
        <v>66</v>
      </c>
      <c r="P35" s="13">
        <v>0</v>
      </c>
      <c r="Q35" s="13">
        <v>0</v>
      </c>
      <c r="R35" s="13">
        <v>0</v>
      </c>
      <c r="S35" s="13">
        <v>66.176845594797911</v>
      </c>
      <c r="T35" s="13">
        <v>0</v>
      </c>
      <c r="U35" s="13">
        <v>64</v>
      </c>
      <c r="V35" s="13">
        <v>0</v>
      </c>
      <c r="W35" s="13">
        <v>76.648417043561068</v>
      </c>
      <c r="X35" s="13">
        <v>63</v>
      </c>
      <c r="Y35" s="13">
        <v>0</v>
      </c>
      <c r="Z35" s="13">
        <v>0</v>
      </c>
      <c r="AA35" s="13">
        <v>67</v>
      </c>
      <c r="AB35" s="13">
        <v>0</v>
      </c>
      <c r="AC35" s="13">
        <v>120.07788836001731</v>
      </c>
    </row>
    <row r="36" spans="1:29">
      <c r="A36" s="8">
        <v>33</v>
      </c>
      <c r="B36" s="6">
        <v>41868</v>
      </c>
      <c r="C36" s="13">
        <v>0</v>
      </c>
      <c r="D36" s="13">
        <v>92.545250025564982</v>
      </c>
      <c r="E36" s="13">
        <v>75.058358771772305</v>
      </c>
      <c r="F36" s="13">
        <v>0</v>
      </c>
      <c r="G36" s="13">
        <v>93</v>
      </c>
      <c r="H36" s="13">
        <v>97</v>
      </c>
      <c r="I36" s="13">
        <v>0</v>
      </c>
      <c r="J36" s="13">
        <v>63</v>
      </c>
      <c r="K36" s="13">
        <v>91.000000000000014</v>
      </c>
      <c r="L36" s="13">
        <v>100</v>
      </c>
      <c r="M36" s="13">
        <v>83</v>
      </c>
      <c r="N36" s="13">
        <v>0</v>
      </c>
      <c r="O36" s="13">
        <v>76</v>
      </c>
      <c r="P36" s="13">
        <v>0</v>
      </c>
      <c r="Q36" s="13">
        <v>0</v>
      </c>
      <c r="R36" s="13">
        <v>0</v>
      </c>
      <c r="S36" s="13">
        <v>74.19179483899849</v>
      </c>
      <c r="T36" s="13">
        <v>0</v>
      </c>
      <c r="U36" s="13">
        <v>74</v>
      </c>
      <c r="V36" s="13">
        <v>0</v>
      </c>
      <c r="W36" s="13">
        <v>0</v>
      </c>
      <c r="X36" s="13">
        <v>62</v>
      </c>
      <c r="Y36" s="13">
        <v>0</v>
      </c>
      <c r="Z36" s="13">
        <v>0</v>
      </c>
      <c r="AA36" s="13">
        <v>80.666666666666657</v>
      </c>
      <c r="AB36" s="13">
        <v>0</v>
      </c>
      <c r="AC36" s="13">
        <v>120.85973737505715</v>
      </c>
    </row>
    <row r="37" spans="1:29">
      <c r="A37" s="8">
        <v>34</v>
      </c>
      <c r="B37" s="6">
        <v>41875</v>
      </c>
      <c r="C37" s="13">
        <v>0</v>
      </c>
      <c r="D37" s="13">
        <v>91.522650577768701</v>
      </c>
      <c r="E37" s="13">
        <v>76.102392309652984</v>
      </c>
      <c r="F37" s="13">
        <v>0</v>
      </c>
      <c r="G37" s="13">
        <v>93</v>
      </c>
      <c r="H37" s="13">
        <v>0</v>
      </c>
      <c r="I37" s="13">
        <v>0</v>
      </c>
      <c r="J37" s="13">
        <v>71.500000000000014</v>
      </c>
      <c r="K37" s="13">
        <v>92.333333333333329</v>
      </c>
      <c r="L37" s="13">
        <v>100.33333333333334</v>
      </c>
      <c r="M37" s="13">
        <v>84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78</v>
      </c>
      <c r="V37" s="13">
        <v>0</v>
      </c>
      <c r="W37" s="13">
        <v>0</v>
      </c>
      <c r="X37" s="13">
        <v>62</v>
      </c>
      <c r="Y37" s="13">
        <v>0</v>
      </c>
      <c r="Z37" s="13">
        <v>0</v>
      </c>
      <c r="AA37" s="13">
        <v>86.5</v>
      </c>
      <c r="AB37" s="13">
        <v>0</v>
      </c>
      <c r="AC37" s="13">
        <v>124.65047333490551</v>
      </c>
    </row>
    <row r="38" spans="1:29">
      <c r="A38" s="8">
        <v>35</v>
      </c>
      <c r="B38" s="6">
        <v>41882</v>
      </c>
      <c r="C38" s="13">
        <v>0</v>
      </c>
      <c r="D38" s="13">
        <v>92.033950301666849</v>
      </c>
      <c r="E38" s="13">
        <v>83.384917889524075</v>
      </c>
      <c r="F38" s="13">
        <v>0</v>
      </c>
      <c r="G38" s="13">
        <v>91</v>
      </c>
      <c r="H38" s="13">
        <v>0</v>
      </c>
      <c r="I38" s="13">
        <v>0</v>
      </c>
      <c r="J38" s="13">
        <v>79.5</v>
      </c>
      <c r="K38" s="13">
        <v>93.666666666666671</v>
      </c>
      <c r="L38" s="13">
        <v>101</v>
      </c>
      <c r="M38" s="13">
        <v>87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78</v>
      </c>
      <c r="V38" s="13">
        <v>0</v>
      </c>
      <c r="W38" s="13">
        <v>0</v>
      </c>
      <c r="X38" s="13">
        <v>62</v>
      </c>
      <c r="Y38" s="13">
        <v>0</v>
      </c>
      <c r="Z38" s="13">
        <v>0</v>
      </c>
      <c r="AA38" s="13">
        <v>88.5</v>
      </c>
      <c r="AB38" s="13">
        <v>0</v>
      </c>
      <c r="AC38" s="13">
        <v>124.65047333490551</v>
      </c>
    </row>
    <row r="39" spans="1:29">
      <c r="A39" s="8">
        <v>36</v>
      </c>
      <c r="B39" s="6">
        <v>41889</v>
      </c>
      <c r="C39" s="13">
        <v>0</v>
      </c>
      <c r="D39" s="13">
        <v>93.567849473361292</v>
      </c>
      <c r="E39" s="13">
        <v>79.743655099588523</v>
      </c>
      <c r="F39" s="13">
        <v>0</v>
      </c>
      <c r="G39" s="13">
        <v>91</v>
      </c>
      <c r="H39" s="13">
        <v>0</v>
      </c>
      <c r="I39" s="13">
        <v>0</v>
      </c>
      <c r="J39" s="13">
        <v>76.833333333333314</v>
      </c>
      <c r="K39" s="13">
        <v>93.333333333333343</v>
      </c>
      <c r="L39" s="13">
        <v>100.33333333333334</v>
      </c>
      <c r="M39" s="13">
        <v>93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84.558560317615289</v>
      </c>
      <c r="T39" s="13">
        <v>0</v>
      </c>
      <c r="U39" s="13">
        <v>85</v>
      </c>
      <c r="V39" s="13">
        <v>0</v>
      </c>
      <c r="W39" s="13">
        <v>0</v>
      </c>
      <c r="X39" s="13">
        <v>64</v>
      </c>
      <c r="Y39" s="13">
        <v>0</v>
      </c>
      <c r="Z39" s="13">
        <v>0</v>
      </c>
      <c r="AA39" s="13">
        <v>76.5</v>
      </c>
      <c r="AB39" s="13">
        <v>0</v>
      </c>
      <c r="AC39" s="13">
        <v>0</v>
      </c>
    </row>
    <row r="40" spans="1:29">
      <c r="A40" s="8">
        <v>37</v>
      </c>
      <c r="B40" s="6">
        <v>41896</v>
      </c>
      <c r="C40" s="13">
        <v>0</v>
      </c>
      <c r="D40" s="13">
        <v>94.590448921157588</v>
      </c>
      <c r="E40" s="13">
        <v>90.217391304347814</v>
      </c>
      <c r="F40" s="13">
        <v>0</v>
      </c>
      <c r="G40" s="13">
        <v>91</v>
      </c>
      <c r="H40" s="13">
        <v>0</v>
      </c>
      <c r="I40" s="13">
        <v>0</v>
      </c>
      <c r="J40" s="13">
        <v>86.6</v>
      </c>
      <c r="K40" s="13">
        <v>97.666666666666671</v>
      </c>
      <c r="L40" s="13">
        <v>99.333333333333329</v>
      </c>
      <c r="M40" s="13">
        <v>93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87.646087398373979</v>
      </c>
      <c r="T40" s="13">
        <v>0</v>
      </c>
      <c r="U40" s="13">
        <v>86</v>
      </c>
      <c r="V40" s="13">
        <v>0</v>
      </c>
      <c r="W40" s="13">
        <v>98.14898634966768</v>
      </c>
      <c r="X40" s="13">
        <v>67</v>
      </c>
      <c r="Y40" s="13">
        <v>0</v>
      </c>
      <c r="Z40" s="13">
        <v>0</v>
      </c>
      <c r="AA40" s="13">
        <v>84.5</v>
      </c>
      <c r="AB40" s="13">
        <v>0</v>
      </c>
      <c r="AC40" s="13">
        <v>120.24959916800277</v>
      </c>
    </row>
    <row r="41" spans="1:29">
      <c r="A41" s="8">
        <v>38</v>
      </c>
      <c r="B41" s="6">
        <v>41903</v>
      </c>
      <c r="C41" s="13">
        <v>0</v>
      </c>
      <c r="D41" s="13">
        <v>97.146947540648327</v>
      </c>
      <c r="E41" s="13">
        <v>90.302458838035818</v>
      </c>
      <c r="F41" s="13">
        <v>0</v>
      </c>
      <c r="G41" s="13">
        <v>93</v>
      </c>
      <c r="H41" s="13">
        <v>0</v>
      </c>
      <c r="I41" s="13">
        <v>0</v>
      </c>
      <c r="J41" s="13">
        <v>85.333333333333343</v>
      </c>
      <c r="K41" s="13">
        <v>98.333333333333329</v>
      </c>
      <c r="L41" s="13">
        <v>98.666666666666671</v>
      </c>
      <c r="M41" s="13">
        <v>93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84.206461578066666</v>
      </c>
      <c r="T41" s="13">
        <v>0</v>
      </c>
      <c r="U41" s="13">
        <v>89</v>
      </c>
      <c r="V41" s="13">
        <v>0</v>
      </c>
      <c r="W41" s="13">
        <v>95.517826014279905</v>
      </c>
      <c r="X41" s="13">
        <v>71.500000000000014</v>
      </c>
      <c r="Y41" s="13">
        <v>0</v>
      </c>
      <c r="Z41" s="13">
        <v>0</v>
      </c>
      <c r="AA41" s="13">
        <v>97</v>
      </c>
      <c r="AB41" s="13">
        <v>0</v>
      </c>
      <c r="AC41" s="13">
        <v>121.11292962356792</v>
      </c>
    </row>
    <row r="42" spans="1:29">
      <c r="A42" s="8">
        <v>39</v>
      </c>
      <c r="B42" s="6">
        <v>41910</v>
      </c>
      <c r="C42" s="13">
        <v>0</v>
      </c>
      <c r="D42" s="13">
        <v>102.25994477962983</v>
      </c>
      <c r="E42" s="13">
        <v>94.065518994697456</v>
      </c>
      <c r="F42" s="13">
        <v>0</v>
      </c>
      <c r="G42" s="13">
        <v>96</v>
      </c>
      <c r="H42" s="13">
        <v>0</v>
      </c>
      <c r="I42" s="13">
        <v>0</v>
      </c>
      <c r="J42" s="13">
        <v>86.500000000000014</v>
      </c>
      <c r="K42" s="13">
        <v>100</v>
      </c>
      <c r="L42" s="13">
        <v>103</v>
      </c>
      <c r="M42" s="13">
        <v>94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86.446663028474219</v>
      </c>
      <c r="T42" s="13">
        <v>0</v>
      </c>
      <c r="U42" s="13">
        <v>84</v>
      </c>
      <c r="V42" s="13">
        <v>0</v>
      </c>
      <c r="W42" s="13">
        <v>0</v>
      </c>
      <c r="X42" s="13">
        <v>80</v>
      </c>
      <c r="Y42" s="13">
        <v>0</v>
      </c>
      <c r="Z42" s="13">
        <v>0</v>
      </c>
      <c r="AA42" s="13">
        <v>97</v>
      </c>
      <c r="AB42" s="13">
        <v>0</v>
      </c>
      <c r="AC42" s="13">
        <v>120.47931229106064</v>
      </c>
    </row>
    <row r="43" spans="1:29">
      <c r="A43" s="8">
        <v>40</v>
      </c>
      <c r="B43" s="6">
        <v>41917</v>
      </c>
      <c r="C43" s="13">
        <v>0</v>
      </c>
      <c r="D43" s="13">
        <v>102.25994477962983</v>
      </c>
      <c r="E43" s="13">
        <v>87.026180679459628</v>
      </c>
      <c r="F43" s="13">
        <v>0</v>
      </c>
      <c r="G43" s="13">
        <v>0</v>
      </c>
      <c r="H43" s="13">
        <v>0</v>
      </c>
      <c r="I43" s="13">
        <v>0</v>
      </c>
      <c r="J43" s="13">
        <v>85</v>
      </c>
      <c r="K43" s="13">
        <v>100</v>
      </c>
      <c r="L43" s="13">
        <v>104.33333333333333</v>
      </c>
      <c r="M43" s="13">
        <v>94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88.148003514595331</v>
      </c>
      <c r="T43" s="13">
        <v>0</v>
      </c>
      <c r="U43" s="13">
        <v>80</v>
      </c>
      <c r="V43" s="13">
        <v>0</v>
      </c>
      <c r="W43" s="13">
        <v>0</v>
      </c>
      <c r="X43" s="13">
        <v>80</v>
      </c>
      <c r="Y43" s="13">
        <v>0</v>
      </c>
      <c r="Z43" s="13">
        <v>0</v>
      </c>
      <c r="AA43" s="13">
        <v>95.5</v>
      </c>
      <c r="AB43" s="13">
        <v>0</v>
      </c>
      <c r="AC43" s="13">
        <v>124.65047333490551</v>
      </c>
    </row>
    <row r="44" spans="1:29">
      <c r="A44" s="8">
        <v>41</v>
      </c>
      <c r="B44" s="6">
        <v>41924</v>
      </c>
      <c r="C44" s="13">
        <v>0</v>
      </c>
      <c r="D44" s="13">
        <v>102</v>
      </c>
      <c r="E44" s="13">
        <v>83</v>
      </c>
      <c r="F44" s="13">
        <v>0</v>
      </c>
      <c r="G44" s="13">
        <v>0</v>
      </c>
      <c r="H44" s="13">
        <v>0</v>
      </c>
      <c r="I44" s="13">
        <v>0</v>
      </c>
      <c r="J44" s="13">
        <v>82</v>
      </c>
      <c r="K44" s="13">
        <v>100</v>
      </c>
      <c r="L44" s="13">
        <v>101</v>
      </c>
      <c r="M44" s="13">
        <v>88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78</v>
      </c>
      <c r="T44" s="13">
        <v>0</v>
      </c>
      <c r="U44" s="13">
        <v>80</v>
      </c>
      <c r="V44" s="13">
        <v>0</v>
      </c>
      <c r="W44" s="13">
        <v>74</v>
      </c>
      <c r="X44" s="13">
        <v>80</v>
      </c>
      <c r="Y44" s="13">
        <v>0</v>
      </c>
      <c r="Z44" s="13">
        <v>0</v>
      </c>
      <c r="AA44" s="13">
        <v>89</v>
      </c>
      <c r="AB44" s="13">
        <v>0</v>
      </c>
      <c r="AC44" s="13">
        <v>125</v>
      </c>
    </row>
    <row r="45" spans="1:29">
      <c r="A45" s="8">
        <v>42</v>
      </c>
      <c r="B45" s="6">
        <v>41931</v>
      </c>
      <c r="C45" s="13">
        <v>0</v>
      </c>
      <c r="D45" s="13">
        <v>105</v>
      </c>
      <c r="E45" s="13">
        <v>82</v>
      </c>
      <c r="F45" s="13">
        <v>0</v>
      </c>
      <c r="G45" s="13">
        <v>0</v>
      </c>
      <c r="H45" s="13">
        <v>0</v>
      </c>
      <c r="I45" s="13">
        <v>0</v>
      </c>
      <c r="J45" s="13">
        <v>82</v>
      </c>
      <c r="K45" s="13">
        <v>99</v>
      </c>
      <c r="L45" s="13">
        <v>101</v>
      </c>
      <c r="M45" s="13">
        <v>88</v>
      </c>
      <c r="N45" s="13">
        <v>0</v>
      </c>
      <c r="O45" s="13">
        <v>77</v>
      </c>
      <c r="P45" s="13">
        <v>0</v>
      </c>
      <c r="Q45" s="13">
        <v>0</v>
      </c>
      <c r="R45" s="13">
        <v>0</v>
      </c>
      <c r="S45" s="13">
        <v>74</v>
      </c>
      <c r="T45" s="13">
        <v>0</v>
      </c>
      <c r="U45" s="13">
        <v>76</v>
      </c>
      <c r="V45" s="13">
        <v>0</v>
      </c>
      <c r="W45" s="13">
        <v>73</v>
      </c>
      <c r="X45" s="13">
        <v>80</v>
      </c>
      <c r="Y45" s="13">
        <v>0</v>
      </c>
      <c r="Z45" s="13">
        <v>0</v>
      </c>
      <c r="AA45" s="13">
        <v>101</v>
      </c>
      <c r="AB45" s="13">
        <v>0</v>
      </c>
      <c r="AC45" s="13">
        <v>125</v>
      </c>
    </row>
    <row r="46" spans="1:29">
      <c r="A46" s="8">
        <v>43</v>
      </c>
      <c r="B46" s="6">
        <v>41938</v>
      </c>
      <c r="C46" s="13">
        <v>0</v>
      </c>
      <c r="D46" s="13">
        <v>104.81644339912054</v>
      </c>
      <c r="E46" s="13">
        <v>78.287149983614313</v>
      </c>
      <c r="F46" s="13">
        <v>0</v>
      </c>
      <c r="G46" s="13">
        <v>0</v>
      </c>
      <c r="H46" s="13">
        <v>0</v>
      </c>
      <c r="I46" s="13">
        <v>0</v>
      </c>
      <c r="J46" s="13">
        <v>80</v>
      </c>
      <c r="K46" s="13">
        <v>97.666666666666671</v>
      </c>
      <c r="L46" s="13">
        <v>98.500000000000014</v>
      </c>
      <c r="M46" s="13">
        <v>88</v>
      </c>
      <c r="N46" s="13">
        <v>0</v>
      </c>
      <c r="O46" s="13">
        <v>80</v>
      </c>
      <c r="P46" s="13">
        <v>0</v>
      </c>
      <c r="Q46" s="13">
        <v>0</v>
      </c>
      <c r="R46" s="13">
        <v>0</v>
      </c>
      <c r="S46" s="13">
        <v>79.690194929870799</v>
      </c>
      <c r="T46" s="13">
        <v>0</v>
      </c>
      <c r="U46" s="13">
        <v>73</v>
      </c>
      <c r="V46" s="13">
        <v>0</v>
      </c>
      <c r="W46" s="13">
        <v>82.359701206665392</v>
      </c>
      <c r="X46" s="13">
        <v>75</v>
      </c>
      <c r="Y46" s="13">
        <v>0</v>
      </c>
      <c r="Z46" s="13">
        <v>0</v>
      </c>
      <c r="AA46" s="13">
        <v>92.5</v>
      </c>
      <c r="AB46" s="13">
        <v>0</v>
      </c>
      <c r="AC46" s="13">
        <v>124.65047333490551</v>
      </c>
    </row>
    <row r="47" spans="1:29">
      <c r="A47" s="8">
        <v>44</v>
      </c>
      <c r="B47" s="6">
        <v>41945</v>
      </c>
      <c r="C47" s="13">
        <v>0</v>
      </c>
      <c r="D47" s="13">
        <v>104.81644339912054</v>
      </c>
      <c r="E47" s="13">
        <v>78.287149983614313</v>
      </c>
      <c r="F47" s="13">
        <v>0</v>
      </c>
      <c r="G47" s="13">
        <v>0</v>
      </c>
      <c r="H47" s="13">
        <v>0</v>
      </c>
      <c r="I47" s="13">
        <v>0</v>
      </c>
      <c r="J47" s="13">
        <v>79.800000000000011</v>
      </c>
      <c r="K47" s="13">
        <v>96.999999999999986</v>
      </c>
      <c r="L47" s="13">
        <v>104</v>
      </c>
      <c r="M47" s="13">
        <v>88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75.436883725471048</v>
      </c>
      <c r="T47" s="13">
        <v>0</v>
      </c>
      <c r="U47" s="13">
        <v>75</v>
      </c>
      <c r="V47" s="13">
        <v>0</v>
      </c>
      <c r="W47" s="13">
        <v>0</v>
      </c>
      <c r="X47" s="13">
        <v>72</v>
      </c>
      <c r="Y47" s="13">
        <v>0</v>
      </c>
      <c r="Z47" s="13">
        <v>0</v>
      </c>
      <c r="AA47" s="13">
        <v>85</v>
      </c>
      <c r="AB47" s="13">
        <v>0</v>
      </c>
      <c r="AC47" s="13">
        <v>124.65047333490551</v>
      </c>
    </row>
    <row r="48" spans="1:29">
      <c r="A48" s="8">
        <v>45</v>
      </c>
      <c r="B48" s="6">
        <v>41952</v>
      </c>
      <c r="C48" s="13">
        <v>0</v>
      </c>
      <c r="D48" s="13">
        <v>104.81644339912054</v>
      </c>
      <c r="E48" s="13">
        <v>74.64588719367876</v>
      </c>
      <c r="F48" s="13">
        <v>0</v>
      </c>
      <c r="G48" s="13">
        <v>0</v>
      </c>
      <c r="H48" s="13">
        <v>0</v>
      </c>
      <c r="I48" s="13">
        <v>0</v>
      </c>
      <c r="J48" s="13">
        <v>79.600000000000009</v>
      </c>
      <c r="K48" s="13">
        <v>96.333333333333329</v>
      </c>
      <c r="L48" s="13">
        <v>103</v>
      </c>
      <c r="M48" s="13">
        <v>85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76.027530996778282</v>
      </c>
      <c r="T48" s="13">
        <v>0</v>
      </c>
      <c r="U48" s="13">
        <v>75</v>
      </c>
      <c r="V48" s="13">
        <v>0</v>
      </c>
      <c r="W48" s="13">
        <v>0</v>
      </c>
      <c r="X48" s="13">
        <v>72</v>
      </c>
      <c r="Y48" s="13">
        <v>0</v>
      </c>
      <c r="Z48" s="13">
        <v>0</v>
      </c>
      <c r="AA48" s="13">
        <v>94.5</v>
      </c>
      <c r="AB48" s="13">
        <v>0</v>
      </c>
      <c r="AC48" s="13">
        <v>124.65047333490551</v>
      </c>
    </row>
    <row r="49" spans="1:29">
      <c r="A49" s="8">
        <v>46</v>
      </c>
      <c r="B49" s="6">
        <v>41959</v>
      </c>
      <c r="C49" s="13">
        <v>0</v>
      </c>
      <c r="D49" s="13">
        <v>104.81644339912054</v>
      </c>
      <c r="E49" s="13">
        <v>74.64588719367876</v>
      </c>
      <c r="F49" s="13">
        <v>0</v>
      </c>
      <c r="G49" s="13">
        <v>93</v>
      </c>
      <c r="H49" s="13">
        <v>78</v>
      </c>
      <c r="I49" s="13">
        <v>0</v>
      </c>
      <c r="J49" s="13">
        <f>(AVERAGE(J44:J48))</f>
        <v>80.680000000000007</v>
      </c>
      <c r="K49" s="13">
        <v>96.333333333333329</v>
      </c>
      <c r="L49" s="13">
        <f>(AVERAGE(L44:L48))</f>
        <v>101.5</v>
      </c>
      <c r="M49" s="13">
        <v>80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77.128011541757516</v>
      </c>
      <c r="T49" s="13">
        <v>0</v>
      </c>
      <c r="U49" s="13">
        <v>73</v>
      </c>
      <c r="V49" s="13">
        <v>0</v>
      </c>
      <c r="W49" s="13">
        <v>0</v>
      </c>
      <c r="X49" s="13">
        <v>72</v>
      </c>
      <c r="Y49" s="13">
        <v>0</v>
      </c>
      <c r="Z49" s="13">
        <v>0</v>
      </c>
      <c r="AA49" s="13">
        <v>86.333333333333329</v>
      </c>
      <c r="AB49" s="13">
        <v>0</v>
      </c>
      <c r="AC49" s="13">
        <v>124.65047333490551</v>
      </c>
    </row>
    <row r="50" spans="1:29">
      <c r="A50" s="8">
        <v>47</v>
      </c>
      <c r="B50" s="6">
        <v>41966</v>
      </c>
      <c r="C50" s="13">
        <v>0</v>
      </c>
      <c r="D50" s="13">
        <v>104.81644339912054</v>
      </c>
      <c r="E50" s="13">
        <v>74.64588719367876</v>
      </c>
      <c r="F50" s="13">
        <v>0</v>
      </c>
      <c r="G50" s="13">
        <v>99.500000000000014</v>
      </c>
      <c r="H50" s="13">
        <v>81</v>
      </c>
      <c r="I50" s="13">
        <v>0</v>
      </c>
      <c r="J50" s="13">
        <v>78.2</v>
      </c>
      <c r="K50" s="13">
        <v>96.333333333333329</v>
      </c>
      <c r="L50" s="13">
        <v>102.66666666666666</v>
      </c>
      <c r="M50" s="13">
        <v>80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74.198097345612723</v>
      </c>
      <c r="T50" s="13">
        <v>0</v>
      </c>
      <c r="U50" s="13">
        <v>70</v>
      </c>
      <c r="V50" s="13">
        <v>0</v>
      </c>
      <c r="W50" s="13">
        <v>0</v>
      </c>
      <c r="X50" s="13">
        <v>68.5</v>
      </c>
      <c r="Y50" s="13">
        <v>0</v>
      </c>
      <c r="Z50" s="13">
        <v>0</v>
      </c>
      <c r="AA50" s="13">
        <v>73.666666666666671</v>
      </c>
      <c r="AB50" s="13">
        <v>0</v>
      </c>
      <c r="AC50" s="13">
        <v>0</v>
      </c>
    </row>
    <row r="51" spans="1:29">
      <c r="A51" s="8">
        <v>48</v>
      </c>
      <c r="B51" s="6">
        <v>41973</v>
      </c>
      <c r="C51" s="13">
        <v>0</v>
      </c>
      <c r="D51" s="13">
        <v>104.81644339912054</v>
      </c>
      <c r="E51" s="13">
        <v>71.004624403743207</v>
      </c>
      <c r="F51" s="13">
        <v>0</v>
      </c>
      <c r="G51" s="13">
        <v>93</v>
      </c>
      <c r="H51" s="13">
        <v>0</v>
      </c>
      <c r="I51" s="13">
        <v>0</v>
      </c>
      <c r="J51" s="13">
        <v>76.599999999999994</v>
      </c>
      <c r="K51" s="13">
        <v>95.333333333333329</v>
      </c>
      <c r="L51" s="13">
        <v>102.66666666666666</v>
      </c>
      <c r="M51" s="13">
        <v>78</v>
      </c>
      <c r="N51" s="13">
        <v>0</v>
      </c>
      <c r="O51" s="13">
        <v>71</v>
      </c>
      <c r="P51" s="13">
        <v>0</v>
      </c>
      <c r="Q51" s="13">
        <v>0</v>
      </c>
      <c r="R51" s="13">
        <v>0</v>
      </c>
      <c r="S51" s="13">
        <v>68.387082777398106</v>
      </c>
      <c r="T51" s="13">
        <v>0</v>
      </c>
      <c r="U51" s="13">
        <v>70</v>
      </c>
      <c r="V51" s="13">
        <v>0</v>
      </c>
      <c r="W51" s="13">
        <v>66.318712890250907</v>
      </c>
      <c r="X51" s="13">
        <v>68.5</v>
      </c>
      <c r="Y51" s="13">
        <v>0</v>
      </c>
      <c r="Z51" s="13">
        <v>0</v>
      </c>
      <c r="AA51" s="13">
        <v>77.5</v>
      </c>
      <c r="AB51" s="13">
        <v>0</v>
      </c>
      <c r="AC51" s="13">
        <v>124.65047333490551</v>
      </c>
    </row>
    <row r="52" spans="1:29">
      <c r="A52" s="8">
        <v>49</v>
      </c>
      <c r="B52" s="6">
        <v>41980</v>
      </c>
      <c r="C52" s="13">
        <v>0</v>
      </c>
      <c r="D52" s="13">
        <v>104.81644339912054</v>
      </c>
      <c r="E52" s="13">
        <v>81.928412773549866</v>
      </c>
      <c r="F52" s="13">
        <v>0</v>
      </c>
      <c r="G52" s="13">
        <v>93</v>
      </c>
      <c r="H52" s="13">
        <v>0</v>
      </c>
      <c r="I52" s="13">
        <v>0</v>
      </c>
      <c r="J52" s="13">
        <v>0</v>
      </c>
      <c r="K52" s="13">
        <v>94.666666666666671</v>
      </c>
      <c r="L52" s="13">
        <v>102</v>
      </c>
      <c r="M52" s="13">
        <v>78</v>
      </c>
      <c r="N52" s="13">
        <v>0</v>
      </c>
      <c r="O52" s="13">
        <v>70</v>
      </c>
      <c r="P52" s="13">
        <v>0</v>
      </c>
      <c r="Q52" s="13">
        <v>0</v>
      </c>
      <c r="R52" s="13">
        <v>0</v>
      </c>
      <c r="S52" s="13">
        <v>63.137427186045755</v>
      </c>
      <c r="T52" s="13">
        <v>0</v>
      </c>
      <c r="U52" s="13">
        <v>72</v>
      </c>
      <c r="V52" s="13">
        <v>0</v>
      </c>
      <c r="W52" s="13">
        <v>73.022409500095762</v>
      </c>
      <c r="X52" s="13">
        <v>68.5</v>
      </c>
      <c r="Y52" s="13">
        <v>0</v>
      </c>
      <c r="Z52" s="13">
        <v>0</v>
      </c>
      <c r="AA52" s="13">
        <v>83</v>
      </c>
      <c r="AB52" s="13">
        <v>0</v>
      </c>
      <c r="AC52" s="13">
        <v>124.65047333490551</v>
      </c>
    </row>
    <row r="53" spans="1:29">
      <c r="A53" s="8">
        <v>50</v>
      </c>
      <c r="B53" s="6">
        <v>41987</v>
      </c>
      <c r="C53" s="13">
        <v>0</v>
      </c>
      <c r="D53" s="13">
        <v>104.81644339912054</v>
      </c>
      <c r="E53" s="13">
        <v>76.102392309652984</v>
      </c>
      <c r="F53" s="13">
        <v>0</v>
      </c>
      <c r="G53" s="13">
        <v>0</v>
      </c>
      <c r="H53" s="13">
        <v>0</v>
      </c>
      <c r="I53" s="13">
        <v>0</v>
      </c>
      <c r="J53" s="13">
        <v>73.599999999999994</v>
      </c>
      <c r="K53" s="13">
        <v>94.333333333333329</v>
      </c>
      <c r="L53" s="13">
        <v>102.33333333333334</v>
      </c>
      <c r="M53" s="13">
        <v>78</v>
      </c>
      <c r="N53" s="13">
        <v>0</v>
      </c>
      <c r="O53" s="13">
        <v>68</v>
      </c>
      <c r="P53" s="13">
        <v>0</v>
      </c>
      <c r="Q53" s="13">
        <v>0</v>
      </c>
      <c r="R53" s="13">
        <v>0</v>
      </c>
      <c r="S53" s="13">
        <v>71.694490546389403</v>
      </c>
      <c r="T53" s="13">
        <v>0</v>
      </c>
      <c r="U53" s="13">
        <v>68</v>
      </c>
      <c r="V53" s="13">
        <v>0</v>
      </c>
      <c r="W53" s="13">
        <v>70.388814403371001</v>
      </c>
      <c r="X53" s="13">
        <v>68.5</v>
      </c>
      <c r="Y53" s="13">
        <v>0</v>
      </c>
      <c r="Z53" s="13">
        <v>0</v>
      </c>
      <c r="AA53" s="13">
        <v>84.5</v>
      </c>
      <c r="AB53" s="13">
        <v>0</v>
      </c>
      <c r="AC53" s="13">
        <v>124.65047333490551</v>
      </c>
    </row>
    <row r="54" spans="1:29">
      <c r="A54" s="8">
        <v>51</v>
      </c>
      <c r="B54" s="6">
        <v>41994</v>
      </c>
      <c r="C54" s="13">
        <v>0</v>
      </c>
      <c r="D54" s="13">
        <v>104.81644339912054</v>
      </c>
      <c r="E54" s="13">
        <v>78.287149983614313</v>
      </c>
      <c r="F54" s="13">
        <v>0</v>
      </c>
      <c r="G54" s="13">
        <v>0</v>
      </c>
      <c r="H54" s="13">
        <v>0</v>
      </c>
      <c r="I54" s="13">
        <v>0</v>
      </c>
      <c r="J54" s="13">
        <v>74.25</v>
      </c>
      <c r="K54" s="13">
        <v>94.333333333333329</v>
      </c>
      <c r="L54" s="13">
        <v>0</v>
      </c>
      <c r="M54" s="13">
        <v>75</v>
      </c>
      <c r="N54" s="13">
        <v>0</v>
      </c>
      <c r="O54" s="13">
        <v>70</v>
      </c>
      <c r="P54" s="13">
        <v>0</v>
      </c>
      <c r="Q54" s="13">
        <v>0</v>
      </c>
      <c r="R54" s="13">
        <v>0</v>
      </c>
      <c r="S54" s="13">
        <v>66.878193237658238</v>
      </c>
      <c r="T54" s="13">
        <v>0</v>
      </c>
      <c r="U54" s="13">
        <v>68</v>
      </c>
      <c r="V54" s="13">
        <v>0</v>
      </c>
      <c r="W54" s="13">
        <v>0</v>
      </c>
      <c r="X54" s="13">
        <v>67</v>
      </c>
      <c r="Y54" s="13">
        <v>0</v>
      </c>
      <c r="Z54" s="13">
        <v>0</v>
      </c>
      <c r="AA54" s="13">
        <v>86</v>
      </c>
      <c r="AB54" s="13">
        <v>0</v>
      </c>
      <c r="AC54" s="13">
        <v>0</v>
      </c>
    </row>
    <row r="55" spans="1:29">
      <c r="A55" s="10">
        <v>52</v>
      </c>
      <c r="B55" s="11">
        <v>42001</v>
      </c>
      <c r="C55" s="14">
        <v>0</v>
      </c>
      <c r="D55" s="14">
        <v>104.81644339912054</v>
      </c>
      <c r="E55" s="14">
        <v>78.287149983614313</v>
      </c>
      <c r="F55" s="14">
        <v>0</v>
      </c>
      <c r="G55" s="14">
        <v>0</v>
      </c>
      <c r="H55" s="14">
        <v>0</v>
      </c>
      <c r="I55" s="14">
        <v>0</v>
      </c>
      <c r="J55" s="14">
        <v>74.25</v>
      </c>
      <c r="K55" s="14">
        <v>94.333333333333329</v>
      </c>
      <c r="L55" s="14">
        <v>0</v>
      </c>
      <c r="M55" s="14">
        <v>75</v>
      </c>
      <c r="N55" s="14">
        <v>0</v>
      </c>
      <c r="O55" s="14">
        <v>70</v>
      </c>
      <c r="P55" s="14">
        <v>0</v>
      </c>
      <c r="Q55" s="14">
        <v>0</v>
      </c>
      <c r="R55" s="14">
        <v>0</v>
      </c>
      <c r="S55" s="14">
        <v>66.878193237658238</v>
      </c>
      <c r="T55" s="14">
        <v>0</v>
      </c>
      <c r="U55" s="14">
        <v>68</v>
      </c>
      <c r="V55" s="14">
        <v>0</v>
      </c>
      <c r="W55" s="14">
        <v>0</v>
      </c>
      <c r="X55" s="14">
        <v>67</v>
      </c>
      <c r="Y55" s="14">
        <v>0</v>
      </c>
      <c r="Z55" s="14">
        <v>0</v>
      </c>
      <c r="AA55" s="14">
        <v>86</v>
      </c>
      <c r="AB55" s="14">
        <v>0</v>
      </c>
      <c r="AC55" s="14">
        <v>0</v>
      </c>
    </row>
    <row r="56" spans="1:29">
      <c r="A56" s="8">
        <v>1</v>
      </c>
      <c r="B56" s="6">
        <v>42008</v>
      </c>
      <c r="C56" s="13">
        <v>0</v>
      </c>
      <c r="D56" s="13">
        <v>104.81644339912054</v>
      </c>
      <c r="E56" s="13">
        <v>75.356048314404177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94.333333333333329</v>
      </c>
      <c r="L56" s="13">
        <v>105.66666666666666</v>
      </c>
      <c r="M56" s="13">
        <v>77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70</v>
      </c>
      <c r="V56" s="13">
        <v>0</v>
      </c>
      <c r="W56" s="13">
        <v>0</v>
      </c>
      <c r="X56" s="13">
        <v>67</v>
      </c>
      <c r="Y56" s="13">
        <v>0</v>
      </c>
      <c r="Z56" s="13">
        <v>0</v>
      </c>
      <c r="AA56" s="13">
        <v>83</v>
      </c>
      <c r="AB56" s="13">
        <v>0</v>
      </c>
      <c r="AC56" s="13">
        <v>0</v>
      </c>
    </row>
    <row r="57" spans="1:29">
      <c r="A57" s="8">
        <v>2</v>
      </c>
      <c r="B57" s="6">
        <v>42015</v>
      </c>
      <c r="C57" s="13">
        <v>0</v>
      </c>
      <c r="D57" s="13">
        <v>104.81644339912054</v>
      </c>
      <c r="E57" s="13">
        <v>79.743655099588523</v>
      </c>
      <c r="F57" s="13">
        <v>0</v>
      </c>
      <c r="G57" s="13">
        <v>102</v>
      </c>
      <c r="H57" s="13">
        <v>0</v>
      </c>
      <c r="I57" s="13">
        <v>0</v>
      </c>
      <c r="J57" s="13">
        <v>0</v>
      </c>
      <c r="K57" s="13">
        <v>94.333333333333329</v>
      </c>
      <c r="L57" s="13">
        <v>104.33333333333333</v>
      </c>
      <c r="M57" s="13">
        <v>77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76.872010153275411</v>
      </c>
      <c r="T57" s="13">
        <v>0</v>
      </c>
      <c r="U57" s="13">
        <v>76</v>
      </c>
      <c r="V57" s="13">
        <v>0</v>
      </c>
      <c r="W57" s="13">
        <v>0</v>
      </c>
      <c r="X57" s="13">
        <v>70</v>
      </c>
      <c r="Y57" s="13">
        <v>0</v>
      </c>
      <c r="Z57" s="13">
        <v>0</v>
      </c>
      <c r="AA57" s="13">
        <v>82</v>
      </c>
      <c r="AB57" s="13">
        <v>0</v>
      </c>
      <c r="AC57" s="13">
        <v>0</v>
      </c>
    </row>
    <row r="58" spans="1:29">
      <c r="A58" s="8">
        <v>3</v>
      </c>
      <c r="B58" s="6">
        <v>42022</v>
      </c>
      <c r="C58" s="13">
        <v>0</v>
      </c>
      <c r="D58" s="13">
        <v>104.81644339912054</v>
      </c>
      <c r="E58" s="13">
        <v>72.461129519717431</v>
      </c>
      <c r="F58" s="13">
        <v>0</v>
      </c>
      <c r="G58" s="13">
        <v>102</v>
      </c>
      <c r="H58" s="13">
        <v>0</v>
      </c>
      <c r="I58" s="13">
        <v>0</v>
      </c>
      <c r="J58" s="13">
        <v>69.333333333333343</v>
      </c>
      <c r="K58" s="13">
        <v>96</v>
      </c>
      <c r="L58" s="13">
        <v>102</v>
      </c>
      <c r="M58" s="13">
        <v>83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78.001236616876554</v>
      </c>
      <c r="T58" s="13">
        <v>0</v>
      </c>
      <c r="U58" s="13">
        <v>76</v>
      </c>
      <c r="V58" s="13">
        <v>0</v>
      </c>
      <c r="W58" s="13">
        <v>0</v>
      </c>
      <c r="X58" s="13">
        <v>71.5</v>
      </c>
      <c r="Y58" s="13">
        <v>0</v>
      </c>
      <c r="Z58" s="13">
        <v>0</v>
      </c>
      <c r="AA58" s="13">
        <v>84.666666666666671</v>
      </c>
      <c r="AB58" s="13">
        <v>0</v>
      </c>
      <c r="AC58" s="13">
        <v>125.77345057215692</v>
      </c>
    </row>
    <row r="59" spans="1:29">
      <c r="A59" s="8">
        <v>4</v>
      </c>
      <c r="B59" s="6">
        <v>42029</v>
      </c>
      <c r="C59" s="13">
        <v>0</v>
      </c>
      <c r="D59" s="13">
        <v>104.81644339912054</v>
      </c>
      <c r="E59" s="13">
        <v>92.831541218637994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98.666666666666671</v>
      </c>
      <c r="L59" s="13">
        <v>98.75</v>
      </c>
      <c r="M59" s="13">
        <v>87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84.738243123336289</v>
      </c>
      <c r="T59" s="13">
        <v>0</v>
      </c>
      <c r="U59" s="13">
        <v>80</v>
      </c>
      <c r="V59" s="13">
        <v>0</v>
      </c>
      <c r="W59" s="13">
        <v>0</v>
      </c>
      <c r="X59" s="13">
        <v>75</v>
      </c>
      <c r="Y59" s="13">
        <v>0</v>
      </c>
      <c r="Z59" s="13">
        <v>0</v>
      </c>
      <c r="AA59" s="13">
        <v>85</v>
      </c>
      <c r="AB59" s="13">
        <v>0</v>
      </c>
      <c r="AC59" s="13">
        <v>118.63778401567716</v>
      </c>
    </row>
    <row r="60" spans="1:29">
      <c r="A60" s="8">
        <v>5</v>
      </c>
      <c r="B60" s="6">
        <v>42036</v>
      </c>
      <c r="C60" s="13">
        <v>0</v>
      </c>
      <c r="D60" s="13">
        <v>107.37294201861131</v>
      </c>
      <c r="E60" s="13">
        <v>91.895203430754265</v>
      </c>
      <c r="F60" s="13">
        <v>0</v>
      </c>
      <c r="G60" s="13">
        <v>105</v>
      </c>
      <c r="H60" s="13">
        <v>0</v>
      </c>
      <c r="I60" s="13">
        <v>0</v>
      </c>
      <c r="J60" s="13">
        <v>0</v>
      </c>
      <c r="K60" s="13">
        <v>100.33333333333331</v>
      </c>
      <c r="L60" s="13">
        <v>104.66666666666666</v>
      </c>
      <c r="M60" s="13">
        <v>95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87.828438948995355</v>
      </c>
      <c r="T60" s="13">
        <v>0</v>
      </c>
      <c r="U60" s="13">
        <v>80</v>
      </c>
      <c r="V60" s="13">
        <v>0</v>
      </c>
      <c r="W60" s="13">
        <v>0</v>
      </c>
      <c r="X60" s="13">
        <v>80</v>
      </c>
      <c r="Y60" s="13">
        <v>0</v>
      </c>
      <c r="Z60" s="13">
        <v>0</v>
      </c>
      <c r="AA60" s="13">
        <v>103</v>
      </c>
      <c r="AB60" s="13">
        <v>0</v>
      </c>
      <c r="AC60" s="13">
        <v>119.56614569988898</v>
      </c>
    </row>
    <row r="61" spans="1:29">
      <c r="A61" s="8">
        <v>6</v>
      </c>
      <c r="B61" s="6">
        <v>42043</v>
      </c>
      <c r="C61" s="13">
        <v>0</v>
      </c>
      <c r="D61" s="13">
        <v>111.46333980979651</v>
      </c>
      <c r="E61" s="13">
        <v>97.08387469322939</v>
      </c>
      <c r="F61" s="13">
        <v>0</v>
      </c>
      <c r="G61" s="13">
        <v>108</v>
      </c>
      <c r="H61" s="13">
        <v>0</v>
      </c>
      <c r="I61" s="13">
        <v>0</v>
      </c>
      <c r="J61" s="13">
        <v>0</v>
      </c>
      <c r="K61" s="13">
        <v>103.33333333333331</v>
      </c>
      <c r="L61" s="13">
        <v>103.33333333333334</v>
      </c>
      <c r="M61" s="13">
        <v>95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92.517250358026288</v>
      </c>
      <c r="T61" s="13">
        <v>0</v>
      </c>
      <c r="U61" s="13">
        <v>97</v>
      </c>
      <c r="V61" s="13">
        <v>0</v>
      </c>
      <c r="W61" s="13">
        <v>0</v>
      </c>
      <c r="X61" s="13">
        <v>81.5</v>
      </c>
      <c r="Y61" s="13">
        <v>0</v>
      </c>
      <c r="Z61" s="13">
        <v>0</v>
      </c>
      <c r="AA61" s="13">
        <v>106</v>
      </c>
      <c r="AB61" s="13">
        <v>0</v>
      </c>
      <c r="AC61" s="13">
        <v>118.41952230410557</v>
      </c>
    </row>
    <row r="62" spans="1:29">
      <c r="A62" s="8">
        <v>7</v>
      </c>
      <c r="B62" s="6">
        <v>42050</v>
      </c>
      <c r="C62" s="13">
        <v>0</v>
      </c>
      <c r="D62" s="13">
        <v>132.93792821351877</v>
      </c>
      <c r="E62" s="13">
        <v>109.23172469221494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104.33333333333333</v>
      </c>
      <c r="L62" s="13">
        <v>100.33333333333334</v>
      </c>
      <c r="M62" s="13">
        <v>97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96.652911508482347</v>
      </c>
      <c r="T62" s="13">
        <v>0</v>
      </c>
      <c r="U62" s="13">
        <v>97</v>
      </c>
      <c r="V62" s="13">
        <v>0</v>
      </c>
      <c r="W62" s="13">
        <v>0</v>
      </c>
      <c r="X62" s="13">
        <v>85</v>
      </c>
      <c r="Y62" s="13">
        <v>0</v>
      </c>
      <c r="Z62" s="13">
        <v>0</v>
      </c>
      <c r="AA62" s="13">
        <v>103</v>
      </c>
      <c r="AB62" s="13">
        <v>0</v>
      </c>
      <c r="AC62" s="13">
        <v>117.01649723653004</v>
      </c>
    </row>
    <row r="63" spans="1:29">
      <c r="A63" s="8">
        <v>8</v>
      </c>
      <c r="B63" s="6">
        <v>42057</v>
      </c>
      <c r="C63" s="13">
        <v>0</v>
      </c>
      <c r="D63" s="13">
        <v>132.93792821351877</v>
      </c>
      <c r="E63" s="13">
        <v>109.23172469221494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104.33333333333333</v>
      </c>
      <c r="L63" s="13">
        <v>100.33333333333334</v>
      </c>
      <c r="M63" s="13">
        <v>97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96.652911508482347</v>
      </c>
      <c r="T63" s="13">
        <v>0</v>
      </c>
      <c r="U63" s="13">
        <v>97</v>
      </c>
      <c r="V63" s="13">
        <v>0</v>
      </c>
      <c r="W63" s="13">
        <v>0</v>
      </c>
      <c r="X63" s="13">
        <v>85</v>
      </c>
      <c r="Y63" s="13">
        <v>0</v>
      </c>
      <c r="Z63" s="13">
        <v>0</v>
      </c>
      <c r="AA63" s="13">
        <v>103</v>
      </c>
      <c r="AB63" s="13">
        <v>0</v>
      </c>
      <c r="AC63" s="13">
        <v>117.01649723653004</v>
      </c>
    </row>
    <row r="64" spans="1:29">
      <c r="A64" s="8">
        <v>9</v>
      </c>
      <c r="B64" s="6">
        <v>42064</v>
      </c>
      <c r="C64" s="13">
        <v>0</v>
      </c>
      <c r="D64" s="13">
        <v>132.93792821351877</v>
      </c>
      <c r="E64" s="13">
        <v>108.91341565584818</v>
      </c>
      <c r="F64" s="13">
        <v>0</v>
      </c>
      <c r="G64" s="13">
        <v>112.00000000000001</v>
      </c>
      <c r="H64" s="13">
        <v>0</v>
      </c>
      <c r="I64" s="13">
        <v>0</v>
      </c>
      <c r="J64" s="13">
        <v>0</v>
      </c>
      <c r="K64" s="13">
        <v>105.66666666666669</v>
      </c>
      <c r="L64" s="13">
        <v>100.33333333333334</v>
      </c>
      <c r="M64" s="13">
        <v>103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100.40318615399745</v>
      </c>
      <c r="T64" s="13">
        <v>0</v>
      </c>
      <c r="U64" s="13">
        <v>95.5</v>
      </c>
      <c r="V64" s="13">
        <v>0</v>
      </c>
      <c r="W64" s="13">
        <v>0</v>
      </c>
      <c r="X64" s="13">
        <v>85</v>
      </c>
      <c r="Y64" s="13">
        <v>0</v>
      </c>
      <c r="Z64" s="13">
        <v>0</v>
      </c>
      <c r="AA64" s="13">
        <v>106</v>
      </c>
      <c r="AB64" s="13">
        <v>0</v>
      </c>
      <c r="AC64" s="13">
        <v>120.7351910742198</v>
      </c>
    </row>
    <row r="65" spans="1:29">
      <c r="A65" s="8">
        <v>10</v>
      </c>
      <c r="B65" s="6">
        <v>42071</v>
      </c>
      <c r="C65" s="13">
        <v>0</v>
      </c>
      <c r="D65" s="13">
        <v>132.93792821351877</v>
      </c>
      <c r="E65" s="13">
        <v>105.87244019489322</v>
      </c>
      <c r="F65" s="13">
        <v>0</v>
      </c>
      <c r="G65" s="13">
        <v>112.00000000000001</v>
      </c>
      <c r="H65" s="13">
        <v>0</v>
      </c>
      <c r="I65" s="13">
        <v>0</v>
      </c>
      <c r="J65" s="13">
        <v>0</v>
      </c>
      <c r="K65" s="13">
        <v>108.66666666666667</v>
      </c>
      <c r="L65" s="13">
        <v>99.000000000000014</v>
      </c>
      <c r="M65" s="13">
        <v>103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100.69951938903155</v>
      </c>
      <c r="T65" s="13">
        <v>0</v>
      </c>
      <c r="U65" s="13">
        <v>97</v>
      </c>
      <c r="V65" s="13">
        <v>0</v>
      </c>
      <c r="W65" s="13">
        <v>0</v>
      </c>
      <c r="X65" s="13">
        <v>85</v>
      </c>
      <c r="Y65" s="13">
        <v>0</v>
      </c>
      <c r="Z65" s="13">
        <v>0</v>
      </c>
      <c r="AA65" s="13">
        <v>112.99999999999999</v>
      </c>
      <c r="AB65" s="13">
        <v>0</v>
      </c>
      <c r="AC65" s="13">
        <v>121.88088320111436</v>
      </c>
    </row>
    <row r="66" spans="1:29">
      <c r="A66" s="8">
        <v>11</v>
      </c>
      <c r="B66" s="6">
        <v>42078</v>
      </c>
      <c r="C66" s="13">
        <v>0</v>
      </c>
      <c r="D66" s="13">
        <v>132.93792821351877</v>
      </c>
      <c r="E66" s="13">
        <v>105.76606260296539</v>
      </c>
      <c r="F66" s="13">
        <v>0</v>
      </c>
      <c r="G66" s="13">
        <v>112.00000000000001</v>
      </c>
      <c r="H66" s="13">
        <v>0</v>
      </c>
      <c r="I66" s="13">
        <v>0</v>
      </c>
      <c r="J66" s="13">
        <v>0</v>
      </c>
      <c r="K66" s="13">
        <v>109.00000000000001</v>
      </c>
      <c r="L66" s="13">
        <v>106.66666666666667</v>
      </c>
      <c r="M66" s="13">
        <v>103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99.934747145187615</v>
      </c>
      <c r="T66" s="13">
        <v>0</v>
      </c>
      <c r="U66" s="13">
        <v>97</v>
      </c>
      <c r="V66" s="13">
        <v>0</v>
      </c>
      <c r="W66" s="13">
        <v>0</v>
      </c>
      <c r="X66" s="13">
        <v>85</v>
      </c>
      <c r="Y66" s="13">
        <v>0</v>
      </c>
      <c r="Z66" s="13">
        <v>0</v>
      </c>
      <c r="AA66" s="13">
        <v>111.00000000000001</v>
      </c>
      <c r="AB66" s="13">
        <v>0</v>
      </c>
      <c r="AC66" s="13">
        <v>122.38029677221967</v>
      </c>
    </row>
    <row r="67" spans="1:29">
      <c r="A67" s="8">
        <v>12</v>
      </c>
      <c r="B67" s="6">
        <v>42085</v>
      </c>
      <c r="C67" s="13">
        <v>0</v>
      </c>
      <c r="D67" s="13">
        <v>132.93792821351877</v>
      </c>
      <c r="E67" s="13">
        <v>104.40700171039703</v>
      </c>
      <c r="F67" s="13">
        <v>0</v>
      </c>
      <c r="G67" s="13">
        <v>0</v>
      </c>
      <c r="H67" s="13">
        <v>0</v>
      </c>
      <c r="I67" s="13">
        <v>0</v>
      </c>
      <c r="J67" s="13">
        <v>88.000000000000014</v>
      </c>
      <c r="K67" s="13">
        <v>109.33333333333334</v>
      </c>
      <c r="L67" s="13">
        <v>99.666666666666671</v>
      </c>
      <c r="M67" s="13">
        <v>103</v>
      </c>
      <c r="N67" s="13">
        <v>0</v>
      </c>
      <c r="O67" s="13">
        <v>99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97</v>
      </c>
      <c r="V67" s="13">
        <v>0</v>
      </c>
      <c r="W67" s="13">
        <v>0</v>
      </c>
      <c r="X67" s="13">
        <v>85</v>
      </c>
      <c r="Y67" s="13">
        <v>0</v>
      </c>
      <c r="Z67" s="13">
        <v>0</v>
      </c>
      <c r="AA67" s="13">
        <v>110.00000000000001</v>
      </c>
      <c r="AB67" s="13">
        <v>0</v>
      </c>
      <c r="AC67" s="13">
        <v>120.42233834376277</v>
      </c>
    </row>
    <row r="68" spans="1:29">
      <c r="A68" s="8">
        <v>13</v>
      </c>
      <c r="B68" s="6">
        <v>42092</v>
      </c>
      <c r="C68" s="13">
        <v>0</v>
      </c>
      <c r="D68" s="13">
        <v>132.93792821351877</v>
      </c>
      <c r="E68" s="13">
        <v>100.58859862660321</v>
      </c>
      <c r="F68" s="13">
        <v>0</v>
      </c>
      <c r="G68" s="13">
        <v>0</v>
      </c>
      <c r="H68" s="13">
        <v>0</v>
      </c>
      <c r="I68" s="13">
        <v>0</v>
      </c>
      <c r="J68" s="13">
        <v>89.2</v>
      </c>
      <c r="K68" s="13">
        <v>109.99999999999999</v>
      </c>
      <c r="L68" s="13">
        <v>108.66666666666667</v>
      </c>
      <c r="M68" s="13">
        <v>103</v>
      </c>
      <c r="N68" s="13">
        <v>0</v>
      </c>
      <c r="O68" s="13">
        <v>102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97.000000000000014</v>
      </c>
      <c r="V68" s="13">
        <v>0</v>
      </c>
      <c r="W68" s="13">
        <v>0</v>
      </c>
      <c r="X68" s="13">
        <v>85</v>
      </c>
      <c r="Y68" s="13">
        <v>0</v>
      </c>
      <c r="Z68" s="13">
        <v>0</v>
      </c>
      <c r="AA68" s="13">
        <v>101.50000000000001</v>
      </c>
      <c r="AB68" s="13">
        <v>0</v>
      </c>
      <c r="AC68" s="13">
        <v>120.20004722144712</v>
      </c>
    </row>
    <row r="69" spans="1:29">
      <c r="A69" s="8">
        <v>14</v>
      </c>
      <c r="B69" s="6">
        <v>42099</v>
      </c>
      <c r="C69" s="13">
        <v>0</v>
      </c>
      <c r="D69" s="13">
        <v>132.93792821351877</v>
      </c>
      <c r="E69" s="13">
        <v>102.93849907147799</v>
      </c>
      <c r="F69" s="13">
        <v>0</v>
      </c>
      <c r="G69" s="13">
        <v>0</v>
      </c>
      <c r="H69" s="13">
        <v>109.00000000000001</v>
      </c>
      <c r="I69" s="13">
        <v>0</v>
      </c>
      <c r="J69" s="13">
        <v>90</v>
      </c>
      <c r="K69" s="13">
        <v>110.00000000000001</v>
      </c>
      <c r="L69" s="13">
        <v>105</v>
      </c>
      <c r="M69" s="13">
        <v>103</v>
      </c>
      <c r="N69" s="13">
        <v>0</v>
      </c>
      <c r="O69" s="13">
        <v>100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97</v>
      </c>
      <c r="V69" s="13">
        <v>0</v>
      </c>
      <c r="W69" s="13">
        <v>0</v>
      </c>
      <c r="X69" s="13">
        <v>92</v>
      </c>
      <c r="Y69" s="13">
        <v>0</v>
      </c>
      <c r="Z69" s="13">
        <v>0</v>
      </c>
      <c r="AA69" s="13">
        <v>107</v>
      </c>
      <c r="AB69" s="13">
        <v>0</v>
      </c>
      <c r="AC69" s="13">
        <v>125.77345057215692</v>
      </c>
    </row>
    <row r="70" spans="1:29">
      <c r="A70" s="8">
        <v>15</v>
      </c>
      <c r="B70" s="6">
        <v>42106</v>
      </c>
      <c r="C70" s="13">
        <v>0</v>
      </c>
      <c r="D70" s="13">
        <v>132.93792821351877</v>
      </c>
      <c r="E70" s="13">
        <v>99.442886793139849</v>
      </c>
      <c r="F70" s="13">
        <v>0</v>
      </c>
      <c r="G70" s="13">
        <v>112.00000000000001</v>
      </c>
      <c r="H70" s="13">
        <v>108</v>
      </c>
      <c r="I70" s="13">
        <v>0</v>
      </c>
      <c r="J70" s="13">
        <v>90</v>
      </c>
      <c r="K70" s="13">
        <v>110.00000000000001</v>
      </c>
      <c r="L70" s="13">
        <v>107</v>
      </c>
      <c r="M70" s="13">
        <v>100</v>
      </c>
      <c r="N70" s="13">
        <v>0</v>
      </c>
      <c r="O70" s="13">
        <v>100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95</v>
      </c>
      <c r="V70" s="13">
        <v>0</v>
      </c>
      <c r="W70" s="13">
        <v>0</v>
      </c>
      <c r="X70" s="13">
        <v>92</v>
      </c>
      <c r="Y70" s="13">
        <v>0</v>
      </c>
      <c r="Z70" s="13">
        <v>0</v>
      </c>
      <c r="AA70" s="13">
        <v>104.5</v>
      </c>
      <c r="AB70" s="13">
        <v>0</v>
      </c>
      <c r="AC70" s="13">
        <v>125.77345057215692</v>
      </c>
    </row>
    <row r="71" spans="1:29">
      <c r="A71" s="8">
        <v>16</v>
      </c>
      <c r="B71" s="6">
        <v>42113</v>
      </c>
      <c r="C71" s="13">
        <v>0</v>
      </c>
      <c r="D71" s="13">
        <v>132.93792821351877</v>
      </c>
      <c r="E71" s="13">
        <v>94.32691257328041</v>
      </c>
      <c r="F71" s="13">
        <v>0</v>
      </c>
      <c r="G71" s="13">
        <v>112.00000000000001</v>
      </c>
      <c r="H71" s="13">
        <v>108</v>
      </c>
      <c r="I71" s="13">
        <v>0</v>
      </c>
      <c r="J71" s="13">
        <v>90</v>
      </c>
      <c r="K71" s="13">
        <v>110.00000000000001</v>
      </c>
      <c r="L71" s="13">
        <v>102.66666666666666</v>
      </c>
      <c r="M71" s="13">
        <v>100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83</v>
      </c>
      <c r="V71" s="13">
        <v>0</v>
      </c>
      <c r="W71" s="13">
        <v>0</v>
      </c>
      <c r="X71" s="13">
        <v>92</v>
      </c>
      <c r="Y71" s="13">
        <v>0</v>
      </c>
      <c r="Z71" s="13">
        <v>0</v>
      </c>
      <c r="AA71" s="13">
        <v>101</v>
      </c>
      <c r="AB71" s="13">
        <v>0</v>
      </c>
      <c r="AC71" s="13">
        <v>125.77345057215692</v>
      </c>
    </row>
    <row r="72" spans="1:29">
      <c r="A72" s="8">
        <v>17</v>
      </c>
      <c r="B72" s="6">
        <v>42120</v>
      </c>
      <c r="C72" s="13">
        <v>0</v>
      </c>
      <c r="D72" s="13">
        <v>132.93792821351877</v>
      </c>
      <c r="E72" s="13">
        <v>92.85220114335651</v>
      </c>
      <c r="F72" s="13">
        <v>0</v>
      </c>
      <c r="G72" s="13">
        <v>0</v>
      </c>
      <c r="H72" s="13">
        <v>114.00000000000001</v>
      </c>
      <c r="I72" s="13">
        <v>0</v>
      </c>
      <c r="J72" s="13">
        <v>89.2</v>
      </c>
      <c r="K72" s="13">
        <v>105.66666666666666</v>
      </c>
      <c r="L72" s="13">
        <v>106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94.041459207914343</v>
      </c>
      <c r="T72" s="13">
        <v>0</v>
      </c>
      <c r="U72" s="13">
        <v>86</v>
      </c>
      <c r="V72" s="13">
        <v>0</v>
      </c>
      <c r="W72" s="13">
        <v>0</v>
      </c>
      <c r="X72" s="13">
        <v>92</v>
      </c>
      <c r="Y72" s="13">
        <v>0</v>
      </c>
      <c r="Z72" s="13">
        <v>0</v>
      </c>
      <c r="AA72" s="13">
        <v>93.5</v>
      </c>
      <c r="AB72" s="13">
        <v>0</v>
      </c>
      <c r="AC72" s="13">
        <v>125.77345057215692</v>
      </c>
    </row>
    <row r="73" spans="1:29">
      <c r="A73" s="8">
        <v>18</v>
      </c>
      <c r="B73" s="6">
        <v>42127</v>
      </c>
      <c r="C73" s="13">
        <v>0</v>
      </c>
      <c r="D73" s="13">
        <v>132.93792821351877</v>
      </c>
      <c r="E73" s="13">
        <v>90.849506608891957</v>
      </c>
      <c r="F73" s="13">
        <v>0</v>
      </c>
      <c r="G73" s="13">
        <v>0</v>
      </c>
      <c r="H73" s="13">
        <v>111.5</v>
      </c>
      <c r="I73" s="13">
        <v>0</v>
      </c>
      <c r="J73" s="13">
        <v>86</v>
      </c>
      <c r="K73" s="13">
        <v>102.33333333333334</v>
      </c>
      <c r="L73" s="13">
        <v>0</v>
      </c>
      <c r="M73" s="13">
        <v>100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86</v>
      </c>
      <c r="V73" s="13">
        <v>0</v>
      </c>
      <c r="W73" s="13">
        <v>0</v>
      </c>
      <c r="X73" s="13">
        <v>92</v>
      </c>
      <c r="Y73" s="13">
        <v>0</v>
      </c>
      <c r="Z73" s="13">
        <v>0</v>
      </c>
      <c r="AA73" s="13">
        <v>97.000000000000014</v>
      </c>
      <c r="AB73" s="13">
        <v>0</v>
      </c>
      <c r="AC73" s="13">
        <v>125.77345057215692</v>
      </c>
    </row>
    <row r="74" spans="1:29">
      <c r="A74" s="8">
        <v>19</v>
      </c>
      <c r="B74" s="6">
        <v>42134</v>
      </c>
      <c r="C74" s="13">
        <v>0</v>
      </c>
      <c r="D74" s="13">
        <v>127.82493097453727</v>
      </c>
      <c r="E74" s="13">
        <v>92.85220114335651</v>
      </c>
      <c r="F74" s="13">
        <v>0</v>
      </c>
      <c r="G74" s="13">
        <v>0</v>
      </c>
      <c r="H74" s="13">
        <v>0</v>
      </c>
      <c r="I74" s="13">
        <v>0</v>
      </c>
      <c r="J74" s="13">
        <v>82.6</v>
      </c>
      <c r="K74" s="13">
        <v>100.66666666666666</v>
      </c>
      <c r="L74" s="13">
        <v>104.66666666666666</v>
      </c>
      <c r="M74" s="13">
        <v>97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78</v>
      </c>
      <c r="V74" s="13">
        <v>0</v>
      </c>
      <c r="W74" s="13">
        <v>0</v>
      </c>
      <c r="X74" s="13">
        <v>92</v>
      </c>
      <c r="Y74" s="13">
        <v>0</v>
      </c>
      <c r="Z74" s="13">
        <v>0</v>
      </c>
      <c r="AA74" s="13">
        <v>93</v>
      </c>
      <c r="AB74" s="13">
        <v>0</v>
      </c>
      <c r="AC74" s="13">
        <v>125.77345057215692</v>
      </c>
    </row>
    <row r="75" spans="1:29">
      <c r="A75" s="8">
        <v>20</v>
      </c>
      <c r="B75" s="6">
        <v>42141</v>
      </c>
      <c r="C75" s="13">
        <v>0</v>
      </c>
      <c r="D75" s="13">
        <v>127.82493097453727</v>
      </c>
      <c r="E75" s="13">
        <v>85.800288873514674</v>
      </c>
      <c r="F75" s="13">
        <v>0</v>
      </c>
      <c r="G75" s="13">
        <v>0</v>
      </c>
      <c r="H75" s="13">
        <v>0</v>
      </c>
      <c r="I75" s="13">
        <v>0</v>
      </c>
      <c r="J75" s="13">
        <v>81.400000000000006</v>
      </c>
      <c r="K75" s="13">
        <v>100.33333333333331</v>
      </c>
      <c r="L75" s="13">
        <v>102.66666666666666</v>
      </c>
      <c r="M75" s="13">
        <v>97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74</v>
      </c>
      <c r="V75" s="13">
        <v>0</v>
      </c>
      <c r="W75" s="13">
        <v>0</v>
      </c>
      <c r="X75" s="13">
        <v>92</v>
      </c>
      <c r="Y75" s="13">
        <v>0</v>
      </c>
      <c r="Z75" s="13">
        <v>0</v>
      </c>
      <c r="AA75" s="13">
        <v>84</v>
      </c>
      <c r="AB75" s="13">
        <v>0</v>
      </c>
      <c r="AC75" s="13">
        <v>125.77345057215692</v>
      </c>
    </row>
    <row r="76" spans="1:29">
      <c r="A76" s="8">
        <v>21</v>
      </c>
      <c r="B76" s="6">
        <v>42148</v>
      </c>
      <c r="C76" s="13">
        <v>0</v>
      </c>
      <c r="D76" s="13">
        <v>125.26843235504654</v>
      </c>
      <c r="E76" s="13">
        <v>83.931107308014404</v>
      </c>
      <c r="F76" s="13">
        <v>0</v>
      </c>
      <c r="G76" s="13">
        <v>0</v>
      </c>
      <c r="H76" s="13">
        <v>99</v>
      </c>
      <c r="I76" s="13">
        <v>0</v>
      </c>
      <c r="J76" s="13">
        <v>80</v>
      </c>
      <c r="K76" s="13">
        <v>100.66666666666666</v>
      </c>
      <c r="L76" s="13">
        <v>101.66666666666666</v>
      </c>
      <c r="M76" s="13">
        <v>93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76</v>
      </c>
      <c r="V76" s="13">
        <v>0</v>
      </c>
      <c r="W76" s="13">
        <v>0</v>
      </c>
      <c r="X76" s="13">
        <v>92</v>
      </c>
      <c r="Y76" s="13">
        <v>0</v>
      </c>
      <c r="Z76" s="13">
        <v>0</v>
      </c>
      <c r="AA76" s="13">
        <v>77.999999999999986</v>
      </c>
      <c r="AB76" s="13">
        <v>0</v>
      </c>
      <c r="AC76" s="13">
        <v>125.77345057215692</v>
      </c>
    </row>
    <row r="77" spans="1:29">
      <c r="A77" s="8">
        <v>22</v>
      </c>
      <c r="B77" s="6">
        <v>42155</v>
      </c>
      <c r="C77" s="13">
        <v>0</v>
      </c>
      <c r="D77" s="13">
        <v>122.71193373555577</v>
      </c>
      <c r="E77" s="13">
        <v>84.477296726504747</v>
      </c>
      <c r="F77" s="13">
        <v>0</v>
      </c>
      <c r="G77" s="13">
        <v>0</v>
      </c>
      <c r="H77" s="13">
        <v>93.5</v>
      </c>
      <c r="I77" s="13">
        <v>0</v>
      </c>
      <c r="J77" s="13">
        <v>78.8</v>
      </c>
      <c r="K77" s="13">
        <v>99.000000000000014</v>
      </c>
      <c r="L77" s="13">
        <v>102.66666666666666</v>
      </c>
      <c r="M77" s="13">
        <v>90</v>
      </c>
      <c r="N77" s="13">
        <v>0</v>
      </c>
      <c r="O77" s="13">
        <v>77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80</v>
      </c>
      <c r="V77" s="13">
        <v>0</v>
      </c>
      <c r="W77" s="13">
        <v>0</v>
      </c>
      <c r="X77" s="13">
        <v>92</v>
      </c>
      <c r="Y77" s="13">
        <v>0</v>
      </c>
      <c r="Z77" s="13">
        <v>0</v>
      </c>
      <c r="AA77" s="13">
        <v>81.666666666666671</v>
      </c>
      <c r="AB77" s="13">
        <v>0</v>
      </c>
      <c r="AC77" s="13">
        <v>125.77345057215692</v>
      </c>
    </row>
    <row r="78" spans="1:29">
      <c r="A78" s="8">
        <v>23</v>
      </c>
      <c r="B78" s="6">
        <v>42162</v>
      </c>
      <c r="C78" s="13">
        <v>0</v>
      </c>
      <c r="D78" s="13">
        <v>122.71193373555577</v>
      </c>
      <c r="E78" s="13">
        <v>82.893347412882775</v>
      </c>
      <c r="F78" s="13">
        <v>0</v>
      </c>
      <c r="G78" s="13">
        <v>0</v>
      </c>
      <c r="H78" s="13">
        <v>0</v>
      </c>
      <c r="I78" s="13">
        <v>0</v>
      </c>
      <c r="J78" s="13">
        <v>78.8</v>
      </c>
      <c r="K78" s="13">
        <v>97.666666666666657</v>
      </c>
      <c r="L78" s="13">
        <v>102.33333333333334</v>
      </c>
      <c r="M78" s="13">
        <v>90</v>
      </c>
      <c r="N78" s="13">
        <v>0</v>
      </c>
      <c r="O78" s="13">
        <v>80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83</v>
      </c>
      <c r="V78" s="13">
        <v>0</v>
      </c>
      <c r="W78" s="13">
        <v>88.105726872246706</v>
      </c>
      <c r="X78" s="13">
        <v>92</v>
      </c>
      <c r="Y78" s="13">
        <v>0</v>
      </c>
      <c r="Z78" s="13">
        <v>0</v>
      </c>
      <c r="AA78" s="13">
        <v>84.5</v>
      </c>
      <c r="AB78" s="13">
        <v>0</v>
      </c>
      <c r="AC78" s="13">
        <v>125.77345057215692</v>
      </c>
    </row>
    <row r="79" spans="1:29">
      <c r="A79" s="8">
        <v>24</v>
      </c>
      <c r="B79" s="6">
        <v>42169</v>
      </c>
      <c r="C79" s="13">
        <v>0</v>
      </c>
      <c r="D79" s="13">
        <v>122.71193373555577</v>
      </c>
      <c r="E79" s="13">
        <v>85.472575222420474</v>
      </c>
      <c r="F79" s="13">
        <v>0</v>
      </c>
      <c r="G79" s="13">
        <v>112.99999999999999</v>
      </c>
      <c r="H79" s="13">
        <v>90</v>
      </c>
      <c r="I79" s="13">
        <v>0</v>
      </c>
      <c r="J79" s="13">
        <v>77.8</v>
      </c>
      <c r="K79" s="13">
        <v>96.999999999999986</v>
      </c>
      <c r="L79" s="13">
        <v>0</v>
      </c>
      <c r="M79" s="13">
        <v>88</v>
      </c>
      <c r="N79" s="13">
        <v>0</v>
      </c>
      <c r="O79" s="13">
        <v>81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84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96</v>
      </c>
      <c r="AB79" s="13">
        <v>0</v>
      </c>
      <c r="AC79" s="13">
        <v>125.77345057215692</v>
      </c>
    </row>
    <row r="80" spans="1:29">
      <c r="A80" s="8">
        <v>25</v>
      </c>
      <c r="B80" s="6">
        <v>42176</v>
      </c>
      <c r="C80" s="13">
        <v>0</v>
      </c>
      <c r="D80" s="13">
        <v>118.62153594437059</v>
      </c>
      <c r="E80" s="13">
        <v>86.160008819962513</v>
      </c>
      <c r="F80" s="13">
        <v>0</v>
      </c>
      <c r="G80" s="13">
        <v>111.00000000000001</v>
      </c>
      <c r="H80" s="13">
        <v>89.5</v>
      </c>
      <c r="I80" s="13">
        <v>0</v>
      </c>
      <c r="J80" s="13">
        <v>75.599999999999994</v>
      </c>
      <c r="K80" s="13">
        <v>96</v>
      </c>
      <c r="L80" s="13">
        <v>0</v>
      </c>
      <c r="M80" s="13">
        <v>0</v>
      </c>
      <c r="N80" s="13">
        <v>0</v>
      </c>
      <c r="O80" s="13">
        <v>74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84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92.333333333333329</v>
      </c>
      <c r="AB80" s="13">
        <v>0</v>
      </c>
      <c r="AC80" s="13">
        <v>121.50536467882445</v>
      </c>
    </row>
    <row r="81" spans="1:29">
      <c r="A81" s="8">
        <v>26</v>
      </c>
      <c r="B81" s="6">
        <v>42183</v>
      </c>
      <c r="C81" s="13">
        <v>0</v>
      </c>
      <c r="D81" s="13">
        <v>117.5989364965743</v>
      </c>
      <c r="E81" s="13">
        <v>86.734879656264795</v>
      </c>
      <c r="F81" s="13">
        <v>0</v>
      </c>
      <c r="G81" s="13">
        <v>0</v>
      </c>
      <c r="H81" s="13">
        <v>95</v>
      </c>
      <c r="I81" s="13">
        <v>0</v>
      </c>
      <c r="J81" s="13">
        <v>72.399999999999991</v>
      </c>
      <c r="K81" s="13">
        <v>96</v>
      </c>
      <c r="L81" s="13">
        <v>101.33333333333334</v>
      </c>
      <c r="M81" s="13">
        <v>88</v>
      </c>
      <c r="N81" s="13">
        <v>0</v>
      </c>
      <c r="O81" s="13">
        <v>73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75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85</v>
      </c>
      <c r="AB81" s="13">
        <v>0</v>
      </c>
      <c r="AC81" s="13">
        <v>125.77345057215692</v>
      </c>
    </row>
    <row r="82" spans="1:29">
      <c r="A82" s="8">
        <v>27</v>
      </c>
      <c r="B82" s="6">
        <v>42190</v>
      </c>
      <c r="C82" s="13">
        <v>0</v>
      </c>
      <c r="D82" s="13">
        <v>117.5989364965743</v>
      </c>
      <c r="E82" s="13">
        <v>84.185995703309899</v>
      </c>
      <c r="F82" s="13">
        <v>0</v>
      </c>
      <c r="G82" s="13">
        <v>0</v>
      </c>
      <c r="H82" s="13">
        <v>101.49999999999999</v>
      </c>
      <c r="I82" s="13">
        <v>0</v>
      </c>
      <c r="J82" s="13">
        <v>70.199999999999989</v>
      </c>
      <c r="K82" s="13">
        <v>96.000000000000014</v>
      </c>
      <c r="L82" s="13">
        <v>102.66666666666666</v>
      </c>
      <c r="M82" s="13">
        <v>86</v>
      </c>
      <c r="N82" s="13">
        <v>0</v>
      </c>
      <c r="O82" s="13">
        <v>82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74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86</v>
      </c>
      <c r="AB82" s="13">
        <v>0</v>
      </c>
      <c r="AC82" s="13">
        <v>125.77345057215692</v>
      </c>
    </row>
    <row r="83" spans="1:29">
      <c r="A83" s="8">
        <v>28</v>
      </c>
      <c r="B83" s="6">
        <v>42197</v>
      </c>
      <c r="C83" s="13">
        <v>0</v>
      </c>
      <c r="D83" s="13">
        <v>117.5989364965743</v>
      </c>
      <c r="E83" s="13">
        <v>76.134645872506738</v>
      </c>
      <c r="F83" s="13">
        <v>0</v>
      </c>
      <c r="G83" s="13">
        <v>0</v>
      </c>
      <c r="H83" s="13">
        <v>91.5</v>
      </c>
      <c r="I83" s="13">
        <v>0</v>
      </c>
      <c r="J83" s="13">
        <v>68.399999999999991</v>
      </c>
      <c r="K83" s="13">
        <v>90.999999999999986</v>
      </c>
      <c r="L83" s="13">
        <v>102.49999999999999</v>
      </c>
      <c r="M83" s="13">
        <v>85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74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85</v>
      </c>
      <c r="AB83" s="13">
        <v>0</v>
      </c>
      <c r="AC83" s="13">
        <v>0</v>
      </c>
    </row>
    <row r="84" spans="1:29">
      <c r="A84" s="8">
        <v>29</v>
      </c>
      <c r="B84" s="6">
        <v>42204</v>
      </c>
      <c r="C84" s="13">
        <v>0</v>
      </c>
      <c r="D84" s="13">
        <v>117.5989364965743</v>
      </c>
      <c r="E84" s="13">
        <v>80.086740100046825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90.666666666666657</v>
      </c>
      <c r="L84" s="13">
        <v>101.75</v>
      </c>
      <c r="M84" s="13">
        <v>80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65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82.333333333333329</v>
      </c>
      <c r="AB84" s="13">
        <v>0</v>
      </c>
      <c r="AC84" s="13">
        <v>0</v>
      </c>
    </row>
    <row r="85" spans="1:29">
      <c r="A85" s="8">
        <v>30</v>
      </c>
      <c r="B85" s="6">
        <v>42211</v>
      </c>
      <c r="C85" s="13">
        <v>0</v>
      </c>
      <c r="D85" s="13">
        <v>116.57633704877799</v>
      </c>
      <c r="E85" s="13">
        <v>72.461129519717431</v>
      </c>
      <c r="F85" s="13">
        <v>0</v>
      </c>
      <c r="G85" s="13">
        <v>106</v>
      </c>
      <c r="H85" s="13">
        <v>108</v>
      </c>
      <c r="I85" s="13">
        <v>0</v>
      </c>
      <c r="J85" s="13">
        <v>67.599999999999994</v>
      </c>
      <c r="K85" s="13">
        <v>89.000000000000014</v>
      </c>
      <c r="L85" s="13">
        <v>0</v>
      </c>
      <c r="M85" s="13">
        <v>75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65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84.333333333333329</v>
      </c>
      <c r="AB85" s="13">
        <v>0</v>
      </c>
      <c r="AC85" s="13">
        <v>0</v>
      </c>
    </row>
    <row r="86" spans="1:29">
      <c r="A86" s="8">
        <v>31</v>
      </c>
      <c r="B86" s="6">
        <v>42218</v>
      </c>
      <c r="C86" s="13">
        <v>0</v>
      </c>
      <c r="D86" s="13">
        <v>115.04243787708354</v>
      </c>
      <c r="E86" s="13">
        <v>72.600310352471737</v>
      </c>
      <c r="F86" s="13">
        <v>0</v>
      </c>
      <c r="G86" s="13">
        <v>106</v>
      </c>
      <c r="H86" s="13">
        <v>0</v>
      </c>
      <c r="I86" s="13">
        <v>0</v>
      </c>
      <c r="J86" s="13">
        <v>65.8</v>
      </c>
      <c r="K86" s="13">
        <v>89.000000000000014</v>
      </c>
      <c r="L86" s="13">
        <v>101.75</v>
      </c>
      <c r="M86" s="13">
        <v>75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63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80.5</v>
      </c>
      <c r="AB86" s="13">
        <v>0</v>
      </c>
      <c r="AC86" s="13">
        <v>118.18584724479244</v>
      </c>
    </row>
    <row r="87" spans="1:29">
      <c r="A87" s="8">
        <v>32</v>
      </c>
      <c r="B87" s="6">
        <v>42225</v>
      </c>
      <c r="C87" s="13">
        <v>0</v>
      </c>
      <c r="D87" s="13">
        <v>109.92944063810207</v>
      </c>
      <c r="E87" s="13">
        <v>69.857697283311765</v>
      </c>
      <c r="F87" s="13">
        <v>0</v>
      </c>
      <c r="G87" s="13">
        <v>106</v>
      </c>
      <c r="H87" s="13">
        <v>0</v>
      </c>
      <c r="I87" s="13">
        <v>0</v>
      </c>
      <c r="J87" s="13">
        <v>65.666666666666657</v>
      </c>
      <c r="K87" s="13">
        <v>91.666666666666657</v>
      </c>
      <c r="L87" s="13">
        <v>102</v>
      </c>
      <c r="M87" s="13">
        <v>75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72.323920804933465</v>
      </c>
      <c r="T87" s="13">
        <v>0</v>
      </c>
      <c r="U87" s="13">
        <v>48</v>
      </c>
      <c r="V87" s="13">
        <v>0</v>
      </c>
      <c r="W87" s="13">
        <v>68.075569906983475</v>
      </c>
      <c r="X87" s="13">
        <v>0</v>
      </c>
      <c r="Y87" s="13">
        <v>0</v>
      </c>
      <c r="Z87" s="13">
        <v>0</v>
      </c>
      <c r="AA87" s="13">
        <v>66</v>
      </c>
      <c r="AB87" s="13">
        <v>0</v>
      </c>
      <c r="AC87" s="13">
        <v>118.58125992588671</v>
      </c>
    </row>
    <row r="88" spans="1:29">
      <c r="A88" s="8">
        <v>33</v>
      </c>
      <c r="B88" s="6">
        <v>42232</v>
      </c>
      <c r="C88" s="13">
        <v>0</v>
      </c>
      <c r="D88" s="13">
        <v>109.92944063810207</v>
      </c>
      <c r="E88" s="13">
        <v>66.967589166789992</v>
      </c>
      <c r="F88" s="13">
        <v>0</v>
      </c>
      <c r="G88" s="13">
        <v>106</v>
      </c>
      <c r="H88" s="13">
        <v>0</v>
      </c>
      <c r="I88" s="13">
        <v>0</v>
      </c>
      <c r="J88" s="13">
        <v>65.666666666666657</v>
      </c>
      <c r="K88" s="13">
        <v>95</v>
      </c>
      <c r="L88" s="13">
        <v>102.66666666666666</v>
      </c>
      <c r="M88" s="13">
        <v>75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52</v>
      </c>
      <c r="V88" s="13">
        <v>0</v>
      </c>
      <c r="W88" s="13">
        <v>55.65907027853423</v>
      </c>
      <c r="X88" s="13">
        <v>0</v>
      </c>
      <c r="Y88" s="13">
        <v>0</v>
      </c>
      <c r="Z88" s="13">
        <v>0</v>
      </c>
      <c r="AA88" s="13">
        <v>77.5</v>
      </c>
      <c r="AB88" s="13">
        <v>0</v>
      </c>
      <c r="AC88" s="13">
        <v>118.75980828773804</v>
      </c>
    </row>
    <row r="89" spans="1:29">
      <c r="A89" s="8">
        <v>34</v>
      </c>
      <c r="B89" s="6">
        <v>42239</v>
      </c>
      <c r="C89" s="13">
        <v>0</v>
      </c>
      <c r="D89" s="13">
        <v>108.39554146640762</v>
      </c>
      <c r="E89" s="13">
        <v>66.179951207078616</v>
      </c>
      <c r="F89" s="13">
        <v>0</v>
      </c>
      <c r="G89" s="13">
        <v>106</v>
      </c>
      <c r="H89" s="13">
        <v>0</v>
      </c>
      <c r="I89" s="13">
        <v>0</v>
      </c>
      <c r="J89" s="13">
        <v>67</v>
      </c>
      <c r="K89" s="13">
        <v>93.333333333333343</v>
      </c>
      <c r="L89" s="13">
        <v>101.75</v>
      </c>
      <c r="M89" s="13">
        <v>75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52</v>
      </c>
      <c r="V89" s="13">
        <v>0</v>
      </c>
      <c r="W89" s="13">
        <v>68.952307986975669</v>
      </c>
      <c r="X89" s="13">
        <v>0</v>
      </c>
      <c r="Y89" s="13">
        <v>0</v>
      </c>
      <c r="Z89" s="13">
        <v>0</v>
      </c>
      <c r="AA89" s="13">
        <v>75</v>
      </c>
      <c r="AB89" s="13">
        <v>0</v>
      </c>
      <c r="AC89" s="13">
        <v>125.77345057215692</v>
      </c>
    </row>
    <row r="90" spans="1:29">
      <c r="A90" s="8">
        <v>35</v>
      </c>
      <c r="B90" s="6">
        <v>42246</v>
      </c>
      <c r="C90" s="13">
        <v>0</v>
      </c>
      <c r="D90" s="13">
        <v>107.37294201861131</v>
      </c>
      <c r="E90" s="13">
        <v>69.001929869278669</v>
      </c>
      <c r="F90" s="13">
        <v>0</v>
      </c>
      <c r="G90" s="13">
        <v>106</v>
      </c>
      <c r="H90" s="13">
        <v>0</v>
      </c>
      <c r="I90" s="13">
        <v>0</v>
      </c>
      <c r="J90" s="13">
        <v>66.25</v>
      </c>
      <c r="K90" s="13">
        <v>93.333333333333343</v>
      </c>
      <c r="L90" s="13">
        <v>101.75</v>
      </c>
      <c r="M90" s="13">
        <v>75</v>
      </c>
      <c r="N90" s="13">
        <v>0</v>
      </c>
      <c r="O90" s="13">
        <v>56.999999999999993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74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75</v>
      </c>
      <c r="AB90" s="13">
        <v>0</v>
      </c>
      <c r="AC90" s="13">
        <v>125.77345057215692</v>
      </c>
    </row>
    <row r="91" spans="1:29">
      <c r="A91" s="8">
        <v>36</v>
      </c>
      <c r="B91" s="6">
        <v>42253</v>
      </c>
      <c r="C91" s="13">
        <v>0</v>
      </c>
      <c r="D91" s="13">
        <v>107.37294201861131</v>
      </c>
      <c r="E91" s="13">
        <v>68.819866729781879</v>
      </c>
      <c r="F91" s="13">
        <v>0</v>
      </c>
      <c r="G91" s="13">
        <v>0</v>
      </c>
      <c r="H91" s="13">
        <v>0</v>
      </c>
      <c r="I91" s="13">
        <v>0</v>
      </c>
      <c r="J91" s="13">
        <v>70.2</v>
      </c>
      <c r="K91" s="13">
        <v>93.666666666666671</v>
      </c>
      <c r="L91" s="13">
        <v>102</v>
      </c>
      <c r="M91" s="13">
        <v>80</v>
      </c>
      <c r="N91" s="13">
        <v>0</v>
      </c>
      <c r="O91" s="13">
        <v>56.000000000000007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75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58.5</v>
      </c>
      <c r="AB91" s="13">
        <v>0</v>
      </c>
      <c r="AC91" s="13">
        <v>125.77345057215692</v>
      </c>
    </row>
    <row r="92" spans="1:29">
      <c r="A92" s="8">
        <v>37</v>
      </c>
      <c r="B92" s="6">
        <v>42260</v>
      </c>
      <c r="C92" s="13">
        <v>0</v>
      </c>
      <c r="D92" s="13">
        <v>107</v>
      </c>
      <c r="E92" s="13">
        <v>68</v>
      </c>
      <c r="F92" s="13">
        <v>0</v>
      </c>
      <c r="G92" s="13">
        <v>106</v>
      </c>
      <c r="H92" s="13">
        <v>0</v>
      </c>
      <c r="I92" s="13">
        <v>0</v>
      </c>
      <c r="J92" s="13">
        <v>70</v>
      </c>
      <c r="K92" s="13">
        <v>93</v>
      </c>
      <c r="L92" s="13">
        <v>101.49999999999999</v>
      </c>
      <c r="M92" s="13">
        <v>82</v>
      </c>
      <c r="N92" s="13">
        <v>0</v>
      </c>
      <c r="O92" s="13">
        <v>55.000000000000007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76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68.5</v>
      </c>
      <c r="AB92" s="13">
        <v>0</v>
      </c>
      <c r="AC92" s="13">
        <v>125.4</v>
      </c>
    </row>
    <row r="93" spans="1:29">
      <c r="A93" s="8">
        <v>38</v>
      </c>
      <c r="B93" s="6">
        <v>42267</v>
      </c>
      <c r="C93" s="13">
        <v>0</v>
      </c>
      <c r="D93" s="13">
        <v>107.37294201861131</v>
      </c>
      <c r="E93" s="13">
        <v>82.868506273626124</v>
      </c>
      <c r="F93" s="13">
        <v>0</v>
      </c>
      <c r="G93" s="13">
        <v>0</v>
      </c>
      <c r="H93" s="13">
        <v>0</v>
      </c>
      <c r="I93" s="13">
        <v>0</v>
      </c>
      <c r="J93" s="13">
        <v>78.333333333333329</v>
      </c>
      <c r="K93" s="13">
        <v>95.666666666666671</v>
      </c>
      <c r="L93" s="13">
        <v>106</v>
      </c>
      <c r="M93" s="13">
        <v>85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80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89</v>
      </c>
      <c r="AB93" s="13">
        <v>0</v>
      </c>
      <c r="AC93" s="13">
        <v>120.10981468771446</v>
      </c>
    </row>
    <row r="94" spans="1:29">
      <c r="A94" s="8">
        <v>39</v>
      </c>
      <c r="B94" s="6">
        <v>42274</v>
      </c>
      <c r="C94" s="13">
        <v>0</v>
      </c>
      <c r="D94" s="13">
        <v>107.37294201861131</v>
      </c>
      <c r="E94" s="13">
        <v>83.010276290689816</v>
      </c>
      <c r="F94" s="13">
        <v>0</v>
      </c>
      <c r="G94" s="13">
        <v>0</v>
      </c>
      <c r="H94" s="13">
        <v>0</v>
      </c>
      <c r="I94" s="13">
        <v>0</v>
      </c>
      <c r="J94" s="13">
        <v>77.600000000000009</v>
      </c>
      <c r="K94" s="13">
        <v>96</v>
      </c>
      <c r="L94" s="13">
        <v>106</v>
      </c>
      <c r="M94" s="13">
        <v>85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75.461114280281421</v>
      </c>
      <c r="T94" s="13">
        <v>0</v>
      </c>
      <c r="U94" s="13">
        <v>75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96</v>
      </c>
      <c r="AB94" s="13">
        <v>0</v>
      </c>
      <c r="AC94" s="13">
        <v>115.99366177491018</v>
      </c>
    </row>
    <row r="95" spans="1:29">
      <c r="A95" s="8">
        <v>40</v>
      </c>
      <c r="B95" s="6">
        <v>42281</v>
      </c>
      <c r="C95" s="13">
        <v>0</v>
      </c>
      <c r="D95" s="13">
        <v>107.37294201861131</v>
      </c>
      <c r="E95" s="13">
        <v>81.564286494556299</v>
      </c>
      <c r="F95" s="13">
        <v>0</v>
      </c>
      <c r="G95" s="13">
        <v>0</v>
      </c>
      <c r="H95" s="13">
        <v>0</v>
      </c>
      <c r="I95" s="13">
        <v>0</v>
      </c>
      <c r="J95" s="13">
        <v>79.400000000000006</v>
      </c>
      <c r="K95" s="13">
        <v>96</v>
      </c>
      <c r="L95" s="13">
        <v>105.33333333333333</v>
      </c>
      <c r="M95" s="13">
        <v>85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77.949168537863258</v>
      </c>
      <c r="T95" s="13">
        <v>0</v>
      </c>
      <c r="U95" s="13">
        <v>72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79</v>
      </c>
      <c r="AB95" s="13">
        <v>0</v>
      </c>
      <c r="AC95" s="13">
        <v>125.77345057215692</v>
      </c>
    </row>
    <row r="96" spans="1:29">
      <c r="A96" s="8">
        <v>41</v>
      </c>
      <c r="B96" s="6">
        <v>42288</v>
      </c>
      <c r="C96" s="13">
        <v>0</v>
      </c>
      <c r="D96" s="13">
        <v>107.37294201861131</v>
      </c>
      <c r="E96" s="13">
        <v>79.015402541601418</v>
      </c>
      <c r="F96" s="13">
        <v>0</v>
      </c>
      <c r="G96" s="13">
        <v>0</v>
      </c>
      <c r="H96" s="13">
        <v>0</v>
      </c>
      <c r="I96" s="13">
        <v>0</v>
      </c>
      <c r="J96" s="13">
        <v>79.750000000000014</v>
      </c>
      <c r="K96" s="13">
        <v>96</v>
      </c>
      <c r="L96" s="13">
        <v>103.66666666666666</v>
      </c>
      <c r="M96" s="13">
        <v>85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72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95</v>
      </c>
      <c r="AB96" s="13">
        <v>0</v>
      </c>
      <c r="AC96" s="13">
        <v>125.77345057215692</v>
      </c>
    </row>
    <row r="97" spans="1:29">
      <c r="A97" s="8">
        <v>42</v>
      </c>
      <c r="B97" s="6">
        <v>42295</v>
      </c>
      <c r="C97" s="13">
        <v>0</v>
      </c>
      <c r="D97" s="13">
        <v>107.37294201861131</v>
      </c>
      <c r="E97" s="13">
        <v>70.883248977412023</v>
      </c>
      <c r="F97" s="13">
        <v>0</v>
      </c>
      <c r="G97" s="13">
        <v>0</v>
      </c>
      <c r="H97" s="13">
        <v>0</v>
      </c>
      <c r="I97" s="13">
        <v>0</v>
      </c>
      <c r="J97" s="13">
        <v>83.2</v>
      </c>
      <c r="K97" s="13">
        <v>96</v>
      </c>
      <c r="L97" s="13">
        <v>104</v>
      </c>
      <c r="M97" s="13">
        <v>85</v>
      </c>
      <c r="N97" s="13">
        <v>0</v>
      </c>
      <c r="O97" s="13">
        <v>70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72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82.5</v>
      </c>
      <c r="AB97" s="13">
        <v>0</v>
      </c>
      <c r="AC97" s="13">
        <v>125.77345057215692</v>
      </c>
    </row>
    <row r="98" spans="1:29">
      <c r="A98" s="8">
        <v>43</v>
      </c>
      <c r="B98" s="6">
        <v>42302</v>
      </c>
      <c r="C98" s="13">
        <v>0</v>
      </c>
      <c r="D98" s="13">
        <v>107.37294201861131</v>
      </c>
      <c r="E98" s="13">
        <v>71.004624403743207</v>
      </c>
      <c r="F98" s="13">
        <v>0</v>
      </c>
      <c r="G98" s="13">
        <v>108</v>
      </c>
      <c r="H98" s="13">
        <v>0</v>
      </c>
      <c r="I98" s="13">
        <v>0</v>
      </c>
      <c r="J98" s="13">
        <v>83.5</v>
      </c>
      <c r="K98" s="13">
        <v>96</v>
      </c>
      <c r="L98" s="13">
        <v>0</v>
      </c>
      <c r="M98" s="13">
        <v>85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68.41745582348922</v>
      </c>
      <c r="T98" s="13">
        <v>0</v>
      </c>
      <c r="U98" s="13">
        <v>61</v>
      </c>
      <c r="V98" s="13">
        <v>0</v>
      </c>
      <c r="W98" s="13">
        <v>73.022409500095762</v>
      </c>
      <c r="X98" s="13">
        <v>0</v>
      </c>
      <c r="Y98" s="13">
        <v>0</v>
      </c>
      <c r="Z98" s="13">
        <v>0</v>
      </c>
      <c r="AA98" s="13">
        <v>85</v>
      </c>
      <c r="AB98" s="13">
        <v>0</v>
      </c>
      <c r="AC98" s="13">
        <v>125.77345057215692</v>
      </c>
    </row>
    <row r="99" spans="1:29">
      <c r="A99" s="8">
        <v>44</v>
      </c>
      <c r="B99" s="6">
        <v>42309</v>
      </c>
      <c r="C99" s="13">
        <v>0</v>
      </c>
      <c r="D99" s="13">
        <v>107.37294201861131</v>
      </c>
      <c r="E99" s="13">
        <v>71.921218603621881</v>
      </c>
      <c r="F99" s="13">
        <v>0</v>
      </c>
      <c r="G99" s="13">
        <v>0</v>
      </c>
      <c r="H99" s="13">
        <v>0</v>
      </c>
      <c r="I99" s="13">
        <v>0</v>
      </c>
      <c r="J99" s="13">
        <v>75.333333333333329</v>
      </c>
      <c r="K99" s="13">
        <v>96</v>
      </c>
      <c r="L99" s="13">
        <v>104</v>
      </c>
      <c r="M99" s="13">
        <v>85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59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81</v>
      </c>
      <c r="AB99" s="13">
        <v>0</v>
      </c>
      <c r="AC99" s="13">
        <v>119.69136726013636</v>
      </c>
    </row>
    <row r="100" spans="1:29">
      <c r="A100" s="8">
        <v>45</v>
      </c>
      <c r="B100" s="6">
        <v>42316</v>
      </c>
      <c r="C100" s="13">
        <v>0</v>
      </c>
      <c r="D100" s="13">
        <v>107.37294201861131</v>
      </c>
      <c r="E100" s="13">
        <v>71.098201731665796</v>
      </c>
      <c r="F100" s="13">
        <v>0</v>
      </c>
      <c r="G100" s="13">
        <v>107</v>
      </c>
      <c r="H100" s="13">
        <v>0</v>
      </c>
      <c r="I100" s="13">
        <v>0</v>
      </c>
      <c r="J100" s="13">
        <v>75.8</v>
      </c>
      <c r="K100" s="13">
        <v>92.333333333333329</v>
      </c>
      <c r="L100" s="13">
        <v>104.33333333333334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61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76</v>
      </c>
      <c r="AB100" s="13">
        <v>0</v>
      </c>
      <c r="AC100" s="13">
        <v>119.35336054305779</v>
      </c>
    </row>
    <row r="101" spans="1:29">
      <c r="A101" s="8">
        <v>46</v>
      </c>
      <c r="B101" s="6">
        <v>42323</v>
      </c>
      <c r="C101" s="13">
        <v>0</v>
      </c>
      <c r="D101" s="13">
        <v>107.37294201861131</v>
      </c>
      <c r="E101" s="13">
        <v>68.819866729781879</v>
      </c>
      <c r="F101" s="13">
        <v>0</v>
      </c>
      <c r="G101" s="13">
        <v>0</v>
      </c>
      <c r="H101" s="13">
        <v>0</v>
      </c>
      <c r="I101" s="13">
        <v>0</v>
      </c>
      <c r="J101" s="13">
        <v>77.800000000000011</v>
      </c>
      <c r="K101" s="13">
        <v>89.333333333333314</v>
      </c>
      <c r="L101" s="13">
        <v>0</v>
      </c>
      <c r="M101" s="13">
        <v>75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59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75</v>
      </c>
      <c r="AB101" s="13">
        <v>0</v>
      </c>
      <c r="AC101" s="13">
        <v>125.77345057215692</v>
      </c>
    </row>
    <row r="102" spans="1:29">
      <c r="A102" s="8">
        <v>47</v>
      </c>
      <c r="B102" s="6">
        <v>42330</v>
      </c>
      <c r="C102" s="13">
        <v>0</v>
      </c>
      <c r="D102" s="13">
        <v>98.169546988444623</v>
      </c>
      <c r="E102" s="13">
        <v>68.819866729781879</v>
      </c>
      <c r="F102" s="13">
        <v>0</v>
      </c>
      <c r="G102" s="13">
        <v>0</v>
      </c>
      <c r="H102" s="13">
        <v>0</v>
      </c>
      <c r="I102" s="13">
        <v>0</v>
      </c>
      <c r="J102" s="13">
        <v>71</v>
      </c>
      <c r="K102" s="13">
        <v>89.333333333333314</v>
      </c>
      <c r="L102" s="13">
        <v>0</v>
      </c>
      <c r="M102" s="13">
        <v>77</v>
      </c>
      <c r="N102" s="13">
        <v>0</v>
      </c>
      <c r="O102" s="13">
        <v>59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67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75</v>
      </c>
      <c r="AB102" s="13">
        <v>0</v>
      </c>
      <c r="AC102" s="13">
        <v>125.77345057215692</v>
      </c>
    </row>
    <row r="103" spans="1:29">
      <c r="A103" s="8">
        <v>48</v>
      </c>
      <c r="B103" s="6">
        <v>42337</v>
      </c>
      <c r="C103" s="13">
        <v>0</v>
      </c>
      <c r="D103" s="13">
        <v>92.033950301666849</v>
      </c>
      <c r="E103" s="13">
        <v>68.819866729781879</v>
      </c>
      <c r="F103" s="13">
        <v>0</v>
      </c>
      <c r="G103" s="13">
        <v>0</v>
      </c>
      <c r="H103" s="13">
        <v>0</v>
      </c>
      <c r="I103" s="13">
        <v>0</v>
      </c>
      <c r="J103" s="13">
        <v>73.8</v>
      </c>
      <c r="K103" s="13">
        <v>92.666666666666657</v>
      </c>
      <c r="L103" s="13">
        <v>104.33333333333334</v>
      </c>
      <c r="M103" s="13">
        <v>73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67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73</v>
      </c>
      <c r="AB103" s="13">
        <v>0</v>
      </c>
      <c r="AC103" s="13">
        <v>125.77345057215692</v>
      </c>
    </row>
    <row r="104" spans="1:29">
      <c r="A104" s="8">
        <v>49</v>
      </c>
      <c r="B104" s="6">
        <v>42344</v>
      </c>
      <c r="C104" s="13">
        <v>0</v>
      </c>
      <c r="D104" s="13">
        <v>96.124348092852031</v>
      </c>
      <c r="E104" s="13">
        <v>73.608285555761043</v>
      </c>
      <c r="F104" s="13">
        <v>0</v>
      </c>
      <c r="G104" s="13">
        <v>0</v>
      </c>
      <c r="H104" s="13">
        <v>0</v>
      </c>
      <c r="I104" s="13">
        <v>0</v>
      </c>
      <c r="J104" s="13">
        <v>73.25</v>
      </c>
      <c r="K104" s="13">
        <v>92.666666666666657</v>
      </c>
      <c r="L104" s="13">
        <v>104.33333333333334</v>
      </c>
      <c r="M104" s="13">
        <v>73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70.919833918875753</v>
      </c>
      <c r="T104" s="13">
        <v>0</v>
      </c>
      <c r="U104" s="13">
        <v>70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77</v>
      </c>
      <c r="AB104" s="13">
        <v>0</v>
      </c>
      <c r="AC104" s="13">
        <v>120.78857685173203</v>
      </c>
    </row>
    <row r="105" spans="1:29">
      <c r="A105" s="8">
        <v>50</v>
      </c>
      <c r="B105" s="6">
        <v>42351</v>
      </c>
      <c r="C105" s="13">
        <v>0</v>
      </c>
      <c r="D105" s="13">
        <v>97.146947540648327</v>
      </c>
      <c r="E105" s="13">
        <v>77.347248436401301</v>
      </c>
      <c r="F105" s="13">
        <v>0</v>
      </c>
      <c r="G105" s="13">
        <v>107</v>
      </c>
      <c r="H105" s="13">
        <v>0</v>
      </c>
      <c r="I105" s="13">
        <v>0</v>
      </c>
      <c r="J105" s="13">
        <v>69</v>
      </c>
      <c r="K105" s="13">
        <v>92.666666666666657</v>
      </c>
      <c r="L105" s="13">
        <v>105</v>
      </c>
      <c r="M105" s="13">
        <v>73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63.665076908499408</v>
      </c>
      <c r="T105" s="13">
        <v>0</v>
      </c>
      <c r="U105" s="13">
        <v>68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73.5</v>
      </c>
      <c r="AB105" s="13">
        <v>0</v>
      </c>
      <c r="AC105" s="13">
        <v>120.74039736527205</v>
      </c>
    </row>
    <row r="106" spans="1:29">
      <c r="A106" s="8">
        <v>51</v>
      </c>
      <c r="B106" s="6">
        <v>42358</v>
      </c>
      <c r="C106" s="13">
        <v>0</v>
      </c>
      <c r="D106" s="13">
        <v>100.21474588403723</v>
      </c>
      <c r="E106" s="13">
        <v>81.018090340719922</v>
      </c>
      <c r="F106" s="13">
        <v>0</v>
      </c>
      <c r="G106" s="13">
        <v>106</v>
      </c>
      <c r="H106" s="13">
        <v>0</v>
      </c>
      <c r="I106" s="13">
        <v>0</v>
      </c>
      <c r="J106" s="13">
        <v>69.599999999999994</v>
      </c>
      <c r="K106" s="13">
        <v>92.666666666666657</v>
      </c>
      <c r="L106" s="13">
        <v>0</v>
      </c>
      <c r="M106" s="13">
        <v>73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70.524749968350434</v>
      </c>
      <c r="T106" s="13">
        <v>0</v>
      </c>
      <c r="U106" s="13">
        <v>70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73</v>
      </c>
      <c r="AB106" s="13">
        <v>0</v>
      </c>
      <c r="AC106" s="13">
        <v>120.40162542194319</v>
      </c>
    </row>
    <row r="107" spans="1:29">
      <c r="A107" s="8">
        <v>52</v>
      </c>
      <c r="B107" s="6">
        <v>42365</v>
      </c>
      <c r="C107" s="13">
        <v>0</v>
      </c>
      <c r="D107" s="13">
        <v>102.25994477962983</v>
      </c>
      <c r="E107" s="13">
        <v>81.027083025011095</v>
      </c>
      <c r="F107" s="13">
        <v>0</v>
      </c>
      <c r="G107" s="13">
        <v>103</v>
      </c>
      <c r="H107" s="13">
        <v>0</v>
      </c>
      <c r="I107" s="13">
        <v>0</v>
      </c>
      <c r="J107" s="13">
        <v>71.2</v>
      </c>
      <c r="K107" s="13">
        <v>93</v>
      </c>
      <c r="L107" s="13">
        <v>104.33333333333334</v>
      </c>
      <c r="M107" s="13">
        <v>73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70</v>
      </c>
      <c r="V107" s="13">
        <v>0</v>
      </c>
      <c r="W107" s="13">
        <v>85.187719753639939</v>
      </c>
      <c r="X107" s="13">
        <v>0</v>
      </c>
      <c r="Y107" s="13">
        <v>0</v>
      </c>
      <c r="Z107" s="13">
        <v>0</v>
      </c>
      <c r="AA107" s="13">
        <v>80</v>
      </c>
      <c r="AB107" s="13">
        <v>0</v>
      </c>
      <c r="AC107" s="13">
        <v>0</v>
      </c>
    </row>
    <row r="108" spans="1:29">
      <c r="A108" s="10">
        <v>53</v>
      </c>
      <c r="B108" s="11">
        <v>42372</v>
      </c>
      <c r="C108" s="14">
        <v>0</v>
      </c>
      <c r="D108" s="14">
        <v>102.25994477962983</v>
      </c>
      <c r="E108" s="14">
        <v>0</v>
      </c>
      <c r="F108" s="14">
        <v>0</v>
      </c>
      <c r="G108" s="14">
        <v>0</v>
      </c>
      <c r="H108" s="14">
        <v>80</v>
      </c>
      <c r="I108" s="14">
        <v>0</v>
      </c>
      <c r="J108" s="14">
        <v>0</v>
      </c>
      <c r="K108" s="14">
        <v>93.333333333333343</v>
      </c>
      <c r="L108" s="14">
        <v>103.66666666666666</v>
      </c>
      <c r="M108" s="14">
        <v>80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71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90</v>
      </c>
      <c r="AB108" s="14">
        <v>0</v>
      </c>
      <c r="AC108" s="14">
        <v>125.77345057215692</v>
      </c>
    </row>
    <row r="109" spans="1:29">
      <c r="A109" s="8">
        <v>1</v>
      </c>
      <c r="B109" s="6">
        <v>42379</v>
      </c>
      <c r="C109" s="13">
        <v>0</v>
      </c>
      <c r="D109" s="13">
        <v>102.25994477962983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69.599999999999994</v>
      </c>
      <c r="K109" s="13">
        <v>93.333333333333343</v>
      </c>
      <c r="L109" s="13">
        <v>104.33333333333334</v>
      </c>
      <c r="M109" s="13">
        <v>80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85</v>
      </c>
      <c r="V109" s="13">
        <v>0</v>
      </c>
      <c r="W109" s="13">
        <v>82.359701206665392</v>
      </c>
      <c r="X109" s="13">
        <v>0</v>
      </c>
      <c r="Y109" s="13">
        <v>0</v>
      </c>
      <c r="Z109" s="13">
        <v>0</v>
      </c>
      <c r="AA109" s="13">
        <v>92</v>
      </c>
      <c r="AB109" s="13">
        <v>0</v>
      </c>
      <c r="AC109" s="13">
        <v>131.94982537703962</v>
      </c>
    </row>
    <row r="110" spans="1:29">
      <c r="A110" s="8">
        <v>2</v>
      </c>
      <c r="B110" s="6">
        <v>42386</v>
      </c>
      <c r="C110" s="13">
        <v>0</v>
      </c>
      <c r="D110" s="13">
        <v>102.25994477962983</v>
      </c>
      <c r="E110" s="13">
        <v>78.753562044335894</v>
      </c>
      <c r="F110" s="13">
        <v>0</v>
      </c>
      <c r="G110" s="13">
        <v>0</v>
      </c>
      <c r="H110" s="13">
        <v>86</v>
      </c>
      <c r="I110" s="13">
        <v>0</v>
      </c>
      <c r="J110" s="13">
        <v>73.333333333333343</v>
      </c>
      <c r="K110" s="13">
        <v>98.666666666666671</v>
      </c>
      <c r="L110" s="13">
        <v>87.799999999999983</v>
      </c>
      <c r="M110" s="13">
        <v>83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75.508750830775057</v>
      </c>
      <c r="T110" s="13">
        <v>0</v>
      </c>
      <c r="U110" s="13">
        <v>92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92</v>
      </c>
      <c r="AB110" s="13">
        <v>0</v>
      </c>
      <c r="AC110" s="13">
        <v>126.54819601507808</v>
      </c>
    </row>
    <row r="111" spans="1:29">
      <c r="A111" s="8">
        <v>3</v>
      </c>
      <c r="B111" s="6">
        <v>42393</v>
      </c>
      <c r="C111" s="13">
        <v>0</v>
      </c>
      <c r="D111" s="13">
        <v>102.25994477962983</v>
      </c>
      <c r="E111" s="13">
        <v>78.706957132818005</v>
      </c>
      <c r="F111" s="13">
        <v>0</v>
      </c>
      <c r="G111" s="13">
        <v>0</v>
      </c>
      <c r="H111" s="13">
        <v>86</v>
      </c>
      <c r="I111" s="13">
        <v>0</v>
      </c>
      <c r="J111" s="13">
        <v>73.333333333333343</v>
      </c>
      <c r="K111" s="13">
        <v>98.666666666666671</v>
      </c>
      <c r="L111" s="13">
        <v>87.799999999999983</v>
      </c>
      <c r="M111" s="13">
        <v>83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75.640415953332067</v>
      </c>
      <c r="T111" s="13">
        <v>0</v>
      </c>
      <c r="U111" s="13">
        <v>92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92</v>
      </c>
      <c r="AB111" s="13">
        <v>0</v>
      </c>
      <c r="AC111" s="13">
        <v>0</v>
      </c>
    </row>
    <row r="112" spans="1:29">
      <c r="A112" s="8">
        <v>4</v>
      </c>
      <c r="B112" s="6">
        <v>42400</v>
      </c>
      <c r="C112" s="13">
        <v>0</v>
      </c>
      <c r="D112" s="13">
        <v>107.37294201861131</v>
      </c>
      <c r="E112" s="13">
        <v>0</v>
      </c>
      <c r="F112" s="13">
        <v>0</v>
      </c>
      <c r="G112" s="13">
        <v>102</v>
      </c>
      <c r="H112" s="13">
        <v>96</v>
      </c>
      <c r="I112" s="13">
        <v>0</v>
      </c>
      <c r="J112" s="13">
        <v>81.666666666666657</v>
      </c>
      <c r="K112" s="13">
        <v>108.33333333333334</v>
      </c>
      <c r="L112" s="13">
        <v>95.199999999999989</v>
      </c>
      <c r="M112" s="13">
        <v>90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89.834310803448389</v>
      </c>
      <c r="T112" s="13">
        <v>0</v>
      </c>
      <c r="U112" s="13">
        <v>87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108.66666666666667</v>
      </c>
      <c r="AB112" s="13">
        <v>0</v>
      </c>
      <c r="AC112" s="13">
        <v>125.69130216189039</v>
      </c>
    </row>
    <row r="113" spans="1:29">
      <c r="A113" s="8">
        <v>5</v>
      </c>
      <c r="B113" s="6">
        <v>42407</v>
      </c>
      <c r="C113" s="13">
        <v>0</v>
      </c>
      <c r="D113" s="13">
        <v>107.37294201861131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80</v>
      </c>
      <c r="K113" s="13">
        <v>109.66666666666664</v>
      </c>
      <c r="L113" s="13">
        <v>95.600000000000009</v>
      </c>
      <c r="M113" s="13">
        <v>90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95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108</v>
      </c>
      <c r="AB113" s="13">
        <v>0</v>
      </c>
      <c r="AC113" s="13">
        <v>124.56930824277764</v>
      </c>
    </row>
    <row r="114" spans="1:29">
      <c r="A114" s="8">
        <v>6</v>
      </c>
      <c r="B114" s="6">
        <v>42414</v>
      </c>
      <c r="C114" s="13">
        <v>0</v>
      </c>
      <c r="D114" s="13">
        <v>107.37294201861131</v>
      </c>
      <c r="E114" s="13">
        <v>103.19192218071531</v>
      </c>
      <c r="F114" s="13">
        <v>0</v>
      </c>
      <c r="G114" s="13">
        <v>105</v>
      </c>
      <c r="H114" s="13">
        <v>0</v>
      </c>
      <c r="I114" s="13">
        <v>0</v>
      </c>
      <c r="J114" s="13">
        <v>82</v>
      </c>
      <c r="K114" s="13">
        <v>111.00000000000001</v>
      </c>
      <c r="L114" s="13">
        <v>95.8</v>
      </c>
      <c r="M114" s="13">
        <v>90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91.918897943344973</v>
      </c>
      <c r="T114" s="13">
        <v>0</v>
      </c>
      <c r="U114" s="13">
        <v>95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111.00000000000001</v>
      </c>
      <c r="AB114" s="13">
        <v>0</v>
      </c>
      <c r="AC114" s="13">
        <v>123.86413948683351</v>
      </c>
    </row>
    <row r="115" spans="1:29">
      <c r="A115" s="8">
        <v>7</v>
      </c>
      <c r="B115" s="6">
        <v>42421</v>
      </c>
      <c r="C115" s="13">
        <v>0</v>
      </c>
      <c r="D115" s="13">
        <v>107.37294201861131</v>
      </c>
      <c r="E115" s="13">
        <v>97.949969049266272</v>
      </c>
      <c r="F115" s="13">
        <v>0</v>
      </c>
      <c r="G115" s="13">
        <v>108</v>
      </c>
      <c r="H115" s="13">
        <v>0</v>
      </c>
      <c r="I115" s="13">
        <v>0</v>
      </c>
      <c r="J115" s="13">
        <v>82.6</v>
      </c>
      <c r="K115" s="13">
        <v>111.66666666666664</v>
      </c>
      <c r="L115" s="13">
        <v>100</v>
      </c>
      <c r="M115" s="13">
        <v>90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92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111.00000000000001</v>
      </c>
      <c r="AB115" s="13">
        <v>0</v>
      </c>
      <c r="AC115" s="13">
        <v>131.94982537703962</v>
      </c>
    </row>
    <row r="116" spans="1:29">
      <c r="A116" s="8">
        <v>8</v>
      </c>
      <c r="B116" s="6">
        <v>42428</v>
      </c>
      <c r="C116" s="13">
        <v>0</v>
      </c>
      <c r="D116" s="13">
        <v>107.37294201861131</v>
      </c>
      <c r="E116" s="13">
        <v>98.022794305064991</v>
      </c>
      <c r="F116" s="13">
        <v>0</v>
      </c>
      <c r="G116" s="13">
        <v>108</v>
      </c>
      <c r="H116" s="13">
        <v>0</v>
      </c>
      <c r="I116" s="13">
        <v>0</v>
      </c>
      <c r="J116" s="13">
        <v>82.6</v>
      </c>
      <c r="K116" s="13">
        <v>111.66666666666664</v>
      </c>
      <c r="L116" s="13">
        <v>100</v>
      </c>
      <c r="M116" s="13">
        <v>90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92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111.00000000000001</v>
      </c>
      <c r="AB116" s="13">
        <v>0</v>
      </c>
      <c r="AC116" s="13">
        <v>131.94982537703962</v>
      </c>
    </row>
    <row r="117" spans="1:29">
      <c r="A117" s="8">
        <v>9</v>
      </c>
      <c r="B117" s="6">
        <v>42435</v>
      </c>
      <c r="C117" s="13">
        <v>0</v>
      </c>
      <c r="D117" s="13">
        <v>112.4859392575928</v>
      </c>
      <c r="E117" s="13">
        <v>0</v>
      </c>
      <c r="F117" s="13">
        <v>0</v>
      </c>
      <c r="G117" s="13">
        <v>105</v>
      </c>
      <c r="H117" s="13">
        <v>0</v>
      </c>
      <c r="I117" s="13">
        <v>0</v>
      </c>
      <c r="J117" s="13">
        <v>81.400000000000006</v>
      </c>
      <c r="K117" s="13">
        <v>110.33333333333333</v>
      </c>
      <c r="L117" s="13">
        <v>99.25</v>
      </c>
      <c r="M117" s="13">
        <v>97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96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125.50737022003847</v>
      </c>
    </row>
    <row r="118" spans="1:29">
      <c r="A118" s="8">
        <v>10</v>
      </c>
      <c r="B118" s="6">
        <v>42442</v>
      </c>
      <c r="C118" s="13">
        <v>0</v>
      </c>
      <c r="D118" s="13">
        <v>112.4859392575928</v>
      </c>
      <c r="E118" s="13">
        <v>0</v>
      </c>
      <c r="F118" s="13">
        <v>0</v>
      </c>
      <c r="G118" s="13">
        <v>105</v>
      </c>
      <c r="H118" s="13">
        <v>0</v>
      </c>
      <c r="I118" s="13">
        <v>0</v>
      </c>
      <c r="J118" s="13">
        <v>81.400000000000006</v>
      </c>
      <c r="K118" s="13">
        <v>111.00000000000001</v>
      </c>
      <c r="L118" s="13">
        <v>99.75</v>
      </c>
      <c r="M118" s="13">
        <v>97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96</v>
      </c>
      <c r="V118" s="13">
        <v>0</v>
      </c>
      <c r="W118" s="13">
        <v>93.194473567717438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127.21819815723086</v>
      </c>
    </row>
    <row r="119" spans="1:29">
      <c r="A119" s="8">
        <v>11</v>
      </c>
      <c r="B119" s="6">
        <v>42449</v>
      </c>
      <c r="C119" s="13">
        <v>0</v>
      </c>
      <c r="D119" s="13">
        <v>112.4859392575928</v>
      </c>
      <c r="E119" s="13">
        <v>0</v>
      </c>
      <c r="F119" s="13">
        <v>0</v>
      </c>
      <c r="G119" s="13">
        <v>105</v>
      </c>
      <c r="H119" s="13">
        <v>0</v>
      </c>
      <c r="I119" s="13">
        <v>0</v>
      </c>
      <c r="J119" s="13">
        <v>84.5</v>
      </c>
      <c r="K119" s="13">
        <v>112.00000000000001</v>
      </c>
      <c r="L119" s="13">
        <v>108.25</v>
      </c>
      <c r="M119" s="13">
        <v>97</v>
      </c>
      <c r="N119" s="13">
        <v>0</v>
      </c>
      <c r="O119" s="13">
        <v>87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95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97</v>
      </c>
      <c r="AB119" s="13">
        <v>0</v>
      </c>
      <c r="AC119" s="13">
        <v>126.43245278958413</v>
      </c>
    </row>
    <row r="120" spans="1:29">
      <c r="A120" s="8">
        <v>12</v>
      </c>
      <c r="B120" s="6">
        <v>42456</v>
      </c>
      <c r="C120" s="13">
        <v>0</v>
      </c>
      <c r="D120" s="13">
        <v>112.4859392575928</v>
      </c>
      <c r="E120" s="13">
        <v>97.585842770272734</v>
      </c>
      <c r="F120" s="13">
        <v>0</v>
      </c>
      <c r="G120" s="13">
        <v>108</v>
      </c>
      <c r="H120" s="13">
        <v>0</v>
      </c>
      <c r="I120" s="13">
        <v>0</v>
      </c>
      <c r="J120" s="13">
        <v>81.333333333333329</v>
      </c>
      <c r="K120" s="13">
        <v>113.00000000000001</v>
      </c>
      <c r="L120" s="13">
        <v>108</v>
      </c>
      <c r="M120" s="13">
        <v>100</v>
      </c>
      <c r="N120" s="13">
        <v>0</v>
      </c>
      <c r="O120" s="13">
        <v>86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96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110.5</v>
      </c>
      <c r="AB120" s="13">
        <v>0</v>
      </c>
      <c r="AC120" s="13">
        <v>131.94982537703962</v>
      </c>
    </row>
    <row r="121" spans="1:29">
      <c r="A121" s="8">
        <v>13</v>
      </c>
      <c r="B121" s="6">
        <v>42463</v>
      </c>
      <c r="C121" s="13">
        <v>0</v>
      </c>
      <c r="D121" s="13">
        <v>112.4859392575928</v>
      </c>
      <c r="E121" s="13">
        <v>0</v>
      </c>
      <c r="F121" s="13">
        <v>0</v>
      </c>
      <c r="G121" s="13">
        <v>107</v>
      </c>
      <c r="H121" s="13">
        <v>104</v>
      </c>
      <c r="I121" s="13">
        <v>0</v>
      </c>
      <c r="J121" s="13">
        <v>83.399999999999991</v>
      </c>
      <c r="K121" s="13">
        <v>111.00000000000001</v>
      </c>
      <c r="L121" s="13">
        <v>107</v>
      </c>
      <c r="M121" s="13">
        <v>100</v>
      </c>
      <c r="N121" s="13">
        <v>0</v>
      </c>
      <c r="O121" s="13">
        <v>85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92</v>
      </c>
      <c r="V121" s="13">
        <v>0</v>
      </c>
      <c r="W121" s="13">
        <v>111.56866500670371</v>
      </c>
      <c r="X121" s="13">
        <v>0</v>
      </c>
      <c r="Y121" s="13">
        <v>0</v>
      </c>
      <c r="Z121" s="13">
        <v>0</v>
      </c>
      <c r="AA121" s="13">
        <v>103.50000000000001</v>
      </c>
      <c r="AB121" s="13">
        <v>0</v>
      </c>
      <c r="AC121" s="13">
        <v>131.94982537703962</v>
      </c>
    </row>
    <row r="122" spans="1:29">
      <c r="A122" s="8">
        <v>14</v>
      </c>
      <c r="B122" s="6">
        <v>42470</v>
      </c>
      <c r="C122" s="13">
        <v>0</v>
      </c>
      <c r="D122" s="13">
        <v>112.4859392575928</v>
      </c>
      <c r="E122" s="13">
        <v>95.401085096311405</v>
      </c>
      <c r="F122" s="13">
        <v>0</v>
      </c>
      <c r="G122" s="13">
        <v>108</v>
      </c>
      <c r="H122" s="13">
        <v>0</v>
      </c>
      <c r="I122" s="13">
        <v>0</v>
      </c>
      <c r="J122" s="13">
        <v>88.75</v>
      </c>
      <c r="K122" s="13">
        <v>111.00000000000001</v>
      </c>
      <c r="L122" s="13">
        <v>106</v>
      </c>
      <c r="M122" s="13">
        <v>100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87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113.49999999999997</v>
      </c>
      <c r="AB122" s="13">
        <v>0</v>
      </c>
      <c r="AC122" s="13">
        <v>131.94982537703962</v>
      </c>
    </row>
    <row r="123" spans="1:29">
      <c r="A123" s="8">
        <v>15</v>
      </c>
      <c r="B123" s="6">
        <v>42477</v>
      </c>
      <c r="C123" s="13">
        <v>0</v>
      </c>
      <c r="D123" s="13">
        <v>112.4859392575928</v>
      </c>
      <c r="E123" s="13">
        <v>0</v>
      </c>
      <c r="F123" s="13">
        <v>0</v>
      </c>
      <c r="G123" s="13">
        <v>0</v>
      </c>
      <c r="H123" s="13">
        <v>182</v>
      </c>
      <c r="I123" s="13">
        <v>0</v>
      </c>
      <c r="J123" s="13">
        <v>81.8</v>
      </c>
      <c r="K123" s="13">
        <v>110.66666666666667</v>
      </c>
      <c r="L123" s="13">
        <v>106.25</v>
      </c>
      <c r="M123" s="13">
        <v>100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84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109.00000000000001</v>
      </c>
      <c r="AB123" s="13">
        <v>0</v>
      </c>
      <c r="AC123" s="13">
        <v>131.94982537703962</v>
      </c>
    </row>
    <row r="124" spans="1:29">
      <c r="A124" s="8">
        <v>16</v>
      </c>
      <c r="B124" s="6">
        <v>42484</v>
      </c>
      <c r="C124" s="13">
        <v>0</v>
      </c>
      <c r="D124" s="13">
        <v>112.4859392575928</v>
      </c>
      <c r="E124" s="13">
        <v>94.308706259330734</v>
      </c>
      <c r="F124" s="13">
        <v>0</v>
      </c>
      <c r="G124" s="13">
        <v>103</v>
      </c>
      <c r="H124" s="13">
        <v>98.333333333333343</v>
      </c>
      <c r="I124" s="13">
        <v>0</v>
      </c>
      <c r="J124" s="13">
        <v>82.4</v>
      </c>
      <c r="K124" s="13">
        <v>110.66666666666667</v>
      </c>
      <c r="L124" s="13">
        <v>104.74999999999999</v>
      </c>
      <c r="M124" s="13">
        <v>95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84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104.5</v>
      </c>
      <c r="AB124" s="13">
        <v>0</v>
      </c>
      <c r="AC124" s="13">
        <v>131.94982537703962</v>
      </c>
    </row>
    <row r="125" spans="1:29">
      <c r="A125" s="8">
        <v>17</v>
      </c>
      <c r="B125" s="6">
        <v>42491</v>
      </c>
      <c r="C125" s="13">
        <v>0</v>
      </c>
      <c r="D125" s="13">
        <v>112.4859392575928</v>
      </c>
      <c r="E125" s="13">
        <v>88.1185595164403</v>
      </c>
      <c r="F125" s="13">
        <v>0</v>
      </c>
      <c r="G125" s="13">
        <v>103</v>
      </c>
      <c r="H125" s="13">
        <v>97.000000000000014</v>
      </c>
      <c r="I125" s="13">
        <v>0</v>
      </c>
      <c r="J125" s="13">
        <v>82.199999999999989</v>
      </c>
      <c r="K125" s="13">
        <v>111.00000000000001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84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108.5</v>
      </c>
      <c r="AB125" s="13">
        <v>0</v>
      </c>
      <c r="AC125" s="13">
        <v>131.94982537703962</v>
      </c>
    </row>
    <row r="126" spans="1:29">
      <c r="A126" s="8">
        <v>18</v>
      </c>
      <c r="B126" s="6">
        <v>42498</v>
      </c>
      <c r="C126" s="13">
        <v>0</v>
      </c>
      <c r="D126" s="13">
        <v>112.4859392575928</v>
      </c>
      <c r="E126" s="13">
        <v>87.026180679459628</v>
      </c>
      <c r="F126" s="13">
        <v>0</v>
      </c>
      <c r="G126" s="13">
        <v>0</v>
      </c>
      <c r="H126" s="13">
        <v>97</v>
      </c>
      <c r="I126" s="13">
        <v>0</v>
      </c>
      <c r="J126" s="13">
        <v>79.800000000000011</v>
      </c>
      <c r="K126" s="13">
        <v>110.66666666666667</v>
      </c>
      <c r="L126" s="13">
        <v>0</v>
      </c>
      <c r="M126" s="13">
        <v>93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84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138.5</v>
      </c>
      <c r="AB126" s="13">
        <v>0</v>
      </c>
      <c r="AC126" s="13">
        <v>131.94982537703962</v>
      </c>
    </row>
    <row r="127" spans="1:29">
      <c r="A127" s="8">
        <v>19</v>
      </c>
      <c r="B127" s="6">
        <v>42505</v>
      </c>
      <c r="C127" s="13">
        <v>0</v>
      </c>
      <c r="D127" s="13">
        <v>112.4859392575928</v>
      </c>
      <c r="E127" s="13">
        <v>0</v>
      </c>
      <c r="F127" s="13">
        <v>0</v>
      </c>
      <c r="G127" s="13">
        <v>0</v>
      </c>
      <c r="H127" s="13">
        <v>186</v>
      </c>
      <c r="I127" s="13">
        <v>0</v>
      </c>
      <c r="J127" s="13">
        <v>77.2</v>
      </c>
      <c r="K127" s="13">
        <v>109.99999999999999</v>
      </c>
      <c r="L127" s="13">
        <v>109.33333333333334</v>
      </c>
      <c r="M127" s="13">
        <v>93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84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137</v>
      </c>
      <c r="AB127" s="13">
        <v>0</v>
      </c>
      <c r="AC127" s="13">
        <v>131.94982537703962</v>
      </c>
    </row>
    <row r="128" spans="1:29">
      <c r="A128" s="8">
        <v>20</v>
      </c>
      <c r="B128" s="6">
        <v>42512</v>
      </c>
      <c r="C128" s="13">
        <v>0</v>
      </c>
      <c r="D128" s="13">
        <v>112.4859392575928</v>
      </c>
      <c r="E128" s="13">
        <v>80.107781378582089</v>
      </c>
      <c r="F128" s="13">
        <v>0</v>
      </c>
      <c r="G128" s="13">
        <v>0</v>
      </c>
      <c r="H128" s="13">
        <v>195</v>
      </c>
      <c r="I128" s="13">
        <v>0</v>
      </c>
      <c r="J128" s="13">
        <v>80</v>
      </c>
      <c r="K128" s="13">
        <v>109.99999999999999</v>
      </c>
      <c r="L128" s="13">
        <v>96.500000000000014</v>
      </c>
      <c r="M128" s="13">
        <v>93</v>
      </c>
      <c r="N128" s="13">
        <v>0</v>
      </c>
      <c r="O128" s="13">
        <v>84</v>
      </c>
      <c r="P128" s="13">
        <v>41</v>
      </c>
      <c r="Q128" s="13">
        <v>0</v>
      </c>
      <c r="R128" s="13">
        <v>0</v>
      </c>
      <c r="S128" s="13">
        <v>0</v>
      </c>
      <c r="T128" s="13">
        <v>0</v>
      </c>
      <c r="U128" s="13">
        <v>84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125.66666666666666</v>
      </c>
      <c r="AB128" s="13">
        <v>0</v>
      </c>
      <c r="AC128" s="13">
        <v>131.94982537703962</v>
      </c>
    </row>
    <row r="129" spans="1:29">
      <c r="A129" s="8">
        <v>21</v>
      </c>
      <c r="B129" s="6">
        <v>42519</v>
      </c>
      <c r="C129" s="13">
        <v>0</v>
      </c>
      <c r="D129" s="13">
        <v>112.4859392575928</v>
      </c>
      <c r="E129" s="13">
        <v>0</v>
      </c>
      <c r="F129" s="13">
        <v>0</v>
      </c>
      <c r="G129" s="13">
        <v>100</v>
      </c>
      <c r="H129" s="13">
        <v>0</v>
      </c>
      <c r="I129" s="13">
        <v>0</v>
      </c>
      <c r="J129" s="13">
        <v>78.400000000000006</v>
      </c>
      <c r="K129" s="13">
        <v>109.66666666666667</v>
      </c>
      <c r="L129" s="13">
        <v>0</v>
      </c>
      <c r="M129" s="13">
        <v>93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86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137</v>
      </c>
      <c r="AB129" s="13">
        <v>0</v>
      </c>
      <c r="AC129" s="13">
        <v>126.78989565461352</v>
      </c>
    </row>
    <row r="130" spans="1:29">
      <c r="A130" s="8">
        <v>22</v>
      </c>
      <c r="B130" s="6">
        <v>42526</v>
      </c>
      <c r="C130" s="13">
        <v>0</v>
      </c>
      <c r="D130" s="13">
        <v>108.39554146640762</v>
      </c>
      <c r="E130" s="13">
        <v>0</v>
      </c>
      <c r="F130" s="13">
        <v>0</v>
      </c>
      <c r="G130" s="13">
        <v>0</v>
      </c>
      <c r="H130" s="13">
        <v>170</v>
      </c>
      <c r="I130" s="13">
        <v>0</v>
      </c>
      <c r="J130" s="13">
        <v>80.399999999999991</v>
      </c>
      <c r="K130" s="13">
        <v>109.99999999999999</v>
      </c>
      <c r="L130" s="13">
        <v>108.33333333333333</v>
      </c>
      <c r="M130" s="13">
        <v>93</v>
      </c>
      <c r="N130" s="13">
        <v>0</v>
      </c>
      <c r="O130" s="13">
        <v>85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87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152</v>
      </c>
      <c r="AB130" s="13">
        <v>0</v>
      </c>
      <c r="AC130" s="13">
        <v>127.08198139736102</v>
      </c>
    </row>
    <row r="131" spans="1:29">
      <c r="A131" s="8">
        <v>23</v>
      </c>
      <c r="B131" s="6">
        <v>42533</v>
      </c>
      <c r="C131" s="13">
        <v>0</v>
      </c>
      <c r="D131" s="13">
        <v>107.37294201861131</v>
      </c>
      <c r="E131" s="13">
        <v>0</v>
      </c>
      <c r="F131" s="13">
        <v>0</v>
      </c>
      <c r="G131" s="13">
        <v>0</v>
      </c>
      <c r="H131" s="13">
        <v>185</v>
      </c>
      <c r="I131" s="13">
        <v>0</v>
      </c>
      <c r="J131" s="13">
        <v>79.666666666666671</v>
      </c>
      <c r="K131" s="13">
        <v>109.66666666666667</v>
      </c>
      <c r="L131" s="13">
        <v>111.00000000000001</v>
      </c>
      <c r="M131" s="13">
        <v>93</v>
      </c>
      <c r="N131" s="13">
        <v>0</v>
      </c>
      <c r="O131" s="13">
        <v>81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86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154</v>
      </c>
      <c r="AB131" s="13">
        <v>0</v>
      </c>
      <c r="AC131" s="13">
        <v>0</v>
      </c>
    </row>
    <row r="132" spans="1:29">
      <c r="A132" s="8">
        <v>24</v>
      </c>
      <c r="B132" s="6">
        <v>42540</v>
      </c>
      <c r="C132" s="13">
        <v>0</v>
      </c>
      <c r="D132" s="13">
        <v>107.37294201861131</v>
      </c>
      <c r="E132" s="13">
        <v>0</v>
      </c>
      <c r="F132" s="13">
        <v>0</v>
      </c>
      <c r="G132" s="13">
        <v>0</v>
      </c>
      <c r="H132" s="13">
        <v>182</v>
      </c>
      <c r="I132" s="13">
        <v>0</v>
      </c>
      <c r="J132" s="13">
        <v>75.400000000000006</v>
      </c>
      <c r="K132" s="13">
        <v>109.33333333333334</v>
      </c>
      <c r="L132" s="13">
        <v>110.33333333333333</v>
      </c>
      <c r="M132" s="13">
        <v>93</v>
      </c>
      <c r="N132" s="13">
        <v>0</v>
      </c>
      <c r="O132" s="13">
        <v>77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86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160</v>
      </c>
      <c r="AB132" s="13">
        <v>0</v>
      </c>
      <c r="AC132" s="13">
        <v>125.2464957629377</v>
      </c>
    </row>
    <row r="133" spans="1:29">
      <c r="A133" s="8">
        <v>25</v>
      </c>
      <c r="B133" s="6">
        <v>42547</v>
      </c>
      <c r="C133" s="13">
        <v>0</v>
      </c>
      <c r="D133" s="13">
        <v>107.37294201861131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80.666666666666657</v>
      </c>
      <c r="K133" s="13">
        <v>108.66666666666669</v>
      </c>
      <c r="L133" s="13">
        <v>110.33333333333333</v>
      </c>
      <c r="M133" s="13">
        <v>92</v>
      </c>
      <c r="N133" s="13">
        <v>0</v>
      </c>
      <c r="O133" s="13">
        <v>75</v>
      </c>
      <c r="P133" s="13">
        <v>65</v>
      </c>
      <c r="Q133" s="13">
        <v>0</v>
      </c>
      <c r="R133" s="13">
        <v>0</v>
      </c>
      <c r="S133" s="13">
        <v>0</v>
      </c>
      <c r="T133" s="13">
        <v>0</v>
      </c>
      <c r="U133" s="13">
        <v>87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155.5</v>
      </c>
      <c r="AB133" s="13">
        <v>0</v>
      </c>
      <c r="AC133" s="13">
        <v>124.19405982454286</v>
      </c>
    </row>
    <row r="134" spans="1:29">
      <c r="A134" s="8">
        <v>26</v>
      </c>
      <c r="B134" s="6">
        <v>42554</v>
      </c>
      <c r="C134" s="13">
        <v>0</v>
      </c>
      <c r="D134" s="13">
        <v>102.25994477962983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80.666666666666657</v>
      </c>
      <c r="K134" s="13">
        <v>106.66666666666667</v>
      </c>
      <c r="L134" s="13">
        <v>106.5</v>
      </c>
      <c r="M134" s="13">
        <v>88</v>
      </c>
      <c r="N134" s="13">
        <v>0</v>
      </c>
      <c r="O134" s="13">
        <v>76</v>
      </c>
      <c r="P134" s="13">
        <v>67</v>
      </c>
      <c r="Q134" s="13">
        <v>0</v>
      </c>
      <c r="R134" s="13">
        <v>0</v>
      </c>
      <c r="S134" s="13">
        <v>0</v>
      </c>
      <c r="T134" s="13">
        <v>0</v>
      </c>
      <c r="U134" s="13">
        <v>83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142.66666666666669</v>
      </c>
      <c r="AB134" s="13">
        <v>0</v>
      </c>
      <c r="AC134" s="13">
        <v>131.94982537703962</v>
      </c>
    </row>
    <row r="135" spans="1:29">
      <c r="A135" s="8">
        <v>27</v>
      </c>
      <c r="B135" s="6">
        <v>42561</v>
      </c>
      <c r="C135" s="13">
        <v>0</v>
      </c>
      <c r="D135" s="13">
        <v>102.25994477962983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78.333333333333329</v>
      </c>
      <c r="K135" s="13">
        <v>104</v>
      </c>
      <c r="L135" s="13">
        <v>0</v>
      </c>
      <c r="M135" s="13">
        <v>0</v>
      </c>
      <c r="N135" s="13">
        <v>0</v>
      </c>
      <c r="O135" s="13">
        <v>76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82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139.99999999999997</v>
      </c>
      <c r="AB135" s="13">
        <v>0</v>
      </c>
      <c r="AC135" s="13">
        <v>131.94982537703962</v>
      </c>
    </row>
    <row r="136" spans="1:29">
      <c r="A136" s="8">
        <v>28</v>
      </c>
      <c r="B136" s="6">
        <v>42568</v>
      </c>
      <c r="C136" s="13">
        <v>0</v>
      </c>
      <c r="D136" s="13">
        <v>97.146947540648327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78.333333333333329</v>
      </c>
      <c r="K136" s="13">
        <v>103</v>
      </c>
      <c r="L136" s="13">
        <v>109.99999999999999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80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160.5</v>
      </c>
      <c r="AB136" s="13">
        <v>0</v>
      </c>
      <c r="AC136" s="13">
        <v>131.94982537703962</v>
      </c>
    </row>
    <row r="137" spans="1:29">
      <c r="A137" s="8">
        <v>29</v>
      </c>
      <c r="B137" s="6">
        <v>42575</v>
      </c>
      <c r="C137" s="13">
        <v>0</v>
      </c>
      <c r="D137" s="13">
        <v>97.146947540648327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100.33333333333331</v>
      </c>
      <c r="L137" s="13">
        <v>109.33333333333333</v>
      </c>
      <c r="M137" s="13">
        <v>88</v>
      </c>
      <c r="N137" s="13">
        <v>0</v>
      </c>
      <c r="O137" s="13">
        <v>76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77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156.5</v>
      </c>
      <c r="AB137" s="13">
        <v>0</v>
      </c>
      <c r="AC137" s="13">
        <v>131.94982537703962</v>
      </c>
    </row>
    <row r="138" spans="1:29">
      <c r="A138" s="8">
        <v>30</v>
      </c>
      <c r="B138" s="6">
        <v>42582</v>
      </c>
      <c r="C138" s="13">
        <v>0</v>
      </c>
      <c r="D138" s="13">
        <v>97.146947540648327</v>
      </c>
      <c r="E138" s="13">
        <v>83.384917889524075</v>
      </c>
      <c r="F138" s="13">
        <v>0</v>
      </c>
      <c r="G138" s="13">
        <v>0</v>
      </c>
      <c r="H138" s="13">
        <v>0</v>
      </c>
      <c r="I138" s="13">
        <v>0</v>
      </c>
      <c r="J138" s="13">
        <v>75.8</v>
      </c>
      <c r="K138" s="13">
        <v>98.666666666666671</v>
      </c>
      <c r="L138" s="13">
        <v>0</v>
      </c>
      <c r="M138" s="13">
        <v>88</v>
      </c>
      <c r="N138" s="13">
        <v>0</v>
      </c>
      <c r="O138" s="13">
        <v>71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77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160.5</v>
      </c>
      <c r="AB138" s="13">
        <v>0</v>
      </c>
      <c r="AC138" s="13">
        <v>131.94982537703962</v>
      </c>
    </row>
    <row r="139" spans="1:29">
      <c r="A139" s="8">
        <v>31</v>
      </c>
      <c r="B139" s="6">
        <v>42589</v>
      </c>
      <c r="C139" s="13">
        <v>0</v>
      </c>
      <c r="D139" s="13">
        <v>97.146947540648327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75.8</v>
      </c>
      <c r="K139" s="13">
        <v>99.333333333333357</v>
      </c>
      <c r="L139" s="13">
        <v>109.66666666666667</v>
      </c>
      <c r="M139" s="13">
        <v>88</v>
      </c>
      <c r="N139" s="13">
        <v>0</v>
      </c>
      <c r="O139" s="13">
        <v>72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73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153</v>
      </c>
      <c r="AB139" s="13">
        <v>0</v>
      </c>
      <c r="AC139" s="13">
        <v>131.94982537703962</v>
      </c>
    </row>
    <row r="140" spans="1:29">
      <c r="A140" s="8">
        <v>32</v>
      </c>
      <c r="B140" s="6">
        <v>42596</v>
      </c>
      <c r="C140" s="13">
        <v>0</v>
      </c>
      <c r="D140" s="13">
        <v>97.146947540648327</v>
      </c>
      <c r="E140" s="13">
        <v>74.64588719367876</v>
      </c>
      <c r="F140" s="13">
        <v>0</v>
      </c>
      <c r="G140" s="13">
        <v>0</v>
      </c>
      <c r="H140" s="13">
        <v>0</v>
      </c>
      <c r="I140" s="13">
        <v>0</v>
      </c>
      <c r="J140" s="13">
        <v>78</v>
      </c>
      <c r="K140" s="13">
        <v>99.333333333333357</v>
      </c>
      <c r="L140" s="13">
        <v>108.66666666666667</v>
      </c>
      <c r="M140" s="13">
        <v>88</v>
      </c>
      <c r="N140" s="13">
        <v>0</v>
      </c>
      <c r="O140" s="13">
        <v>69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73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153.5</v>
      </c>
      <c r="AB140" s="13">
        <v>0</v>
      </c>
      <c r="AC140" s="13">
        <v>131.94982537703962</v>
      </c>
    </row>
    <row r="141" spans="1:29">
      <c r="A141" s="8">
        <v>33</v>
      </c>
      <c r="B141" s="6">
        <v>42603</v>
      </c>
      <c r="C141" s="13">
        <v>0</v>
      </c>
      <c r="D141" s="13">
        <v>97.146947540648327</v>
      </c>
      <c r="E141" s="13">
        <v>75.010013472672327</v>
      </c>
      <c r="F141" s="13">
        <v>0</v>
      </c>
      <c r="G141" s="13">
        <v>0</v>
      </c>
      <c r="H141" s="13">
        <v>0</v>
      </c>
      <c r="I141" s="13">
        <v>0</v>
      </c>
      <c r="J141" s="13">
        <v>81</v>
      </c>
      <c r="K141" s="13">
        <v>99.000000000000014</v>
      </c>
      <c r="L141" s="13">
        <v>108.33333333333333</v>
      </c>
      <c r="M141" s="13">
        <v>88</v>
      </c>
      <c r="N141" s="13">
        <v>0</v>
      </c>
      <c r="O141" s="13">
        <v>57.499999999999993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73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156</v>
      </c>
      <c r="AB141" s="13">
        <v>0</v>
      </c>
      <c r="AC141" s="13">
        <v>131.94982537703962</v>
      </c>
    </row>
    <row r="142" spans="1:29">
      <c r="A142" s="8">
        <v>34</v>
      </c>
      <c r="B142" s="6">
        <v>42610</v>
      </c>
      <c r="C142" s="13">
        <v>0</v>
      </c>
      <c r="D142" s="13">
        <v>97.146947540648327</v>
      </c>
      <c r="E142" s="13">
        <v>0</v>
      </c>
      <c r="F142" s="13">
        <v>0</v>
      </c>
      <c r="G142" s="13">
        <v>0</v>
      </c>
      <c r="H142" s="13">
        <v>81</v>
      </c>
      <c r="I142" s="13">
        <v>0</v>
      </c>
      <c r="J142" s="13">
        <v>77.75</v>
      </c>
      <c r="K142" s="13">
        <v>99.333333333333314</v>
      </c>
      <c r="L142" s="13">
        <v>0</v>
      </c>
      <c r="M142" s="13">
        <v>87</v>
      </c>
      <c r="N142" s="13">
        <v>0</v>
      </c>
      <c r="O142" s="13">
        <v>62.5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72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130</v>
      </c>
      <c r="AB142" s="13">
        <v>0</v>
      </c>
      <c r="AC142" s="13">
        <v>131.94982537703962</v>
      </c>
    </row>
    <row r="143" spans="1:29">
      <c r="A143" s="8">
        <v>35</v>
      </c>
      <c r="B143" s="6">
        <v>42617</v>
      </c>
      <c r="C143" s="13">
        <v>0</v>
      </c>
      <c r="D143" s="13">
        <v>107.37294201861131</v>
      </c>
      <c r="E143" s="13">
        <v>74.64588719367876</v>
      </c>
      <c r="F143" s="13">
        <v>0</v>
      </c>
      <c r="G143" s="13">
        <v>0</v>
      </c>
      <c r="H143" s="13">
        <v>81.5</v>
      </c>
      <c r="I143" s="13">
        <v>0</v>
      </c>
      <c r="J143" s="13">
        <v>77</v>
      </c>
      <c r="K143" s="13">
        <v>100.33333333333331</v>
      </c>
      <c r="L143" s="13">
        <v>0</v>
      </c>
      <c r="M143" s="13">
        <v>86</v>
      </c>
      <c r="N143" s="13">
        <v>0</v>
      </c>
      <c r="O143" s="13">
        <v>62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72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148.5</v>
      </c>
      <c r="AB143" s="13">
        <v>0</v>
      </c>
      <c r="AC143" s="13">
        <v>131.94982537703962</v>
      </c>
    </row>
    <row r="144" spans="1:29">
      <c r="A144" s="8">
        <v>36</v>
      </c>
      <c r="B144" s="6">
        <v>42624</v>
      </c>
      <c r="C144" s="13">
        <v>0</v>
      </c>
      <c r="D144" s="13">
        <v>107.37294201861131</v>
      </c>
      <c r="E144" s="13">
        <v>75.374139751665865</v>
      </c>
      <c r="F144" s="13">
        <v>0</v>
      </c>
      <c r="G144" s="13">
        <v>0</v>
      </c>
      <c r="H144" s="13">
        <v>83</v>
      </c>
      <c r="I144" s="13">
        <v>0</v>
      </c>
      <c r="J144" s="13">
        <v>0</v>
      </c>
      <c r="K144" s="13">
        <v>100.33333333333331</v>
      </c>
      <c r="L144" s="13">
        <v>101.25000000000001</v>
      </c>
      <c r="M144" s="13">
        <v>86</v>
      </c>
      <c r="N144" s="13">
        <v>0</v>
      </c>
      <c r="O144" s="13">
        <v>65.999999999999986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68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126.66666666666666</v>
      </c>
      <c r="AB144" s="13">
        <v>0</v>
      </c>
      <c r="AC144" s="13">
        <v>131.94982537703962</v>
      </c>
    </row>
    <row r="145" spans="1:29">
      <c r="A145" s="8">
        <v>37</v>
      </c>
      <c r="B145" s="6">
        <v>42631</v>
      </c>
      <c r="C145" s="13">
        <v>0</v>
      </c>
      <c r="D145" s="13">
        <v>107.37294201861131</v>
      </c>
      <c r="E145" s="13">
        <v>74.64588719367876</v>
      </c>
      <c r="F145" s="13">
        <v>0</v>
      </c>
      <c r="G145" s="13">
        <v>0</v>
      </c>
      <c r="H145" s="13">
        <v>93</v>
      </c>
      <c r="I145" s="13">
        <v>0</v>
      </c>
      <c r="J145" s="13">
        <v>76.000000000000014</v>
      </c>
      <c r="K145" s="13">
        <v>101</v>
      </c>
      <c r="L145" s="13">
        <v>107.66666666666667</v>
      </c>
      <c r="M145" s="13">
        <v>83</v>
      </c>
      <c r="N145" s="13">
        <v>0</v>
      </c>
      <c r="O145" s="13">
        <v>63.5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70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133.33333333333331</v>
      </c>
      <c r="AB145" s="13">
        <v>0</v>
      </c>
      <c r="AC145" s="13">
        <v>131.94982537703962</v>
      </c>
    </row>
    <row r="146" spans="1:29">
      <c r="A146" s="8">
        <v>38</v>
      </c>
      <c r="B146" s="6">
        <v>42638</v>
      </c>
      <c r="C146" s="13">
        <v>0</v>
      </c>
      <c r="D146" s="13">
        <v>107.37294201861131</v>
      </c>
      <c r="E146" s="13">
        <v>72.825255798710984</v>
      </c>
      <c r="F146" s="13">
        <v>0</v>
      </c>
      <c r="G146" s="13">
        <v>0</v>
      </c>
      <c r="H146" s="13">
        <v>0</v>
      </c>
      <c r="I146" s="13">
        <v>0</v>
      </c>
      <c r="J146" s="13">
        <v>76.000000000000014</v>
      </c>
      <c r="K146" s="13">
        <v>98.999999999999986</v>
      </c>
      <c r="L146" s="13">
        <v>101.25</v>
      </c>
      <c r="M146" s="13">
        <v>0</v>
      </c>
      <c r="N146" s="13">
        <v>0</v>
      </c>
      <c r="O146" s="13">
        <v>59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65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123.00000000000001</v>
      </c>
      <c r="AB146" s="13">
        <v>0</v>
      </c>
      <c r="AC146" s="13">
        <v>0</v>
      </c>
    </row>
    <row r="147" spans="1:29">
      <c r="A147" s="8">
        <v>39</v>
      </c>
      <c r="B147" s="6">
        <v>42645</v>
      </c>
      <c r="C147" s="13">
        <v>0</v>
      </c>
      <c r="D147" s="13">
        <v>107.37294201861131</v>
      </c>
      <c r="E147" s="13">
        <v>68.819866729781879</v>
      </c>
      <c r="F147" s="13">
        <v>0</v>
      </c>
      <c r="G147" s="13">
        <v>0</v>
      </c>
      <c r="H147" s="13">
        <v>0</v>
      </c>
      <c r="I147" s="13">
        <v>0</v>
      </c>
      <c r="J147" s="13">
        <v>67.5</v>
      </c>
      <c r="K147" s="13">
        <v>96.666666666666671</v>
      </c>
      <c r="L147" s="13">
        <v>100.25</v>
      </c>
      <c r="M147" s="13">
        <v>83</v>
      </c>
      <c r="N147" s="13">
        <v>0</v>
      </c>
      <c r="O147" s="13">
        <v>56.333333333333336</v>
      </c>
      <c r="P147" s="13">
        <v>0</v>
      </c>
      <c r="Q147" s="13">
        <v>0</v>
      </c>
      <c r="R147" s="13">
        <v>0</v>
      </c>
      <c r="S147" s="13">
        <v>72.514562790849041</v>
      </c>
      <c r="T147" s="13">
        <v>0</v>
      </c>
      <c r="U147" s="13">
        <v>68</v>
      </c>
      <c r="V147" s="13">
        <v>0</v>
      </c>
      <c r="W147" s="13">
        <v>0</v>
      </c>
      <c r="X147" s="13">
        <v>0</v>
      </c>
      <c r="Y147" s="13">
        <v>0</v>
      </c>
      <c r="Z147" s="13">
        <v>77</v>
      </c>
      <c r="AA147" s="13">
        <v>109.66666666666667</v>
      </c>
      <c r="AB147" s="13">
        <v>0</v>
      </c>
      <c r="AC147" s="13">
        <v>131.94982537703962</v>
      </c>
    </row>
    <row r="148" spans="1:29">
      <c r="A148" s="8">
        <v>40</v>
      </c>
      <c r="B148" s="6">
        <v>42652</v>
      </c>
      <c r="C148" s="13">
        <v>0</v>
      </c>
      <c r="D148" s="13">
        <v>107.37294201861131</v>
      </c>
      <c r="E148" s="13">
        <v>63.357972544878564</v>
      </c>
      <c r="F148" s="13">
        <v>0</v>
      </c>
      <c r="G148" s="13">
        <v>0</v>
      </c>
      <c r="H148" s="13">
        <v>0</v>
      </c>
      <c r="I148" s="13">
        <v>0</v>
      </c>
      <c r="J148" s="13">
        <v>64</v>
      </c>
      <c r="K148" s="13">
        <v>95</v>
      </c>
      <c r="L148" s="13">
        <v>104.66666666666666</v>
      </c>
      <c r="M148" s="13">
        <v>80</v>
      </c>
      <c r="N148" s="13">
        <v>0</v>
      </c>
      <c r="O148" s="13">
        <v>54</v>
      </c>
      <c r="P148" s="13">
        <v>0</v>
      </c>
      <c r="Q148" s="13">
        <v>0</v>
      </c>
      <c r="R148" s="13">
        <v>0</v>
      </c>
      <c r="S148" s="13">
        <v>72.514562790849041</v>
      </c>
      <c r="T148" s="13">
        <v>0</v>
      </c>
      <c r="U148" s="13">
        <v>72</v>
      </c>
      <c r="V148" s="13">
        <v>0</v>
      </c>
      <c r="W148" s="13">
        <v>0</v>
      </c>
      <c r="X148" s="13">
        <v>0</v>
      </c>
      <c r="Y148" s="13">
        <v>0</v>
      </c>
      <c r="Z148" s="13">
        <v>77</v>
      </c>
      <c r="AA148" s="13">
        <v>118.33333333333333</v>
      </c>
      <c r="AB148" s="13">
        <v>0</v>
      </c>
      <c r="AC148" s="13">
        <v>131.94982537703962</v>
      </c>
    </row>
    <row r="149" spans="1:29">
      <c r="A149" s="8">
        <v>41</v>
      </c>
      <c r="B149" s="6">
        <v>42659</v>
      </c>
      <c r="C149" s="13">
        <v>0</v>
      </c>
      <c r="D149" s="13">
        <v>107.37294201861131</v>
      </c>
      <c r="E149" s="13">
        <v>0</v>
      </c>
      <c r="F149" s="13">
        <v>0</v>
      </c>
      <c r="G149" s="13">
        <v>0</v>
      </c>
      <c r="H149" s="13">
        <v>71.333333333333329</v>
      </c>
      <c r="I149" s="13">
        <v>0</v>
      </c>
      <c r="J149" s="13">
        <v>64</v>
      </c>
      <c r="K149" s="13">
        <v>95</v>
      </c>
      <c r="L149" s="13">
        <v>105</v>
      </c>
      <c r="M149" s="13">
        <v>80</v>
      </c>
      <c r="N149" s="13">
        <v>0</v>
      </c>
      <c r="O149" s="13">
        <v>55.000000000000007</v>
      </c>
      <c r="P149" s="13">
        <v>0</v>
      </c>
      <c r="Q149" s="13">
        <v>0</v>
      </c>
      <c r="R149" s="13">
        <v>0</v>
      </c>
      <c r="S149" s="13">
        <v>74.629828500764745</v>
      </c>
      <c r="T149" s="13">
        <v>0</v>
      </c>
      <c r="U149" s="13">
        <v>72</v>
      </c>
      <c r="V149" s="13">
        <v>0</v>
      </c>
      <c r="W149" s="13">
        <v>0</v>
      </c>
      <c r="X149" s="13">
        <v>0</v>
      </c>
      <c r="Y149" s="13">
        <v>0</v>
      </c>
      <c r="Z149" s="13">
        <v>73</v>
      </c>
      <c r="AA149" s="13">
        <v>114.25</v>
      </c>
      <c r="AB149" s="13">
        <v>0</v>
      </c>
      <c r="AC149" s="13">
        <v>131.94982537703962</v>
      </c>
    </row>
    <row r="150" spans="1:29">
      <c r="A150" s="8">
        <v>42</v>
      </c>
      <c r="B150" s="6">
        <v>42666</v>
      </c>
      <c r="C150" s="13">
        <v>0</v>
      </c>
      <c r="D150" s="13">
        <v>107.37294201861131</v>
      </c>
      <c r="E150" s="13">
        <v>71.004624403743207</v>
      </c>
      <c r="F150" s="13">
        <v>0</v>
      </c>
      <c r="G150" s="13">
        <v>0</v>
      </c>
      <c r="H150" s="13">
        <v>77.5</v>
      </c>
      <c r="I150" s="13">
        <v>0</v>
      </c>
      <c r="J150" s="13">
        <v>66</v>
      </c>
      <c r="K150" s="13">
        <v>95.666666666666657</v>
      </c>
      <c r="L150" s="13">
        <v>97.25</v>
      </c>
      <c r="M150" s="13">
        <v>80</v>
      </c>
      <c r="N150" s="13">
        <v>0</v>
      </c>
      <c r="O150" s="13">
        <v>56.000000000000007</v>
      </c>
      <c r="P150" s="13">
        <v>0</v>
      </c>
      <c r="Q150" s="13">
        <v>0</v>
      </c>
      <c r="R150" s="13">
        <v>0</v>
      </c>
      <c r="S150" s="13">
        <v>76.872010153275411</v>
      </c>
      <c r="T150" s="13">
        <v>0</v>
      </c>
      <c r="U150" s="13">
        <v>68</v>
      </c>
      <c r="V150" s="13">
        <v>0</v>
      </c>
      <c r="W150" s="13">
        <v>0</v>
      </c>
      <c r="X150" s="13">
        <v>0</v>
      </c>
      <c r="Y150" s="13">
        <v>0</v>
      </c>
      <c r="Z150" s="13">
        <v>65</v>
      </c>
      <c r="AA150" s="13">
        <v>116.25000000000001</v>
      </c>
      <c r="AB150" s="13">
        <v>0</v>
      </c>
      <c r="AC150" s="13">
        <v>131.94982537703962</v>
      </c>
    </row>
    <row r="151" spans="1:29">
      <c r="A151" s="8">
        <v>43</v>
      </c>
      <c r="B151" s="6">
        <v>42673</v>
      </c>
      <c r="C151" s="13">
        <v>0</v>
      </c>
      <c r="D151" s="13">
        <v>107.37294201861131</v>
      </c>
      <c r="E151" s="13">
        <v>68.334365024457128</v>
      </c>
      <c r="F151" s="13">
        <v>0</v>
      </c>
      <c r="G151" s="13">
        <v>0</v>
      </c>
      <c r="H151" s="13">
        <v>86</v>
      </c>
      <c r="I151" s="13">
        <v>0</v>
      </c>
      <c r="J151" s="13">
        <v>69.75</v>
      </c>
      <c r="K151" s="13">
        <v>96.666666666666686</v>
      </c>
      <c r="L151" s="13">
        <v>0</v>
      </c>
      <c r="M151" s="13">
        <v>73</v>
      </c>
      <c r="N151" s="13">
        <v>0</v>
      </c>
      <c r="O151" s="13">
        <v>62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68</v>
      </c>
      <c r="V151" s="13">
        <v>0</v>
      </c>
      <c r="W151" s="13">
        <v>0</v>
      </c>
      <c r="X151" s="13">
        <v>0</v>
      </c>
      <c r="Y151" s="13">
        <v>0</v>
      </c>
      <c r="Z151" s="13">
        <v>64</v>
      </c>
      <c r="AA151" s="13">
        <v>111.75</v>
      </c>
      <c r="AB151" s="13">
        <v>0</v>
      </c>
      <c r="AC151" s="13">
        <v>131.94982537703962</v>
      </c>
    </row>
    <row r="152" spans="1:29">
      <c r="A152" s="8">
        <v>44</v>
      </c>
      <c r="B152" s="6">
        <v>42680</v>
      </c>
      <c r="C152" s="13">
        <v>0</v>
      </c>
      <c r="D152" s="13">
        <v>107.37294201861131</v>
      </c>
      <c r="E152" s="13">
        <v>68.819866729781879</v>
      </c>
      <c r="F152" s="13">
        <v>0</v>
      </c>
      <c r="G152" s="13">
        <v>0</v>
      </c>
      <c r="H152" s="13">
        <v>73</v>
      </c>
      <c r="I152" s="13">
        <v>0</v>
      </c>
      <c r="J152" s="13">
        <v>70.199999999999989</v>
      </c>
      <c r="K152" s="13">
        <v>96.666666666666686</v>
      </c>
      <c r="L152" s="13">
        <v>0</v>
      </c>
      <c r="M152" s="13">
        <v>73</v>
      </c>
      <c r="N152" s="13">
        <v>0</v>
      </c>
      <c r="O152" s="13">
        <v>56.000000000000007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68</v>
      </c>
      <c r="V152" s="13">
        <v>0</v>
      </c>
      <c r="W152" s="13">
        <v>58.417927600076617</v>
      </c>
      <c r="X152" s="13">
        <v>0</v>
      </c>
      <c r="Y152" s="13">
        <v>0</v>
      </c>
      <c r="Z152" s="13">
        <v>72</v>
      </c>
      <c r="AA152" s="13">
        <v>119.75</v>
      </c>
      <c r="AB152" s="13">
        <v>0</v>
      </c>
      <c r="AC152" s="13">
        <v>131.94982537703962</v>
      </c>
    </row>
    <row r="153" spans="1:29">
      <c r="A153" s="8">
        <v>45</v>
      </c>
      <c r="B153" s="6">
        <v>42687</v>
      </c>
      <c r="C153" s="13">
        <v>0</v>
      </c>
      <c r="D153" s="13">
        <v>103.79384395132425</v>
      </c>
      <c r="E153" s="13">
        <v>68.819866729781879</v>
      </c>
      <c r="F153" s="13">
        <v>0</v>
      </c>
      <c r="G153" s="13">
        <v>0</v>
      </c>
      <c r="H153" s="13">
        <v>75</v>
      </c>
      <c r="I153" s="13">
        <v>0</v>
      </c>
      <c r="J153" s="13">
        <v>70.600000000000009</v>
      </c>
      <c r="K153" s="13">
        <v>96.666666666666686</v>
      </c>
      <c r="L153" s="13">
        <v>0</v>
      </c>
      <c r="M153" s="13">
        <v>75</v>
      </c>
      <c r="N153" s="13">
        <v>0</v>
      </c>
      <c r="O153" s="13">
        <v>63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67</v>
      </c>
      <c r="V153" s="13">
        <v>0</v>
      </c>
      <c r="W153" s="13">
        <v>0</v>
      </c>
      <c r="X153" s="13">
        <v>0</v>
      </c>
      <c r="Y153" s="13">
        <v>0</v>
      </c>
      <c r="Z153" s="13">
        <v>74</v>
      </c>
      <c r="AA153" s="13">
        <v>125.25</v>
      </c>
      <c r="AB153" s="13">
        <v>0</v>
      </c>
      <c r="AC153" s="13">
        <v>131.94982537703962</v>
      </c>
    </row>
    <row r="154" spans="1:29">
      <c r="A154" s="8">
        <v>46</v>
      </c>
      <c r="B154" s="6">
        <v>42694</v>
      </c>
      <c r="C154" s="13">
        <v>0</v>
      </c>
      <c r="D154" s="13">
        <v>107.37294201861131</v>
      </c>
      <c r="E154" s="13">
        <v>68.455740450788312</v>
      </c>
      <c r="F154" s="13">
        <v>0</v>
      </c>
      <c r="G154" s="13">
        <v>0</v>
      </c>
      <c r="H154" s="13">
        <v>75</v>
      </c>
      <c r="I154" s="13">
        <v>0</v>
      </c>
      <c r="J154" s="13">
        <v>68</v>
      </c>
      <c r="K154" s="13">
        <v>97.333333333333329</v>
      </c>
      <c r="L154" s="13">
        <v>0</v>
      </c>
      <c r="M154" s="13">
        <v>75</v>
      </c>
      <c r="N154" s="13">
        <v>0</v>
      </c>
      <c r="O154" s="13">
        <v>60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68</v>
      </c>
      <c r="V154" s="13">
        <v>0</v>
      </c>
      <c r="W154" s="13">
        <v>0</v>
      </c>
      <c r="X154" s="13">
        <v>0</v>
      </c>
      <c r="Y154" s="13">
        <v>0</v>
      </c>
      <c r="Z154" s="13">
        <v>74</v>
      </c>
      <c r="AA154" s="13">
        <v>137.33333333333334</v>
      </c>
      <c r="AB154" s="13">
        <v>0</v>
      </c>
      <c r="AC154" s="13">
        <v>131.94982537703962</v>
      </c>
    </row>
    <row r="155" spans="1:29">
      <c r="A155" s="8">
        <v>47</v>
      </c>
      <c r="B155" s="6">
        <v>42701</v>
      </c>
      <c r="C155" s="13">
        <v>0</v>
      </c>
      <c r="D155" s="13">
        <v>105.83904284691685</v>
      </c>
      <c r="E155" s="13">
        <v>68.819866729781879</v>
      </c>
      <c r="F155" s="13">
        <v>0</v>
      </c>
      <c r="G155" s="13">
        <v>0</v>
      </c>
      <c r="H155" s="13">
        <v>0</v>
      </c>
      <c r="I155" s="13">
        <v>0</v>
      </c>
      <c r="J155" s="13">
        <v>69.599999999999994</v>
      </c>
      <c r="K155" s="13">
        <v>96.666666666666686</v>
      </c>
      <c r="L155" s="13">
        <v>0</v>
      </c>
      <c r="M155" s="13">
        <v>75</v>
      </c>
      <c r="N155" s="13">
        <v>0</v>
      </c>
      <c r="O155" s="13">
        <v>47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68</v>
      </c>
      <c r="V155" s="13">
        <v>0</v>
      </c>
      <c r="W155" s="13">
        <v>0</v>
      </c>
      <c r="X155" s="13">
        <v>0</v>
      </c>
      <c r="Y155" s="13">
        <v>0</v>
      </c>
      <c r="Z155" s="13">
        <v>61</v>
      </c>
      <c r="AA155" s="13">
        <v>131.66666666666666</v>
      </c>
      <c r="AB155" s="13">
        <v>0</v>
      </c>
      <c r="AC155" s="13">
        <v>131.94982537703962</v>
      </c>
    </row>
    <row r="156" spans="1:29">
      <c r="A156" s="8">
        <v>48</v>
      </c>
      <c r="B156" s="6">
        <v>42708</v>
      </c>
      <c r="C156" s="13">
        <v>0</v>
      </c>
      <c r="D156" s="13">
        <v>102.25994477962983</v>
      </c>
      <c r="E156" s="13">
        <v>68.819866729781879</v>
      </c>
      <c r="F156" s="13">
        <v>0</v>
      </c>
      <c r="G156" s="13">
        <v>0</v>
      </c>
      <c r="H156" s="13">
        <v>69</v>
      </c>
      <c r="I156" s="13">
        <v>0</v>
      </c>
      <c r="J156" s="13">
        <v>69.400000000000006</v>
      </c>
      <c r="K156" s="13">
        <v>96.000000000000014</v>
      </c>
      <c r="L156" s="13">
        <v>0</v>
      </c>
      <c r="M156" s="13">
        <v>73</v>
      </c>
      <c r="N156" s="13">
        <v>0</v>
      </c>
      <c r="O156" s="13">
        <v>47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65</v>
      </c>
      <c r="V156" s="13">
        <v>0</v>
      </c>
      <c r="W156" s="13">
        <v>63.685117793526146</v>
      </c>
      <c r="X156" s="13">
        <v>0</v>
      </c>
      <c r="Y156" s="13">
        <v>0</v>
      </c>
      <c r="Z156" s="13">
        <v>63</v>
      </c>
      <c r="AA156" s="13">
        <v>124.33333333333334</v>
      </c>
      <c r="AB156" s="13">
        <v>0</v>
      </c>
      <c r="AC156" s="13">
        <v>131.94982537703962</v>
      </c>
    </row>
    <row r="157" spans="1:29">
      <c r="A157" s="8">
        <v>49</v>
      </c>
      <c r="B157" s="6">
        <v>42715</v>
      </c>
      <c r="C157" s="13">
        <v>0</v>
      </c>
      <c r="D157" s="13">
        <v>102.25994477962983</v>
      </c>
      <c r="E157" s="13">
        <v>68.819866729781879</v>
      </c>
      <c r="F157" s="13">
        <v>0</v>
      </c>
      <c r="G157" s="13">
        <v>94</v>
      </c>
      <c r="H157" s="13">
        <v>0</v>
      </c>
      <c r="I157" s="13">
        <v>0</v>
      </c>
      <c r="J157" s="13">
        <v>68</v>
      </c>
      <c r="K157" s="13">
        <v>96.000000000000014</v>
      </c>
      <c r="L157" s="13">
        <v>0</v>
      </c>
      <c r="M157" s="13">
        <v>74</v>
      </c>
      <c r="N157" s="13">
        <v>0</v>
      </c>
      <c r="O157" s="13">
        <v>55.000000000000007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65</v>
      </c>
      <c r="V157" s="13">
        <v>0</v>
      </c>
      <c r="W157" s="13">
        <v>0</v>
      </c>
      <c r="X157" s="13">
        <v>0</v>
      </c>
      <c r="Y157" s="13">
        <v>79.70446658457405</v>
      </c>
      <c r="Z157" s="13">
        <v>63</v>
      </c>
      <c r="AA157" s="13">
        <v>123.33333333333331</v>
      </c>
      <c r="AB157" s="13">
        <v>0</v>
      </c>
      <c r="AC157" s="13">
        <v>131.94982537703962</v>
      </c>
    </row>
    <row r="158" spans="1:29">
      <c r="A158" s="8">
        <v>50</v>
      </c>
      <c r="B158" s="6">
        <v>42722</v>
      </c>
      <c r="C158" s="13">
        <v>0</v>
      </c>
      <c r="D158" s="13">
        <v>102.25994477962983</v>
      </c>
      <c r="E158" s="13">
        <v>68.819866729781879</v>
      </c>
      <c r="F158" s="13">
        <v>0</v>
      </c>
      <c r="G158" s="13">
        <v>0</v>
      </c>
      <c r="H158" s="13">
        <v>91</v>
      </c>
      <c r="I158" s="13">
        <v>0</v>
      </c>
      <c r="J158" s="13">
        <v>66.333333333333343</v>
      </c>
      <c r="K158" s="13">
        <v>96.000000000000014</v>
      </c>
      <c r="L158" s="13">
        <v>0</v>
      </c>
      <c r="M158" s="13">
        <v>0</v>
      </c>
      <c r="N158" s="13">
        <v>0</v>
      </c>
      <c r="O158" s="13">
        <v>49.5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64</v>
      </c>
      <c r="V158" s="13">
        <v>0</v>
      </c>
      <c r="W158" s="13">
        <v>0</v>
      </c>
      <c r="X158" s="13">
        <v>0</v>
      </c>
      <c r="Y158" s="13">
        <v>86.197246165901717</v>
      </c>
      <c r="Z158" s="13">
        <v>67</v>
      </c>
      <c r="AA158" s="13">
        <v>124.66666666666669</v>
      </c>
      <c r="AB158" s="13">
        <v>0</v>
      </c>
      <c r="AC158" s="13">
        <v>131.94982537703962</v>
      </c>
    </row>
    <row r="159" spans="1:29">
      <c r="A159" s="8">
        <v>51</v>
      </c>
      <c r="B159" s="6">
        <v>42729</v>
      </c>
      <c r="C159" s="13">
        <v>0</v>
      </c>
      <c r="D159" s="13">
        <v>102.25994477962983</v>
      </c>
      <c r="E159" s="13">
        <v>0</v>
      </c>
      <c r="F159" s="13">
        <v>0</v>
      </c>
      <c r="G159" s="13">
        <v>0</v>
      </c>
      <c r="H159" s="13">
        <v>76</v>
      </c>
      <c r="I159" s="13">
        <v>0</v>
      </c>
      <c r="J159" s="13">
        <v>0</v>
      </c>
      <c r="K159" s="13">
        <v>96.000000000000014</v>
      </c>
      <c r="L159" s="13">
        <v>0</v>
      </c>
      <c r="M159" s="13">
        <v>73</v>
      </c>
      <c r="N159" s="13">
        <v>0</v>
      </c>
      <c r="O159" s="13">
        <v>49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68</v>
      </c>
      <c r="V159" s="13">
        <v>0</v>
      </c>
      <c r="W159" s="13">
        <v>0</v>
      </c>
      <c r="X159" s="13">
        <v>0</v>
      </c>
      <c r="Y159" s="13">
        <v>0</v>
      </c>
      <c r="Z159" s="13">
        <v>67</v>
      </c>
      <c r="AA159" s="13">
        <v>149.5</v>
      </c>
      <c r="AB159" s="13">
        <v>0</v>
      </c>
      <c r="AC159" s="13">
        <v>131.94982537703962</v>
      </c>
    </row>
    <row r="160" spans="1:29">
      <c r="A160" s="10">
        <v>52</v>
      </c>
      <c r="B160" s="11">
        <v>42736</v>
      </c>
      <c r="C160" s="14">
        <v>0</v>
      </c>
      <c r="D160" s="14">
        <v>102.25994477962983</v>
      </c>
      <c r="E160" s="14">
        <v>72.461129519717431</v>
      </c>
      <c r="F160" s="14">
        <v>0</v>
      </c>
      <c r="G160" s="14">
        <v>0</v>
      </c>
      <c r="H160" s="14">
        <v>0</v>
      </c>
      <c r="I160" s="14">
        <v>0</v>
      </c>
      <c r="J160" s="14">
        <v>63.999999999999993</v>
      </c>
      <c r="K160" s="14">
        <v>96.000000000000014</v>
      </c>
      <c r="L160" s="14">
        <v>0</v>
      </c>
      <c r="M160" s="14">
        <v>73</v>
      </c>
      <c r="N160" s="14">
        <v>0</v>
      </c>
      <c r="O160" s="14">
        <v>59.5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68</v>
      </c>
      <c r="V160" s="14">
        <v>0</v>
      </c>
      <c r="W160" s="14">
        <v>0</v>
      </c>
      <c r="X160" s="14">
        <v>0</v>
      </c>
      <c r="Y160" s="14">
        <v>0</v>
      </c>
      <c r="Z160" s="14">
        <v>67</v>
      </c>
      <c r="AA160" s="14">
        <v>126.66666666666666</v>
      </c>
      <c r="AB160" s="14">
        <v>0</v>
      </c>
      <c r="AC160" s="14">
        <v>134.1957798515424</v>
      </c>
    </row>
    <row r="161" spans="1:29">
      <c r="A161" s="8">
        <v>1</v>
      </c>
      <c r="B161" s="6">
        <v>42743</v>
      </c>
      <c r="C161" s="13">
        <v>0</v>
      </c>
      <c r="D161" s="13">
        <v>102.25994477962983</v>
      </c>
      <c r="E161" s="13">
        <v>72.461129519717431</v>
      </c>
      <c r="F161" s="13">
        <v>0</v>
      </c>
      <c r="G161" s="13">
        <v>0</v>
      </c>
      <c r="H161" s="13">
        <v>0</v>
      </c>
      <c r="I161" s="13">
        <v>0</v>
      </c>
      <c r="J161" s="13">
        <v>63.999999999999993</v>
      </c>
      <c r="K161" s="13">
        <v>94.333333333333343</v>
      </c>
      <c r="L161" s="13">
        <v>0</v>
      </c>
      <c r="M161" s="13">
        <v>72</v>
      </c>
      <c r="N161" s="13">
        <v>0</v>
      </c>
      <c r="O161" s="13">
        <v>61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69</v>
      </c>
      <c r="V161" s="13">
        <v>0</v>
      </c>
      <c r="W161" s="13">
        <v>0</v>
      </c>
      <c r="X161" s="13">
        <v>0</v>
      </c>
      <c r="Y161" s="13">
        <v>84.182245606179322</v>
      </c>
      <c r="Z161" s="13">
        <v>73</v>
      </c>
      <c r="AA161" s="13">
        <v>114.33333333333333</v>
      </c>
      <c r="AB161" s="13">
        <v>0</v>
      </c>
      <c r="AC161" s="13">
        <v>134.1957798515424</v>
      </c>
    </row>
    <row r="162" spans="1:29">
      <c r="A162" s="8">
        <v>2</v>
      </c>
      <c r="B162" s="6">
        <v>42750</v>
      </c>
      <c r="C162" s="13">
        <v>0</v>
      </c>
      <c r="D162" s="13">
        <v>102.25994477962983</v>
      </c>
      <c r="E162" s="13">
        <v>74.64588719367876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96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73</v>
      </c>
      <c r="V162" s="13">
        <v>0</v>
      </c>
      <c r="W162" s="13">
        <v>0</v>
      </c>
      <c r="X162" s="13">
        <v>0</v>
      </c>
      <c r="Y162" s="13">
        <v>0</v>
      </c>
      <c r="Z162" s="13">
        <v>73</v>
      </c>
      <c r="AA162" s="13">
        <v>112.33333333333333</v>
      </c>
      <c r="AB162" s="13">
        <v>0</v>
      </c>
      <c r="AC162" s="13">
        <v>134.1957798515424</v>
      </c>
    </row>
    <row r="163" spans="1:29">
      <c r="A163" s="8">
        <v>3</v>
      </c>
      <c r="B163" s="6">
        <v>42757</v>
      </c>
      <c r="C163" s="13">
        <v>0</v>
      </c>
      <c r="D163" s="13">
        <v>102.25994477962983</v>
      </c>
      <c r="E163" s="13">
        <v>79.567743606824308</v>
      </c>
      <c r="F163" s="13">
        <v>0</v>
      </c>
      <c r="G163" s="13">
        <v>0</v>
      </c>
      <c r="H163" s="13">
        <v>68</v>
      </c>
      <c r="I163" s="13">
        <v>0</v>
      </c>
      <c r="J163" s="13">
        <v>76</v>
      </c>
      <c r="K163" s="13">
        <v>96</v>
      </c>
      <c r="L163" s="13">
        <v>0</v>
      </c>
      <c r="M163" s="13">
        <v>73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84.829661263709596</v>
      </c>
      <c r="T163" s="13">
        <v>0</v>
      </c>
      <c r="U163" s="13">
        <v>81</v>
      </c>
      <c r="V163" s="13">
        <v>0</v>
      </c>
      <c r="W163" s="13">
        <v>0</v>
      </c>
      <c r="X163" s="13">
        <v>0</v>
      </c>
      <c r="Y163" s="13">
        <v>0</v>
      </c>
      <c r="Z163" s="13">
        <v>75</v>
      </c>
      <c r="AA163" s="13">
        <v>112.00000000000001</v>
      </c>
      <c r="AB163" s="13">
        <v>0</v>
      </c>
      <c r="AC163" s="13">
        <v>125.69288862242696</v>
      </c>
    </row>
    <row r="164" spans="1:29">
      <c r="A164" s="8">
        <v>4</v>
      </c>
      <c r="B164" s="6">
        <v>42764</v>
      </c>
      <c r="C164" s="13">
        <v>0</v>
      </c>
      <c r="D164" s="13">
        <v>102.25994477962983</v>
      </c>
      <c r="E164" s="13">
        <v>83.2654873806528</v>
      </c>
      <c r="F164" s="13">
        <v>0</v>
      </c>
      <c r="G164" s="13">
        <v>0</v>
      </c>
      <c r="H164" s="13">
        <v>0</v>
      </c>
      <c r="I164" s="13">
        <v>0</v>
      </c>
      <c r="J164" s="13">
        <v>81.333333333333329</v>
      </c>
      <c r="K164" s="13">
        <v>96.666666666666671</v>
      </c>
      <c r="L164" s="13">
        <v>0</v>
      </c>
      <c r="M164" s="13">
        <v>80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80</v>
      </c>
      <c r="V164" s="13">
        <v>0</v>
      </c>
      <c r="W164" s="13">
        <v>0</v>
      </c>
      <c r="X164" s="13">
        <v>0</v>
      </c>
      <c r="Y164" s="13">
        <v>0</v>
      </c>
      <c r="Z164" s="13">
        <v>83</v>
      </c>
      <c r="AA164" s="13">
        <v>125</v>
      </c>
      <c r="AB164" s="13">
        <v>0</v>
      </c>
      <c r="AC164" s="13">
        <v>126.60239432143234</v>
      </c>
    </row>
    <row r="165" spans="1:29">
      <c r="A165" s="8">
        <v>5</v>
      </c>
      <c r="B165" s="6">
        <v>42771</v>
      </c>
      <c r="C165" s="13">
        <v>0</v>
      </c>
      <c r="D165" s="13">
        <v>102.25994477962983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80.400000000000006</v>
      </c>
      <c r="K165" s="13">
        <v>97.333333333333329</v>
      </c>
      <c r="L165" s="13">
        <v>0</v>
      </c>
      <c r="M165" s="13">
        <v>83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80</v>
      </c>
      <c r="V165" s="13">
        <v>0</v>
      </c>
      <c r="W165" s="13">
        <v>0</v>
      </c>
      <c r="X165" s="13">
        <v>0</v>
      </c>
      <c r="Y165" s="13">
        <v>0</v>
      </c>
      <c r="Z165" s="13">
        <v>89</v>
      </c>
      <c r="AA165" s="13">
        <v>151.5</v>
      </c>
      <c r="AB165" s="13">
        <v>0</v>
      </c>
      <c r="AC165" s="13">
        <v>134.1957798515424</v>
      </c>
    </row>
    <row r="166" spans="1:29">
      <c r="A166" s="8">
        <v>6</v>
      </c>
      <c r="B166" s="6">
        <v>42778</v>
      </c>
      <c r="C166" s="13">
        <v>0</v>
      </c>
      <c r="D166" s="13">
        <v>102.25994477962983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80.400000000000006</v>
      </c>
      <c r="K166" s="13">
        <v>99.666666666666657</v>
      </c>
      <c r="L166" s="13">
        <v>0</v>
      </c>
      <c r="M166" s="13">
        <v>83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83</v>
      </c>
      <c r="V166" s="13">
        <v>0</v>
      </c>
      <c r="W166" s="13">
        <v>0</v>
      </c>
      <c r="X166" s="13">
        <v>0</v>
      </c>
      <c r="Y166" s="13">
        <v>0</v>
      </c>
      <c r="Z166" s="13">
        <v>92</v>
      </c>
      <c r="AA166" s="13">
        <v>159</v>
      </c>
      <c r="AB166" s="13">
        <v>0</v>
      </c>
      <c r="AC166" s="13">
        <v>125.95785945421774</v>
      </c>
    </row>
    <row r="167" spans="1:29">
      <c r="A167" s="8">
        <v>7</v>
      </c>
      <c r="B167" s="6">
        <v>42785</v>
      </c>
      <c r="C167" s="13">
        <v>0</v>
      </c>
      <c r="D167" s="13">
        <v>102.25994477962983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81.600000000000009</v>
      </c>
      <c r="K167" s="13">
        <v>100</v>
      </c>
      <c r="L167" s="13">
        <v>0</v>
      </c>
      <c r="M167" s="13">
        <v>85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83</v>
      </c>
      <c r="V167" s="13">
        <v>0</v>
      </c>
      <c r="W167" s="13">
        <v>0</v>
      </c>
      <c r="X167" s="13">
        <v>0</v>
      </c>
      <c r="Y167" s="13">
        <v>0</v>
      </c>
      <c r="Z167" s="13">
        <v>92</v>
      </c>
      <c r="AA167" s="13">
        <v>159</v>
      </c>
      <c r="AB167" s="13">
        <v>0</v>
      </c>
      <c r="AC167" s="13">
        <v>134.1957798515424</v>
      </c>
    </row>
    <row r="168" spans="1:29">
      <c r="A168" s="8">
        <v>8</v>
      </c>
      <c r="B168" s="6">
        <v>42792</v>
      </c>
      <c r="C168" s="13">
        <v>0</v>
      </c>
      <c r="D168" s="13">
        <v>102.25994477962983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82.8</v>
      </c>
      <c r="K168" s="13">
        <v>100</v>
      </c>
      <c r="L168" s="13">
        <v>0</v>
      </c>
      <c r="M168" s="13">
        <v>85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84</v>
      </c>
      <c r="V168" s="13">
        <v>0</v>
      </c>
      <c r="W168" s="13">
        <v>0</v>
      </c>
      <c r="X168" s="13">
        <v>0</v>
      </c>
      <c r="Y168" s="13">
        <v>0</v>
      </c>
      <c r="Z168" s="13">
        <v>92</v>
      </c>
      <c r="AA168" s="13">
        <v>155</v>
      </c>
      <c r="AB168" s="13">
        <v>0</v>
      </c>
      <c r="AC168" s="13">
        <v>134.1957798515424</v>
      </c>
    </row>
    <row r="169" spans="1:29">
      <c r="A169" s="8">
        <v>9</v>
      </c>
      <c r="B169" s="6">
        <v>42799</v>
      </c>
      <c r="C169" s="13">
        <v>0</v>
      </c>
      <c r="D169" s="13">
        <v>102.25994477962983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85</v>
      </c>
      <c r="K169" s="13">
        <v>100.33333333333334</v>
      </c>
      <c r="L169" s="13">
        <v>0</v>
      </c>
      <c r="M169" s="13">
        <v>85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80</v>
      </c>
      <c r="V169" s="13">
        <v>0</v>
      </c>
      <c r="W169" s="13">
        <v>0</v>
      </c>
      <c r="X169" s="13">
        <v>0</v>
      </c>
      <c r="Y169" s="13">
        <v>0</v>
      </c>
      <c r="Z169" s="13">
        <v>91</v>
      </c>
      <c r="AA169" s="13">
        <v>156.5</v>
      </c>
      <c r="AB169" s="13">
        <v>0</v>
      </c>
      <c r="AC169" s="13">
        <v>0</v>
      </c>
    </row>
    <row r="170" spans="1:29">
      <c r="A170" s="8">
        <v>10</v>
      </c>
      <c r="B170" s="6">
        <v>42806</v>
      </c>
      <c r="C170" s="13">
        <v>0</v>
      </c>
      <c r="D170" s="13">
        <v>102.25994477962983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83.6</v>
      </c>
      <c r="K170" s="13">
        <v>101</v>
      </c>
      <c r="L170" s="13">
        <v>0</v>
      </c>
      <c r="M170" s="13">
        <v>85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81</v>
      </c>
      <c r="V170" s="13">
        <v>0</v>
      </c>
      <c r="W170" s="13">
        <v>0</v>
      </c>
      <c r="X170" s="13">
        <v>0</v>
      </c>
      <c r="Y170" s="13">
        <v>0</v>
      </c>
      <c r="Z170" s="13">
        <v>91</v>
      </c>
      <c r="AA170" s="13">
        <v>141</v>
      </c>
      <c r="AB170" s="13">
        <v>0</v>
      </c>
      <c r="AC170" s="13">
        <v>134.1957798515424</v>
      </c>
    </row>
    <row r="171" spans="1:29">
      <c r="A171" s="8">
        <v>11</v>
      </c>
      <c r="B171" s="6">
        <v>42813</v>
      </c>
      <c r="C171" s="13">
        <v>0</v>
      </c>
      <c r="D171" s="13">
        <v>102.25994477962983</v>
      </c>
      <c r="E171" s="13">
        <v>0</v>
      </c>
      <c r="F171" s="13">
        <v>0</v>
      </c>
      <c r="G171" s="13">
        <v>0</v>
      </c>
      <c r="H171" s="13">
        <v>85</v>
      </c>
      <c r="I171" s="13">
        <v>0</v>
      </c>
      <c r="J171" s="13">
        <v>83.6</v>
      </c>
      <c r="K171" s="13">
        <v>101</v>
      </c>
      <c r="L171" s="13">
        <v>0</v>
      </c>
      <c r="M171" s="13">
        <v>87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82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134.49999999999997</v>
      </c>
      <c r="AB171" s="13">
        <v>0</v>
      </c>
      <c r="AC171" s="13">
        <v>134.1957798515424</v>
      </c>
    </row>
    <row r="172" spans="1:29">
      <c r="A172" s="8">
        <v>12</v>
      </c>
      <c r="B172" s="6">
        <v>42820</v>
      </c>
      <c r="C172" s="13">
        <v>0</v>
      </c>
      <c r="D172" s="13">
        <v>102.25994477962983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83.6</v>
      </c>
      <c r="K172" s="13">
        <v>101</v>
      </c>
      <c r="L172" s="13">
        <v>0</v>
      </c>
      <c r="M172" s="13">
        <v>87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87</v>
      </c>
      <c r="V172" s="13">
        <v>0</v>
      </c>
      <c r="W172" s="13">
        <v>0</v>
      </c>
      <c r="X172" s="13">
        <v>0</v>
      </c>
      <c r="Y172" s="13">
        <v>0</v>
      </c>
      <c r="Z172" s="13">
        <v>94</v>
      </c>
      <c r="AA172" s="13">
        <v>137</v>
      </c>
      <c r="AB172" s="13">
        <v>0</v>
      </c>
      <c r="AC172" s="13">
        <v>125.29751606848897</v>
      </c>
    </row>
    <row r="173" spans="1:29">
      <c r="A173" s="8">
        <v>13</v>
      </c>
      <c r="B173" s="6">
        <v>42827</v>
      </c>
      <c r="C173" s="13">
        <v>0</v>
      </c>
      <c r="D173" s="13">
        <v>102.25994477962983</v>
      </c>
      <c r="E173" s="13">
        <v>0</v>
      </c>
      <c r="F173" s="13">
        <v>0</v>
      </c>
      <c r="G173" s="13">
        <v>0</v>
      </c>
      <c r="H173" s="13">
        <v>94</v>
      </c>
      <c r="I173" s="13">
        <v>0</v>
      </c>
      <c r="J173" s="13">
        <v>83.6</v>
      </c>
      <c r="K173" s="13">
        <v>101</v>
      </c>
      <c r="L173" s="13">
        <v>0</v>
      </c>
      <c r="M173" s="13">
        <v>92</v>
      </c>
      <c r="N173" s="13">
        <v>0</v>
      </c>
      <c r="O173" s="13">
        <v>67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90</v>
      </c>
      <c r="V173" s="13">
        <v>0</v>
      </c>
      <c r="W173" s="13">
        <v>0</v>
      </c>
      <c r="X173" s="13">
        <v>0</v>
      </c>
      <c r="Y173" s="13">
        <v>0</v>
      </c>
      <c r="Z173" s="13">
        <v>97</v>
      </c>
      <c r="AA173" s="13">
        <v>130.50000000000003</v>
      </c>
      <c r="AB173" s="13">
        <v>0</v>
      </c>
      <c r="AC173" s="13">
        <v>124.96993401169175</v>
      </c>
    </row>
    <row r="174" spans="1:29">
      <c r="A174" s="8">
        <v>14</v>
      </c>
      <c r="B174" s="6">
        <v>42834</v>
      </c>
      <c r="C174" s="13">
        <v>0</v>
      </c>
      <c r="D174" s="13">
        <v>102.25994477962983</v>
      </c>
      <c r="E174" s="13">
        <v>91.031569748388748</v>
      </c>
      <c r="F174" s="13">
        <v>0</v>
      </c>
      <c r="G174" s="13">
        <v>0</v>
      </c>
      <c r="H174" s="13">
        <v>91</v>
      </c>
      <c r="I174" s="13">
        <v>0</v>
      </c>
      <c r="J174" s="13">
        <v>85.2</v>
      </c>
      <c r="K174" s="13">
        <v>102.00000000000003</v>
      </c>
      <c r="L174" s="13">
        <v>0</v>
      </c>
      <c r="M174" s="13">
        <v>95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94</v>
      </c>
      <c r="V174" s="13">
        <v>0</v>
      </c>
      <c r="W174" s="13">
        <v>0</v>
      </c>
      <c r="X174" s="13">
        <v>0</v>
      </c>
      <c r="Y174" s="13">
        <v>0</v>
      </c>
      <c r="Z174" s="13">
        <v>102</v>
      </c>
      <c r="AA174" s="13">
        <v>162.5</v>
      </c>
      <c r="AB174" s="13">
        <v>0</v>
      </c>
      <c r="AC174" s="13">
        <v>134.1957798515424</v>
      </c>
    </row>
    <row r="175" spans="1:29">
      <c r="A175" s="8">
        <v>15</v>
      </c>
      <c r="B175" s="6">
        <v>42841</v>
      </c>
      <c r="C175" s="13">
        <v>0</v>
      </c>
      <c r="D175" s="13">
        <v>102.25994477962983</v>
      </c>
      <c r="E175" s="13">
        <v>96.857590212285629</v>
      </c>
      <c r="F175" s="13">
        <v>0</v>
      </c>
      <c r="G175" s="13">
        <v>0</v>
      </c>
      <c r="H175" s="13">
        <v>97.666666666666657</v>
      </c>
      <c r="I175" s="13">
        <v>0</v>
      </c>
      <c r="J175" s="13">
        <v>84</v>
      </c>
      <c r="K175" s="13">
        <v>102.66666666666666</v>
      </c>
      <c r="L175" s="13">
        <v>0</v>
      </c>
      <c r="M175" s="13">
        <v>97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95</v>
      </c>
      <c r="V175" s="13">
        <v>0</v>
      </c>
      <c r="W175" s="13">
        <v>0</v>
      </c>
      <c r="X175" s="13">
        <v>0</v>
      </c>
      <c r="Y175" s="13">
        <v>0</v>
      </c>
      <c r="Z175" s="13">
        <v>104</v>
      </c>
      <c r="AA175" s="13">
        <v>124.66666666666669</v>
      </c>
      <c r="AB175" s="13">
        <v>0</v>
      </c>
      <c r="AC175" s="13">
        <v>134.1957798515424</v>
      </c>
    </row>
    <row r="176" spans="1:29">
      <c r="A176" s="8">
        <v>16</v>
      </c>
      <c r="B176" s="6">
        <v>42848</v>
      </c>
      <c r="C176" s="13">
        <v>0</v>
      </c>
      <c r="D176" s="13">
        <v>102.25994477962983</v>
      </c>
      <c r="E176" s="13">
        <v>0</v>
      </c>
      <c r="F176" s="13">
        <v>0</v>
      </c>
      <c r="G176" s="13">
        <v>0</v>
      </c>
      <c r="H176" s="13">
        <v>102</v>
      </c>
      <c r="I176" s="13">
        <v>0</v>
      </c>
      <c r="J176" s="13">
        <v>85.75</v>
      </c>
      <c r="K176" s="13">
        <v>102.66666666666666</v>
      </c>
      <c r="L176" s="13">
        <v>0</v>
      </c>
      <c r="M176" s="13">
        <v>102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95</v>
      </c>
      <c r="V176" s="13">
        <v>0</v>
      </c>
      <c r="W176" s="13">
        <v>0</v>
      </c>
      <c r="X176" s="13">
        <v>0</v>
      </c>
      <c r="Y176" s="13">
        <v>0</v>
      </c>
      <c r="Z176" s="13">
        <v>104</v>
      </c>
      <c r="AA176" s="13">
        <v>128.99999999999997</v>
      </c>
      <c r="AB176" s="13">
        <v>0</v>
      </c>
      <c r="AC176" s="13">
        <v>134.1957798515424</v>
      </c>
    </row>
    <row r="177" spans="1:29">
      <c r="A177" s="8">
        <v>17</v>
      </c>
      <c r="B177" s="6">
        <v>42855</v>
      </c>
      <c r="C177" s="13">
        <v>0</v>
      </c>
      <c r="D177" s="13">
        <v>102.25994477962983</v>
      </c>
      <c r="E177" s="13">
        <v>97.585842770272734</v>
      </c>
      <c r="F177" s="13">
        <v>0</v>
      </c>
      <c r="G177" s="13">
        <v>0</v>
      </c>
      <c r="H177" s="13">
        <v>100</v>
      </c>
      <c r="I177" s="13">
        <v>0</v>
      </c>
      <c r="J177" s="13">
        <v>84.6</v>
      </c>
      <c r="K177" s="13">
        <v>102.66666666666666</v>
      </c>
      <c r="L177" s="13">
        <v>0</v>
      </c>
      <c r="M177" s="13">
        <v>100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94</v>
      </c>
      <c r="V177" s="13">
        <v>0</v>
      </c>
      <c r="W177" s="13">
        <v>0</v>
      </c>
      <c r="X177" s="13">
        <v>0</v>
      </c>
      <c r="Y177" s="13">
        <v>0</v>
      </c>
      <c r="Z177" s="13">
        <v>104</v>
      </c>
      <c r="AA177" s="13">
        <v>133.5</v>
      </c>
      <c r="AB177" s="13">
        <v>0</v>
      </c>
      <c r="AC177" s="13">
        <v>134.1957798515424</v>
      </c>
    </row>
    <row r="178" spans="1:29">
      <c r="A178" s="8">
        <v>18</v>
      </c>
      <c r="B178" s="6">
        <v>42862</v>
      </c>
      <c r="C178" s="13">
        <v>0</v>
      </c>
      <c r="D178" s="13">
        <v>102.25994477962983</v>
      </c>
      <c r="E178" s="13">
        <v>0</v>
      </c>
      <c r="F178" s="13">
        <v>0</v>
      </c>
      <c r="G178" s="13">
        <v>0</v>
      </c>
      <c r="H178" s="13">
        <v>98.666666666666671</v>
      </c>
      <c r="I178" s="13">
        <v>0</v>
      </c>
      <c r="J178" s="13">
        <v>84.399999999999991</v>
      </c>
      <c r="K178" s="13">
        <v>102.66666666666666</v>
      </c>
      <c r="L178" s="13">
        <v>0</v>
      </c>
      <c r="M178" s="13">
        <v>100</v>
      </c>
      <c r="N178" s="13">
        <v>0</v>
      </c>
      <c r="O178" s="13">
        <v>90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94</v>
      </c>
      <c r="V178" s="13">
        <v>0</v>
      </c>
      <c r="W178" s="13">
        <v>0</v>
      </c>
      <c r="X178" s="13">
        <v>0</v>
      </c>
      <c r="Y178" s="13">
        <v>0</v>
      </c>
      <c r="Z178" s="13">
        <v>104</v>
      </c>
      <c r="AA178" s="13">
        <v>154</v>
      </c>
      <c r="AB178" s="13">
        <v>0</v>
      </c>
      <c r="AC178" s="13">
        <v>134.1957798515424</v>
      </c>
    </row>
    <row r="179" spans="1:29">
      <c r="A179" s="8">
        <v>19</v>
      </c>
      <c r="B179" s="6">
        <v>42869</v>
      </c>
      <c r="C179" s="13">
        <v>0</v>
      </c>
      <c r="D179" s="13">
        <v>102.25994477962983</v>
      </c>
      <c r="E179" s="13">
        <v>0</v>
      </c>
      <c r="F179" s="13">
        <v>0</v>
      </c>
      <c r="G179" s="13">
        <v>0</v>
      </c>
      <c r="H179" s="13">
        <v>98</v>
      </c>
      <c r="I179" s="13">
        <v>0</v>
      </c>
      <c r="J179" s="13">
        <v>84.399999999999991</v>
      </c>
      <c r="K179" s="13">
        <v>104.66666666666666</v>
      </c>
      <c r="L179" s="13">
        <v>0</v>
      </c>
      <c r="M179" s="13">
        <v>99</v>
      </c>
      <c r="N179" s="13">
        <v>0</v>
      </c>
      <c r="O179" s="13">
        <v>90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94</v>
      </c>
      <c r="V179" s="13">
        <v>0</v>
      </c>
      <c r="W179" s="13">
        <v>0</v>
      </c>
      <c r="X179" s="13">
        <v>0</v>
      </c>
      <c r="Y179" s="13">
        <v>0</v>
      </c>
      <c r="Z179" s="13">
        <v>104</v>
      </c>
      <c r="AA179" s="13">
        <v>171</v>
      </c>
      <c r="AB179" s="13">
        <v>0</v>
      </c>
      <c r="AC179" s="13">
        <v>123.61259089921694</v>
      </c>
    </row>
    <row r="180" spans="1:29">
      <c r="A180" s="8">
        <v>20</v>
      </c>
      <c r="B180" s="6">
        <v>42876</v>
      </c>
      <c r="C180" s="13">
        <v>0</v>
      </c>
      <c r="D180" s="13">
        <v>102.25994477962983</v>
      </c>
      <c r="E180" s="13">
        <v>99.988680526732821</v>
      </c>
      <c r="F180" s="13">
        <v>0</v>
      </c>
      <c r="G180" s="13">
        <v>0</v>
      </c>
      <c r="H180" s="13">
        <v>95</v>
      </c>
      <c r="I180" s="13">
        <v>0</v>
      </c>
      <c r="J180" s="13">
        <v>83.6</v>
      </c>
      <c r="K180" s="13">
        <v>104.66666666666666</v>
      </c>
      <c r="L180" s="13">
        <v>0</v>
      </c>
      <c r="M180" s="13">
        <v>98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94</v>
      </c>
      <c r="V180" s="13">
        <v>0</v>
      </c>
      <c r="W180" s="13">
        <v>0</v>
      </c>
      <c r="X180" s="13">
        <v>0</v>
      </c>
      <c r="Y180" s="13">
        <v>0</v>
      </c>
      <c r="Z180" s="13">
        <v>104</v>
      </c>
      <c r="AA180" s="13">
        <v>170.5</v>
      </c>
      <c r="AB180" s="13">
        <v>0</v>
      </c>
      <c r="AC180" s="13">
        <v>122.07205826770043</v>
      </c>
    </row>
    <row r="181" spans="1:29">
      <c r="A181" s="8">
        <v>21</v>
      </c>
      <c r="B181" s="6">
        <v>42883</v>
      </c>
      <c r="C181" s="13">
        <v>0</v>
      </c>
      <c r="D181" s="13">
        <v>102.25994477962983</v>
      </c>
      <c r="E181" s="13">
        <v>0</v>
      </c>
      <c r="F181" s="13">
        <v>0</v>
      </c>
      <c r="G181" s="13">
        <v>0</v>
      </c>
      <c r="H181" s="13">
        <v>95.5</v>
      </c>
      <c r="I181" s="13">
        <v>0</v>
      </c>
      <c r="J181" s="13">
        <v>85</v>
      </c>
      <c r="K181" s="13">
        <v>105</v>
      </c>
      <c r="L181" s="13">
        <v>0</v>
      </c>
      <c r="M181" s="13">
        <v>0</v>
      </c>
      <c r="N181" s="13">
        <v>0</v>
      </c>
      <c r="O181" s="13">
        <v>90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88</v>
      </c>
      <c r="V181" s="13">
        <v>0</v>
      </c>
      <c r="W181" s="13">
        <v>0</v>
      </c>
      <c r="X181" s="13">
        <v>0</v>
      </c>
      <c r="Y181" s="13">
        <v>0</v>
      </c>
      <c r="Z181" s="13">
        <v>104</v>
      </c>
      <c r="AA181" s="13">
        <v>162</v>
      </c>
      <c r="AB181" s="13">
        <v>0</v>
      </c>
      <c r="AC181" s="13">
        <v>122.66726888254738</v>
      </c>
    </row>
    <row r="182" spans="1:29">
      <c r="A182" s="8">
        <v>22</v>
      </c>
      <c r="B182" s="6">
        <v>42890</v>
      </c>
      <c r="C182" s="13">
        <v>0</v>
      </c>
      <c r="D182" s="13">
        <v>102.25994477962983</v>
      </c>
      <c r="E182" s="13">
        <v>100.53110773899849</v>
      </c>
      <c r="F182" s="13">
        <v>0</v>
      </c>
      <c r="G182" s="13">
        <v>0</v>
      </c>
      <c r="H182" s="13">
        <v>95.5</v>
      </c>
      <c r="I182" s="13">
        <v>0</v>
      </c>
      <c r="J182" s="13">
        <v>83.6</v>
      </c>
      <c r="K182" s="13">
        <v>104</v>
      </c>
      <c r="L182" s="13">
        <v>0</v>
      </c>
      <c r="M182" s="13">
        <v>0</v>
      </c>
      <c r="N182" s="13">
        <v>0</v>
      </c>
      <c r="O182" s="13">
        <v>80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86</v>
      </c>
      <c r="V182" s="13">
        <v>0</v>
      </c>
      <c r="W182" s="13">
        <v>0</v>
      </c>
      <c r="X182" s="13">
        <v>0</v>
      </c>
      <c r="Y182" s="13">
        <v>0</v>
      </c>
      <c r="Z182" s="13">
        <v>104</v>
      </c>
      <c r="AA182" s="13">
        <v>148.66666666666666</v>
      </c>
      <c r="AB182" s="13">
        <v>0</v>
      </c>
      <c r="AC182" s="13">
        <v>122.64838401773525</v>
      </c>
    </row>
    <row r="183" spans="1:29">
      <c r="A183" s="8">
        <v>23</v>
      </c>
      <c r="B183" s="6">
        <v>42897</v>
      </c>
      <c r="C183" s="13">
        <v>0</v>
      </c>
      <c r="D183" s="13">
        <v>102.25994477962983</v>
      </c>
      <c r="E183" s="13">
        <v>91.759822306375852</v>
      </c>
      <c r="F183" s="13">
        <v>0</v>
      </c>
      <c r="G183" s="13">
        <v>0</v>
      </c>
      <c r="H183" s="13">
        <v>95.666666666666671</v>
      </c>
      <c r="I183" s="13">
        <v>0</v>
      </c>
      <c r="J183" s="13">
        <v>84.000000000000014</v>
      </c>
      <c r="K183" s="13">
        <v>102.00000000000003</v>
      </c>
      <c r="L183" s="13">
        <v>0</v>
      </c>
      <c r="M183" s="13">
        <v>93</v>
      </c>
      <c r="N183" s="13">
        <v>0</v>
      </c>
      <c r="O183" s="13">
        <v>89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83</v>
      </c>
      <c r="V183" s="13">
        <v>0</v>
      </c>
      <c r="W183" s="13">
        <v>0</v>
      </c>
      <c r="X183" s="13">
        <v>0</v>
      </c>
      <c r="Y183" s="13">
        <v>0</v>
      </c>
      <c r="Z183" s="13">
        <v>97</v>
      </c>
      <c r="AA183" s="13">
        <v>148.66666666666666</v>
      </c>
      <c r="AB183" s="13">
        <v>0</v>
      </c>
      <c r="AC183" s="13">
        <v>134.1957798515424</v>
      </c>
    </row>
    <row r="184" spans="1:29">
      <c r="A184" s="8">
        <v>24</v>
      </c>
      <c r="B184" s="6">
        <v>42904</v>
      </c>
      <c r="C184" s="13">
        <v>0</v>
      </c>
      <c r="D184" s="13">
        <v>102.25994477962983</v>
      </c>
      <c r="E184" s="13">
        <v>90.303317190401629</v>
      </c>
      <c r="F184" s="13">
        <v>0</v>
      </c>
      <c r="G184" s="13">
        <v>0</v>
      </c>
      <c r="H184" s="13">
        <v>94.5</v>
      </c>
      <c r="I184" s="13">
        <v>0</v>
      </c>
      <c r="J184" s="13">
        <v>84.2</v>
      </c>
      <c r="K184" s="13">
        <v>101</v>
      </c>
      <c r="L184" s="13">
        <v>0</v>
      </c>
      <c r="M184" s="13">
        <v>90</v>
      </c>
      <c r="N184" s="13">
        <v>0</v>
      </c>
      <c r="O184" s="13">
        <v>81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78</v>
      </c>
      <c r="V184" s="13">
        <v>0</v>
      </c>
      <c r="W184" s="13">
        <v>0</v>
      </c>
      <c r="X184" s="13">
        <v>0</v>
      </c>
      <c r="Y184" s="13">
        <v>0</v>
      </c>
      <c r="Z184" s="13">
        <v>91</v>
      </c>
      <c r="AA184" s="13">
        <v>148.33333333333334</v>
      </c>
      <c r="AB184" s="13">
        <v>0</v>
      </c>
      <c r="AC184" s="13">
        <v>134.1957798515424</v>
      </c>
    </row>
    <row r="185" spans="1:29">
      <c r="A185" s="8">
        <v>25</v>
      </c>
      <c r="B185" s="6">
        <v>42911</v>
      </c>
      <c r="C185" s="13">
        <v>0</v>
      </c>
      <c r="D185" s="13">
        <v>102.25994477962983</v>
      </c>
      <c r="E185" s="13">
        <v>0</v>
      </c>
      <c r="F185" s="13">
        <v>0</v>
      </c>
      <c r="G185" s="13">
        <v>0</v>
      </c>
      <c r="H185" s="13">
        <v>90</v>
      </c>
      <c r="I185" s="13">
        <v>0</v>
      </c>
      <c r="J185" s="13">
        <v>84.2</v>
      </c>
      <c r="K185" s="13">
        <v>99.666666666666671</v>
      </c>
      <c r="L185" s="13">
        <v>0</v>
      </c>
      <c r="M185" s="13">
        <v>88</v>
      </c>
      <c r="N185" s="13">
        <v>0</v>
      </c>
      <c r="O185" s="13">
        <v>81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63</v>
      </c>
      <c r="V185" s="13">
        <v>0</v>
      </c>
      <c r="W185" s="13">
        <v>0</v>
      </c>
      <c r="X185" s="13">
        <v>0</v>
      </c>
      <c r="Y185" s="13">
        <v>0</v>
      </c>
      <c r="Z185" s="13">
        <v>87</v>
      </c>
      <c r="AA185" s="13">
        <v>121.50000000000001</v>
      </c>
      <c r="AB185" s="13">
        <v>0</v>
      </c>
      <c r="AC185" s="13">
        <v>134.1957798515424</v>
      </c>
    </row>
    <row r="186" spans="1:29">
      <c r="A186" s="8">
        <v>26</v>
      </c>
      <c r="B186" s="6">
        <v>42918</v>
      </c>
      <c r="C186" s="13">
        <v>0</v>
      </c>
      <c r="D186" s="13">
        <v>102.25994477962983</v>
      </c>
      <c r="E186" s="13">
        <v>0</v>
      </c>
      <c r="F186" s="13">
        <v>0</v>
      </c>
      <c r="G186" s="13">
        <v>0</v>
      </c>
      <c r="H186" s="13">
        <v>75</v>
      </c>
      <c r="I186" s="13">
        <v>0</v>
      </c>
      <c r="J186" s="13">
        <v>84.2</v>
      </c>
      <c r="K186" s="13">
        <v>95.666666666666671</v>
      </c>
      <c r="L186" s="13">
        <v>0</v>
      </c>
      <c r="M186" s="13">
        <v>85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92.245110481955138</v>
      </c>
      <c r="T186" s="13">
        <v>0</v>
      </c>
      <c r="U186" s="13">
        <v>60</v>
      </c>
      <c r="V186" s="13">
        <v>0</v>
      </c>
      <c r="W186" s="13">
        <v>0</v>
      </c>
      <c r="X186" s="13">
        <v>0</v>
      </c>
      <c r="Y186" s="13">
        <v>0</v>
      </c>
      <c r="Z186" s="13">
        <v>86</v>
      </c>
      <c r="AA186" s="13">
        <v>145</v>
      </c>
      <c r="AB186" s="13">
        <v>0</v>
      </c>
      <c r="AC186" s="13">
        <v>134.1957798515424</v>
      </c>
    </row>
    <row r="187" spans="1:29">
      <c r="A187" s="8">
        <v>27</v>
      </c>
      <c r="B187" s="6">
        <v>42925</v>
      </c>
      <c r="C187" s="13">
        <v>0</v>
      </c>
      <c r="D187" s="13">
        <v>102.25994477962983</v>
      </c>
      <c r="E187" s="13">
        <v>76.102392309652984</v>
      </c>
      <c r="F187" s="13">
        <v>0</v>
      </c>
      <c r="G187" s="13">
        <v>0</v>
      </c>
      <c r="H187" s="13">
        <v>69</v>
      </c>
      <c r="I187" s="13">
        <v>0</v>
      </c>
      <c r="J187" s="13">
        <v>84.2</v>
      </c>
      <c r="K187" s="13">
        <v>94.333333333333343</v>
      </c>
      <c r="L187" s="13">
        <v>0</v>
      </c>
      <c r="M187" s="13">
        <v>80</v>
      </c>
      <c r="N187" s="13">
        <v>0</v>
      </c>
      <c r="O187" s="13">
        <v>62</v>
      </c>
      <c r="P187" s="13">
        <v>0</v>
      </c>
      <c r="Q187" s="13">
        <v>0</v>
      </c>
      <c r="R187" s="13">
        <v>0</v>
      </c>
      <c r="S187" s="13">
        <v>87.122913209020808</v>
      </c>
      <c r="T187" s="13">
        <v>0</v>
      </c>
      <c r="U187" s="13">
        <v>55.000000000000007</v>
      </c>
      <c r="V187" s="13">
        <v>0</v>
      </c>
      <c r="W187" s="13">
        <v>0</v>
      </c>
      <c r="X187" s="13">
        <v>0</v>
      </c>
      <c r="Y187" s="13">
        <v>0</v>
      </c>
      <c r="Z187" s="13">
        <v>80</v>
      </c>
      <c r="AA187" s="13">
        <v>146</v>
      </c>
      <c r="AB187" s="13">
        <v>0</v>
      </c>
      <c r="AC187" s="13">
        <v>134.1957798515424</v>
      </c>
    </row>
    <row r="188" spans="1:29">
      <c r="A188" s="8">
        <v>28</v>
      </c>
      <c r="B188" s="6">
        <v>42932</v>
      </c>
      <c r="C188" s="13">
        <v>0</v>
      </c>
      <c r="D188" s="13">
        <v>96.124348092852031</v>
      </c>
      <c r="E188" s="13">
        <v>0</v>
      </c>
      <c r="F188" s="13">
        <v>0</v>
      </c>
      <c r="G188" s="13">
        <v>92</v>
      </c>
      <c r="H188" s="13">
        <v>70.5</v>
      </c>
      <c r="I188" s="13">
        <v>0</v>
      </c>
      <c r="J188" s="13">
        <v>76</v>
      </c>
      <c r="K188" s="13">
        <v>94.666666666666671</v>
      </c>
      <c r="L188" s="13">
        <v>0</v>
      </c>
      <c r="M188" s="13">
        <v>80</v>
      </c>
      <c r="N188" s="13">
        <v>0</v>
      </c>
      <c r="O188" s="13">
        <v>51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55.000000000000007</v>
      </c>
      <c r="V188" s="13">
        <v>0</v>
      </c>
      <c r="W188" s="13">
        <v>0</v>
      </c>
      <c r="X188" s="13">
        <v>0</v>
      </c>
      <c r="Y188" s="13">
        <v>0</v>
      </c>
      <c r="Z188" s="13">
        <v>71</v>
      </c>
      <c r="AA188" s="13">
        <v>159.5</v>
      </c>
      <c r="AB188" s="13">
        <v>0</v>
      </c>
      <c r="AC188" s="13">
        <v>134.1957798515424</v>
      </c>
    </row>
    <row r="189" spans="1:29">
      <c r="A189" s="8">
        <v>29</v>
      </c>
      <c r="B189" s="6">
        <v>42939</v>
      </c>
      <c r="C189" s="13">
        <v>0</v>
      </c>
      <c r="D189" s="13">
        <v>102.25994477962983</v>
      </c>
      <c r="E189" s="13">
        <v>60.080836033936571</v>
      </c>
      <c r="F189" s="13">
        <v>0</v>
      </c>
      <c r="G189" s="13">
        <v>107</v>
      </c>
      <c r="H189" s="13">
        <v>59.000000000000007</v>
      </c>
      <c r="I189" s="13">
        <v>0</v>
      </c>
      <c r="J189" s="13">
        <v>72</v>
      </c>
      <c r="K189" s="13">
        <v>95.333333333333343</v>
      </c>
      <c r="L189" s="13">
        <v>0</v>
      </c>
      <c r="M189" s="13">
        <v>80</v>
      </c>
      <c r="N189" s="13">
        <v>0</v>
      </c>
      <c r="O189" s="13">
        <v>43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55.000000000000007</v>
      </c>
      <c r="V189" s="13">
        <v>0</v>
      </c>
      <c r="W189" s="13">
        <v>0</v>
      </c>
      <c r="X189" s="13">
        <v>0</v>
      </c>
      <c r="Y189" s="13">
        <v>0</v>
      </c>
      <c r="Z189" s="13">
        <v>71</v>
      </c>
      <c r="AA189" s="13">
        <v>154.99999999999997</v>
      </c>
      <c r="AB189" s="13">
        <v>0</v>
      </c>
      <c r="AC189" s="13">
        <v>134.1957798515424</v>
      </c>
    </row>
    <row r="190" spans="1:29">
      <c r="A190" s="8">
        <v>30</v>
      </c>
      <c r="B190" s="6">
        <v>42946</v>
      </c>
      <c r="C190" s="13">
        <v>0</v>
      </c>
      <c r="D190" s="13">
        <v>102.25994477962983</v>
      </c>
      <c r="E190" s="13">
        <v>0</v>
      </c>
      <c r="F190" s="13">
        <v>0</v>
      </c>
      <c r="G190" s="13">
        <v>0</v>
      </c>
      <c r="H190" s="13">
        <v>63</v>
      </c>
      <c r="I190" s="13">
        <v>0</v>
      </c>
      <c r="J190" s="13">
        <v>70.250000000000014</v>
      </c>
      <c r="K190" s="13">
        <v>94.333333333333343</v>
      </c>
      <c r="L190" s="13">
        <v>0</v>
      </c>
      <c r="M190" s="13">
        <v>80</v>
      </c>
      <c r="N190" s="13">
        <v>0</v>
      </c>
      <c r="O190" s="13">
        <v>47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55.000000000000007</v>
      </c>
      <c r="V190" s="13">
        <v>0</v>
      </c>
      <c r="W190" s="13">
        <v>0</v>
      </c>
      <c r="X190" s="13">
        <v>0</v>
      </c>
      <c r="Y190" s="13">
        <v>0</v>
      </c>
      <c r="Z190" s="13">
        <v>71</v>
      </c>
      <c r="AA190" s="13">
        <v>70</v>
      </c>
      <c r="AB190" s="13">
        <v>0</v>
      </c>
      <c r="AC190" s="13">
        <v>0</v>
      </c>
    </row>
    <row r="191" spans="1:29">
      <c r="A191" s="8">
        <v>31</v>
      </c>
      <c r="B191" s="6">
        <v>42953</v>
      </c>
      <c r="C191" s="13">
        <v>0</v>
      </c>
      <c r="D191" s="13">
        <v>102.25994477962983</v>
      </c>
      <c r="E191" s="13">
        <v>0</v>
      </c>
      <c r="F191" s="13">
        <v>0</v>
      </c>
      <c r="G191" s="13">
        <v>0</v>
      </c>
      <c r="H191" s="13">
        <v>63</v>
      </c>
      <c r="I191" s="13">
        <v>0</v>
      </c>
      <c r="J191" s="13">
        <v>70.250000000000014</v>
      </c>
      <c r="K191" s="13">
        <v>94.333333333333343</v>
      </c>
      <c r="L191" s="13">
        <v>0</v>
      </c>
      <c r="M191" s="13">
        <v>80</v>
      </c>
      <c r="N191" s="13">
        <v>0</v>
      </c>
      <c r="O191" s="13">
        <v>47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55.000000000000007</v>
      </c>
      <c r="V191" s="13">
        <v>0</v>
      </c>
      <c r="W191" s="13">
        <v>0</v>
      </c>
      <c r="X191" s="13">
        <v>0</v>
      </c>
      <c r="Y191" s="13">
        <v>0</v>
      </c>
      <c r="Z191" s="13">
        <v>71</v>
      </c>
      <c r="AA191" s="13">
        <v>70</v>
      </c>
      <c r="AB191" s="13">
        <v>0</v>
      </c>
      <c r="AC191" s="13">
        <v>0</v>
      </c>
    </row>
    <row r="192" spans="1:29">
      <c r="A192" s="8">
        <v>32</v>
      </c>
      <c r="B192" s="6">
        <v>42960</v>
      </c>
      <c r="C192" s="13">
        <v>0</v>
      </c>
      <c r="D192" s="13">
        <v>102.25994477962983</v>
      </c>
      <c r="E192" s="13">
        <v>0</v>
      </c>
      <c r="F192" s="13">
        <v>0</v>
      </c>
      <c r="G192" s="13">
        <v>0</v>
      </c>
      <c r="H192" s="13">
        <v>48.5</v>
      </c>
      <c r="I192" s="13">
        <v>0</v>
      </c>
      <c r="J192" s="13">
        <v>0</v>
      </c>
      <c r="K192" s="13">
        <v>94.333333333333343</v>
      </c>
      <c r="L192" s="13">
        <v>0</v>
      </c>
      <c r="M192" s="13">
        <v>0</v>
      </c>
      <c r="N192" s="13">
        <v>0</v>
      </c>
      <c r="O192" s="13">
        <v>37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55.000000000000007</v>
      </c>
      <c r="V192" s="13">
        <v>0</v>
      </c>
      <c r="W192" s="13">
        <v>0</v>
      </c>
      <c r="X192" s="13">
        <v>0</v>
      </c>
      <c r="Y192" s="13">
        <v>0</v>
      </c>
      <c r="Z192" s="13">
        <v>66</v>
      </c>
      <c r="AA192" s="13">
        <v>99.333333333333329</v>
      </c>
      <c r="AB192" s="13">
        <v>0</v>
      </c>
      <c r="AC192" s="13">
        <v>134.1957798515424</v>
      </c>
    </row>
    <row r="193" spans="1:29">
      <c r="A193" s="8">
        <v>33</v>
      </c>
      <c r="B193" s="6">
        <v>42967</v>
      </c>
      <c r="C193" s="13">
        <v>0</v>
      </c>
      <c r="D193" s="13">
        <v>102.25994477962983</v>
      </c>
      <c r="E193" s="13">
        <v>54.254815570039696</v>
      </c>
      <c r="F193" s="13">
        <v>0</v>
      </c>
      <c r="G193" s="13">
        <v>0</v>
      </c>
      <c r="H193" s="13">
        <v>53.499999999999993</v>
      </c>
      <c r="I193" s="13">
        <v>0</v>
      </c>
      <c r="J193" s="13">
        <v>73.333333333333343</v>
      </c>
      <c r="K193" s="13">
        <v>94.333333333333343</v>
      </c>
      <c r="L193" s="13">
        <v>0</v>
      </c>
      <c r="M193" s="13">
        <v>0</v>
      </c>
      <c r="N193" s="13">
        <v>0</v>
      </c>
      <c r="O193" s="13">
        <v>42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50</v>
      </c>
      <c r="V193" s="13">
        <v>0</v>
      </c>
      <c r="W193" s="13">
        <v>0</v>
      </c>
      <c r="X193" s="13">
        <v>0</v>
      </c>
      <c r="Y193" s="13">
        <v>0</v>
      </c>
      <c r="Z193" s="13">
        <v>59</v>
      </c>
      <c r="AA193" s="13">
        <v>70</v>
      </c>
      <c r="AB193" s="13">
        <v>0</v>
      </c>
      <c r="AC193" s="13">
        <v>134.1957798515424</v>
      </c>
    </row>
    <row r="194" spans="1:29">
      <c r="A194" s="8">
        <v>34</v>
      </c>
      <c r="B194" s="6">
        <v>42974</v>
      </c>
      <c r="C194" s="13">
        <v>0</v>
      </c>
      <c r="D194" s="13">
        <v>96.124348092852031</v>
      </c>
      <c r="E194" s="13">
        <v>0</v>
      </c>
      <c r="F194" s="13">
        <v>0</v>
      </c>
      <c r="G194" s="13">
        <v>0</v>
      </c>
      <c r="H194" s="13">
        <v>49</v>
      </c>
      <c r="I194" s="13">
        <v>0</v>
      </c>
      <c r="J194" s="13">
        <v>67.75</v>
      </c>
      <c r="K194" s="13">
        <v>95</v>
      </c>
      <c r="L194" s="13">
        <v>0</v>
      </c>
      <c r="M194" s="13">
        <v>0</v>
      </c>
      <c r="N194" s="13">
        <v>0</v>
      </c>
      <c r="O194" s="13">
        <v>38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51</v>
      </c>
      <c r="V194" s="13">
        <v>0</v>
      </c>
      <c r="W194" s="13">
        <v>0</v>
      </c>
      <c r="X194" s="13">
        <v>0</v>
      </c>
      <c r="Y194" s="13">
        <v>0</v>
      </c>
      <c r="Z194" s="13">
        <v>55.000000000000007</v>
      </c>
      <c r="AA194" s="13">
        <v>67</v>
      </c>
      <c r="AB194" s="13">
        <v>0</v>
      </c>
      <c r="AC194" s="13">
        <v>0</v>
      </c>
    </row>
    <row r="195" spans="1:29">
      <c r="A195" s="8">
        <v>35</v>
      </c>
      <c r="B195" s="6">
        <v>42981</v>
      </c>
      <c r="C195" s="13">
        <v>0</v>
      </c>
      <c r="D195" s="13">
        <v>92.033950301666849</v>
      </c>
      <c r="E195" s="13">
        <v>53.162436733059025</v>
      </c>
      <c r="F195" s="13">
        <v>0</v>
      </c>
      <c r="G195" s="13">
        <v>0</v>
      </c>
      <c r="H195" s="13">
        <v>42</v>
      </c>
      <c r="I195" s="13">
        <v>0</v>
      </c>
      <c r="J195" s="13">
        <v>63.333333333333329</v>
      </c>
      <c r="K195" s="13">
        <v>96</v>
      </c>
      <c r="L195" s="13">
        <v>0</v>
      </c>
      <c r="M195" s="13">
        <v>0</v>
      </c>
      <c r="N195" s="13">
        <v>0</v>
      </c>
      <c r="O195" s="13">
        <v>38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51</v>
      </c>
      <c r="V195" s="13">
        <v>0</v>
      </c>
      <c r="W195" s="13">
        <v>0</v>
      </c>
      <c r="X195" s="13">
        <v>0</v>
      </c>
      <c r="Y195" s="13">
        <v>0</v>
      </c>
      <c r="Z195" s="13">
        <v>55.000000000000007</v>
      </c>
      <c r="AA195" s="13">
        <v>64.999999999999986</v>
      </c>
      <c r="AB195" s="13">
        <v>0</v>
      </c>
      <c r="AC195" s="13">
        <v>134.1957798515424</v>
      </c>
    </row>
    <row r="196" spans="1:29">
      <c r="A196" s="8">
        <v>36</v>
      </c>
      <c r="B196" s="6">
        <v>42988</v>
      </c>
      <c r="C196" s="13">
        <v>0</v>
      </c>
      <c r="D196" s="13">
        <v>92.033950301666849</v>
      </c>
      <c r="E196" s="13">
        <v>53.708626151549367</v>
      </c>
      <c r="F196" s="13">
        <v>0</v>
      </c>
      <c r="G196" s="13">
        <v>0</v>
      </c>
      <c r="H196" s="13">
        <v>0</v>
      </c>
      <c r="I196" s="13">
        <v>0</v>
      </c>
      <c r="J196" s="13">
        <v>68</v>
      </c>
      <c r="K196" s="13">
        <v>96.000000000000014</v>
      </c>
      <c r="L196" s="13">
        <v>0</v>
      </c>
      <c r="M196" s="13">
        <v>70</v>
      </c>
      <c r="N196" s="13">
        <v>0</v>
      </c>
      <c r="O196" s="13">
        <v>32.5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51</v>
      </c>
      <c r="V196" s="13">
        <v>0</v>
      </c>
      <c r="W196" s="13">
        <v>0</v>
      </c>
      <c r="X196" s="13">
        <v>0</v>
      </c>
      <c r="Y196" s="13">
        <v>0</v>
      </c>
      <c r="Z196" s="13">
        <v>57.999999999999993</v>
      </c>
      <c r="AA196" s="13">
        <v>70</v>
      </c>
      <c r="AB196" s="13">
        <v>0</v>
      </c>
      <c r="AC196" s="13">
        <v>134.1957798515424</v>
      </c>
    </row>
    <row r="197" spans="1:29">
      <c r="A197" s="8">
        <v>37</v>
      </c>
      <c r="B197" s="6">
        <v>42995</v>
      </c>
      <c r="C197" s="13">
        <v>0</v>
      </c>
      <c r="D197" s="13">
        <v>92.033950301666849</v>
      </c>
      <c r="E197" s="13">
        <v>0</v>
      </c>
      <c r="F197" s="13">
        <v>0</v>
      </c>
      <c r="G197" s="13">
        <v>0</v>
      </c>
      <c r="H197" s="13">
        <v>63.5</v>
      </c>
      <c r="I197" s="13">
        <v>0</v>
      </c>
      <c r="J197" s="13">
        <v>67</v>
      </c>
      <c r="K197" s="13">
        <v>94.666666666666671</v>
      </c>
      <c r="L197" s="13">
        <v>0</v>
      </c>
      <c r="M197" s="13">
        <v>72</v>
      </c>
      <c r="N197" s="13">
        <v>0</v>
      </c>
      <c r="O197" s="13">
        <v>39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56.999999999999993</v>
      </c>
      <c r="V197" s="13">
        <v>0</v>
      </c>
      <c r="W197" s="13">
        <v>0</v>
      </c>
      <c r="X197" s="13">
        <v>0</v>
      </c>
      <c r="Y197" s="13">
        <v>0</v>
      </c>
      <c r="Z197" s="13">
        <v>61</v>
      </c>
      <c r="AA197" s="13">
        <v>74</v>
      </c>
      <c r="AB197" s="13">
        <v>0</v>
      </c>
      <c r="AC197" s="13">
        <v>134.1957798515424</v>
      </c>
    </row>
    <row r="198" spans="1:29">
      <c r="A198" s="8">
        <v>38</v>
      </c>
      <c r="B198" s="6">
        <v>43002</v>
      </c>
      <c r="C198" s="13">
        <v>0</v>
      </c>
      <c r="D198" s="13">
        <v>0</v>
      </c>
      <c r="E198" s="13">
        <v>63.357972544878564</v>
      </c>
      <c r="F198" s="13">
        <v>0</v>
      </c>
      <c r="G198" s="13">
        <v>0</v>
      </c>
      <c r="H198" s="13">
        <v>66</v>
      </c>
      <c r="I198" s="13">
        <v>0</v>
      </c>
      <c r="J198" s="13">
        <v>72.500000000000014</v>
      </c>
      <c r="K198" s="13">
        <v>95.666666666666671</v>
      </c>
      <c r="L198" s="13">
        <v>0</v>
      </c>
      <c r="M198" s="13">
        <v>75</v>
      </c>
      <c r="N198" s="13">
        <v>0</v>
      </c>
      <c r="O198" s="13">
        <v>39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65</v>
      </c>
      <c r="V198" s="13">
        <v>0</v>
      </c>
      <c r="W198" s="13">
        <v>0</v>
      </c>
      <c r="X198" s="13">
        <v>0</v>
      </c>
      <c r="Y198" s="13">
        <v>0</v>
      </c>
      <c r="Z198" s="13">
        <v>63</v>
      </c>
      <c r="AA198" s="13">
        <v>71.500000000000014</v>
      </c>
      <c r="AB198" s="13">
        <v>0</v>
      </c>
      <c r="AC198" s="13">
        <v>134.1957798515424</v>
      </c>
    </row>
    <row r="199" spans="1:29">
      <c r="A199" s="8">
        <v>39</v>
      </c>
      <c r="B199" s="6">
        <v>43009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63.666666666666671</v>
      </c>
      <c r="I199" s="13">
        <v>0</v>
      </c>
      <c r="J199" s="13">
        <v>76.666666666666657</v>
      </c>
      <c r="K199" s="13">
        <v>96.000000000000014</v>
      </c>
      <c r="L199" s="13">
        <v>0</v>
      </c>
      <c r="M199" s="13">
        <v>0</v>
      </c>
      <c r="N199" s="13">
        <v>0</v>
      </c>
      <c r="O199" s="13">
        <v>52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65</v>
      </c>
      <c r="V199" s="13">
        <v>0</v>
      </c>
      <c r="W199" s="13">
        <v>0</v>
      </c>
      <c r="X199" s="13">
        <v>0</v>
      </c>
      <c r="Y199" s="13">
        <v>0</v>
      </c>
      <c r="Z199" s="13">
        <v>63</v>
      </c>
      <c r="AA199" s="13">
        <v>71.5</v>
      </c>
      <c r="AB199" s="13">
        <v>0</v>
      </c>
      <c r="AC199" s="13">
        <v>134.1957798515424</v>
      </c>
    </row>
    <row r="200" spans="1:29">
      <c r="A200" s="8">
        <v>40</v>
      </c>
      <c r="B200" s="6">
        <v>43016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69</v>
      </c>
      <c r="I200" s="13">
        <v>0</v>
      </c>
      <c r="J200" s="13">
        <v>73.500000000000014</v>
      </c>
      <c r="K200" s="13">
        <v>96.333333333333329</v>
      </c>
      <c r="L200" s="13">
        <v>0</v>
      </c>
      <c r="M200" s="13">
        <v>79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69</v>
      </c>
      <c r="V200" s="13">
        <v>0</v>
      </c>
      <c r="W200" s="13">
        <v>61.051522696801378</v>
      </c>
      <c r="X200" s="13">
        <v>0</v>
      </c>
      <c r="Y200" s="13">
        <v>0</v>
      </c>
      <c r="Z200" s="13">
        <v>73</v>
      </c>
      <c r="AA200" s="13">
        <v>68</v>
      </c>
      <c r="AB200" s="13">
        <v>0</v>
      </c>
      <c r="AC200" s="13">
        <v>134.1957798515424</v>
      </c>
    </row>
    <row r="201" spans="1:29">
      <c r="A201" s="8">
        <v>41</v>
      </c>
      <c r="B201" s="6">
        <v>43023</v>
      </c>
      <c r="C201" s="13">
        <v>0</v>
      </c>
      <c r="D201" s="13">
        <v>0</v>
      </c>
      <c r="E201" s="13">
        <v>78.287149983614313</v>
      </c>
      <c r="F201" s="13">
        <v>0</v>
      </c>
      <c r="G201" s="13">
        <v>0</v>
      </c>
      <c r="H201" s="13">
        <v>72.500000000000014</v>
      </c>
      <c r="I201" s="13">
        <v>0</v>
      </c>
      <c r="J201" s="13">
        <v>79.5</v>
      </c>
      <c r="K201" s="13">
        <v>96.666666666666686</v>
      </c>
      <c r="L201" s="13">
        <v>0</v>
      </c>
      <c r="M201" s="13">
        <v>0</v>
      </c>
      <c r="N201" s="13">
        <v>0</v>
      </c>
      <c r="O201" s="13">
        <v>57.499999999999993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69</v>
      </c>
      <c r="V201" s="13">
        <v>0</v>
      </c>
      <c r="W201" s="13">
        <v>0</v>
      </c>
      <c r="X201" s="13">
        <v>0</v>
      </c>
      <c r="Y201" s="13">
        <v>0</v>
      </c>
      <c r="Z201" s="13">
        <v>79</v>
      </c>
      <c r="AA201" s="13">
        <v>82</v>
      </c>
      <c r="AB201" s="13">
        <v>0</v>
      </c>
      <c r="AC201" s="13">
        <v>134.1957798515424</v>
      </c>
    </row>
    <row r="202" spans="1:29">
      <c r="A202" s="8">
        <v>42</v>
      </c>
      <c r="B202" s="6">
        <v>43030</v>
      </c>
      <c r="C202" s="13">
        <v>0</v>
      </c>
      <c r="D202" s="13">
        <v>0</v>
      </c>
      <c r="E202" s="13">
        <v>78.287149983614313</v>
      </c>
      <c r="F202" s="13">
        <v>0</v>
      </c>
      <c r="G202" s="13">
        <v>0</v>
      </c>
      <c r="H202" s="13">
        <v>70</v>
      </c>
      <c r="I202" s="13">
        <v>0</v>
      </c>
      <c r="J202" s="13">
        <v>79.5</v>
      </c>
      <c r="K202" s="13">
        <v>96.666666666666686</v>
      </c>
      <c r="L202" s="13">
        <v>0</v>
      </c>
      <c r="M202" s="13">
        <v>81</v>
      </c>
      <c r="N202" s="13">
        <v>0</v>
      </c>
      <c r="O202" s="13">
        <v>56.999999999999993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70</v>
      </c>
      <c r="V202" s="13">
        <v>0</v>
      </c>
      <c r="W202" s="13">
        <v>0</v>
      </c>
      <c r="X202" s="13">
        <v>0</v>
      </c>
      <c r="Y202" s="13">
        <v>0</v>
      </c>
      <c r="Z202" s="13">
        <v>80</v>
      </c>
      <c r="AA202" s="13">
        <v>92</v>
      </c>
      <c r="AB202" s="13">
        <v>0</v>
      </c>
      <c r="AC202" s="13">
        <v>0</v>
      </c>
    </row>
    <row r="203" spans="1:29">
      <c r="A203" s="8">
        <v>43</v>
      </c>
      <c r="B203" s="6">
        <v>43037</v>
      </c>
      <c r="C203" s="13">
        <v>0</v>
      </c>
      <c r="D203" s="13">
        <v>0</v>
      </c>
      <c r="E203" s="13">
        <v>78.287149983614313</v>
      </c>
      <c r="F203" s="13">
        <v>0</v>
      </c>
      <c r="G203" s="13">
        <v>0</v>
      </c>
      <c r="H203" s="13">
        <v>65</v>
      </c>
      <c r="I203" s="13">
        <v>0</v>
      </c>
      <c r="J203" s="13">
        <v>77.666666666666671</v>
      </c>
      <c r="K203" s="13">
        <v>96.666666666666686</v>
      </c>
      <c r="L203" s="13">
        <v>0</v>
      </c>
      <c r="M203" s="13">
        <v>81</v>
      </c>
      <c r="N203" s="13">
        <v>0</v>
      </c>
      <c r="O203" s="13">
        <v>56.999999999999993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68</v>
      </c>
      <c r="V203" s="13">
        <v>0</v>
      </c>
      <c r="W203" s="13">
        <v>0</v>
      </c>
      <c r="X203" s="13">
        <v>0</v>
      </c>
      <c r="Y203" s="13">
        <v>0</v>
      </c>
      <c r="Z203" s="13">
        <v>80</v>
      </c>
      <c r="AA203" s="13">
        <v>90.5</v>
      </c>
      <c r="AB203" s="13">
        <v>0</v>
      </c>
      <c r="AC203" s="13">
        <v>134.1957798515424</v>
      </c>
    </row>
    <row r="204" spans="1:29">
      <c r="A204" s="8">
        <v>44</v>
      </c>
      <c r="B204" s="6">
        <v>43044</v>
      </c>
      <c r="C204" s="13">
        <v>0</v>
      </c>
      <c r="D204" s="13">
        <v>0</v>
      </c>
      <c r="E204" s="13">
        <v>78.287149983614313</v>
      </c>
      <c r="F204" s="13">
        <v>0</v>
      </c>
      <c r="G204" s="13">
        <v>0</v>
      </c>
      <c r="H204" s="13">
        <v>0</v>
      </c>
      <c r="I204" s="13">
        <v>0</v>
      </c>
      <c r="J204" s="13">
        <v>77.333333333333329</v>
      </c>
      <c r="K204" s="13">
        <v>95.333333333333343</v>
      </c>
      <c r="L204" s="13">
        <v>0</v>
      </c>
      <c r="M204" s="13">
        <v>0</v>
      </c>
      <c r="N204" s="13">
        <v>0</v>
      </c>
      <c r="O204" s="13">
        <v>56.999999999999993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67</v>
      </c>
      <c r="V204" s="13">
        <v>0</v>
      </c>
      <c r="W204" s="13">
        <v>0</v>
      </c>
      <c r="X204" s="13">
        <v>0</v>
      </c>
      <c r="Y204" s="13">
        <v>0</v>
      </c>
      <c r="Z204" s="13">
        <v>80</v>
      </c>
      <c r="AA204" s="13">
        <v>84</v>
      </c>
      <c r="AB204" s="13">
        <v>0</v>
      </c>
      <c r="AC204" s="13">
        <v>134.1957798515424</v>
      </c>
    </row>
    <row r="205" spans="1:29">
      <c r="A205" s="8">
        <v>45</v>
      </c>
      <c r="B205" s="6">
        <v>43051</v>
      </c>
      <c r="C205" s="13">
        <v>0</v>
      </c>
      <c r="D205" s="13">
        <v>0</v>
      </c>
      <c r="E205" s="13">
        <v>76.102392309652984</v>
      </c>
      <c r="F205" s="13">
        <v>0</v>
      </c>
      <c r="G205" s="13">
        <v>0</v>
      </c>
      <c r="H205" s="13">
        <v>0</v>
      </c>
      <c r="I205" s="13">
        <v>0</v>
      </c>
      <c r="J205" s="13">
        <v>78</v>
      </c>
      <c r="K205" s="13">
        <v>95.333333333333343</v>
      </c>
      <c r="L205" s="13">
        <v>0</v>
      </c>
      <c r="M205" s="13">
        <v>80</v>
      </c>
      <c r="N205" s="13">
        <v>0</v>
      </c>
      <c r="O205" s="13">
        <v>56.999999999999993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67</v>
      </c>
      <c r="V205" s="13">
        <v>0</v>
      </c>
      <c r="W205" s="13">
        <v>0</v>
      </c>
      <c r="X205" s="13">
        <v>0</v>
      </c>
      <c r="Y205" s="13">
        <v>0</v>
      </c>
      <c r="Z205" s="13">
        <v>80</v>
      </c>
      <c r="AA205" s="13">
        <v>85</v>
      </c>
      <c r="AB205" s="13">
        <v>0</v>
      </c>
      <c r="AC205" s="13">
        <v>134.1957798515424</v>
      </c>
    </row>
    <row r="206" spans="1:29">
      <c r="A206" s="8">
        <v>46</v>
      </c>
      <c r="B206" s="6">
        <v>43058</v>
      </c>
      <c r="C206" s="13">
        <v>0</v>
      </c>
      <c r="D206" s="13">
        <v>0</v>
      </c>
      <c r="E206" s="13">
        <v>68.801660415832202</v>
      </c>
      <c r="F206" s="13">
        <v>0</v>
      </c>
      <c r="G206" s="13">
        <v>0</v>
      </c>
      <c r="H206" s="13">
        <v>76</v>
      </c>
      <c r="I206" s="13">
        <v>0</v>
      </c>
      <c r="J206" s="13">
        <v>72.666666666666657</v>
      </c>
      <c r="K206" s="13">
        <v>96.000000000000014</v>
      </c>
      <c r="L206" s="13">
        <v>0</v>
      </c>
      <c r="M206" s="13">
        <v>80</v>
      </c>
      <c r="N206" s="13">
        <v>0</v>
      </c>
      <c r="O206" s="13">
        <v>58.000000000000007</v>
      </c>
      <c r="P206" s="13">
        <v>0</v>
      </c>
      <c r="Q206" s="13">
        <v>0</v>
      </c>
      <c r="R206" s="13">
        <v>0</v>
      </c>
      <c r="S206" s="13">
        <v>71.746558625402713</v>
      </c>
      <c r="T206" s="13">
        <v>0</v>
      </c>
      <c r="U206" s="13">
        <v>69</v>
      </c>
      <c r="V206" s="13">
        <v>0</v>
      </c>
      <c r="W206" s="13">
        <v>0</v>
      </c>
      <c r="X206" s="13">
        <v>0</v>
      </c>
      <c r="Y206" s="13">
        <v>0</v>
      </c>
      <c r="Z206" s="13">
        <v>80</v>
      </c>
      <c r="AA206" s="13">
        <v>79.5</v>
      </c>
      <c r="AB206" s="13">
        <v>0</v>
      </c>
      <c r="AC206" s="13">
        <v>134.1957798515424</v>
      </c>
    </row>
    <row r="207" spans="1:29">
      <c r="A207" s="8">
        <v>47</v>
      </c>
      <c r="B207" s="6">
        <v>43065</v>
      </c>
      <c r="C207" s="13">
        <v>0</v>
      </c>
      <c r="D207" s="13">
        <v>0</v>
      </c>
      <c r="E207" s="13">
        <v>72.461129519717431</v>
      </c>
      <c r="F207" s="13">
        <v>0</v>
      </c>
      <c r="G207" s="13">
        <v>0</v>
      </c>
      <c r="H207" s="13">
        <v>77</v>
      </c>
      <c r="I207" s="13">
        <v>0</v>
      </c>
      <c r="J207" s="13">
        <v>70.8</v>
      </c>
      <c r="K207" s="13">
        <v>96.000000000000014</v>
      </c>
      <c r="L207" s="13">
        <v>0</v>
      </c>
      <c r="M207" s="13">
        <v>80</v>
      </c>
      <c r="N207" s="13">
        <v>0</v>
      </c>
      <c r="O207" s="13">
        <v>58.000000000000007</v>
      </c>
      <c r="P207" s="13">
        <v>0</v>
      </c>
      <c r="Q207" s="13">
        <v>0</v>
      </c>
      <c r="R207" s="13">
        <v>0</v>
      </c>
      <c r="S207" s="13">
        <v>71.746558625402713</v>
      </c>
      <c r="T207" s="13">
        <v>0</v>
      </c>
      <c r="U207" s="13">
        <v>73</v>
      </c>
      <c r="V207" s="13">
        <v>0</v>
      </c>
      <c r="W207" s="13">
        <v>84.275043095192487</v>
      </c>
      <c r="X207" s="13">
        <v>0</v>
      </c>
      <c r="Y207" s="13">
        <v>0</v>
      </c>
      <c r="Z207" s="13">
        <v>80</v>
      </c>
      <c r="AA207" s="13">
        <v>84</v>
      </c>
      <c r="AB207" s="13">
        <v>0</v>
      </c>
      <c r="AC207" s="13">
        <v>134.1957798515424</v>
      </c>
    </row>
    <row r="208" spans="1:29">
      <c r="A208" s="8">
        <v>48</v>
      </c>
      <c r="B208" s="6">
        <v>43072</v>
      </c>
      <c r="C208" s="13">
        <v>0</v>
      </c>
      <c r="D208" s="13">
        <v>0</v>
      </c>
      <c r="E208" s="13">
        <v>78.177912099916242</v>
      </c>
      <c r="F208" s="13">
        <v>0</v>
      </c>
      <c r="G208" s="13">
        <v>0</v>
      </c>
      <c r="H208" s="13">
        <v>73</v>
      </c>
      <c r="I208" s="13">
        <v>0</v>
      </c>
      <c r="J208" s="13">
        <v>68.75</v>
      </c>
      <c r="K208" s="13">
        <v>96.000000000000014</v>
      </c>
      <c r="L208" s="13">
        <v>0</v>
      </c>
      <c r="M208" s="13">
        <v>80</v>
      </c>
      <c r="N208" s="13">
        <v>0</v>
      </c>
      <c r="O208" s="13">
        <v>54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79</v>
      </c>
      <c r="V208" s="13">
        <v>0</v>
      </c>
      <c r="W208" s="13">
        <v>0</v>
      </c>
      <c r="X208" s="13">
        <v>0</v>
      </c>
      <c r="Y208" s="13">
        <v>0</v>
      </c>
      <c r="Z208" s="13">
        <v>83</v>
      </c>
      <c r="AA208" s="13">
        <v>89.5</v>
      </c>
      <c r="AB208" s="13">
        <v>0</v>
      </c>
      <c r="AC208" s="13">
        <v>0</v>
      </c>
    </row>
    <row r="209" spans="1:29">
      <c r="A209" s="8">
        <v>49</v>
      </c>
      <c r="B209" s="6">
        <v>43079</v>
      </c>
      <c r="C209" s="13">
        <v>0</v>
      </c>
      <c r="D209" s="13">
        <v>0</v>
      </c>
      <c r="E209" s="13">
        <v>81.928412773549866</v>
      </c>
      <c r="F209" s="13">
        <v>0</v>
      </c>
      <c r="G209" s="13">
        <v>0</v>
      </c>
      <c r="H209" s="13">
        <v>79</v>
      </c>
      <c r="I209" s="13">
        <v>0</v>
      </c>
      <c r="J209" s="13">
        <v>71.75</v>
      </c>
      <c r="K209" s="13">
        <v>96.000000000000014</v>
      </c>
      <c r="L209" s="13">
        <v>0</v>
      </c>
      <c r="M209" s="13">
        <v>80</v>
      </c>
      <c r="N209" s="13">
        <v>0</v>
      </c>
      <c r="O209" s="13">
        <v>76</v>
      </c>
      <c r="P209" s="13">
        <v>0</v>
      </c>
      <c r="Q209" s="13">
        <v>0</v>
      </c>
      <c r="R209" s="13">
        <v>0</v>
      </c>
      <c r="S209" s="13">
        <v>88.401835399785213</v>
      </c>
      <c r="T209" s="13">
        <v>0</v>
      </c>
      <c r="U209" s="13">
        <v>79</v>
      </c>
      <c r="V209" s="13">
        <v>0</v>
      </c>
      <c r="W209" s="13">
        <v>0</v>
      </c>
      <c r="X209" s="13">
        <v>0</v>
      </c>
      <c r="Y209" s="13">
        <v>0</v>
      </c>
      <c r="Z209" s="13">
        <v>89</v>
      </c>
      <c r="AA209" s="13">
        <v>93</v>
      </c>
      <c r="AB209" s="13">
        <v>0</v>
      </c>
      <c r="AC209" s="13">
        <v>0</v>
      </c>
    </row>
    <row r="210" spans="1:29">
      <c r="A210" s="8">
        <v>50</v>
      </c>
      <c r="B210" s="6">
        <v>43086</v>
      </c>
      <c r="C210" s="13">
        <v>0</v>
      </c>
      <c r="D210" s="13">
        <v>0</v>
      </c>
      <c r="E210" s="13">
        <v>81.928412773549866</v>
      </c>
      <c r="F210" s="13">
        <v>0</v>
      </c>
      <c r="G210" s="13">
        <v>0</v>
      </c>
      <c r="H210" s="13">
        <v>90</v>
      </c>
      <c r="I210" s="13">
        <v>0</v>
      </c>
      <c r="J210" s="13">
        <v>69.5</v>
      </c>
      <c r="K210" s="13">
        <v>96.000000000000014</v>
      </c>
      <c r="L210" s="13">
        <v>0</v>
      </c>
      <c r="M210" s="13">
        <v>80</v>
      </c>
      <c r="N210" s="13">
        <v>0</v>
      </c>
      <c r="O210" s="13">
        <v>71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81</v>
      </c>
      <c r="V210" s="13">
        <v>0</v>
      </c>
      <c r="W210" s="13">
        <v>0</v>
      </c>
      <c r="X210" s="13">
        <v>0</v>
      </c>
      <c r="Y210" s="13">
        <v>0</v>
      </c>
      <c r="Z210" s="13">
        <v>92</v>
      </c>
      <c r="AA210" s="13">
        <v>93</v>
      </c>
      <c r="AB210" s="13">
        <v>0</v>
      </c>
      <c r="AC210" s="13">
        <v>0</v>
      </c>
    </row>
    <row r="211" spans="1:29">
      <c r="A211" s="8">
        <v>51</v>
      </c>
      <c r="B211" s="6">
        <v>43093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96.333333333333343</v>
      </c>
      <c r="L211" s="13">
        <v>0</v>
      </c>
      <c r="M211" s="13">
        <v>0</v>
      </c>
      <c r="N211" s="13">
        <v>0</v>
      </c>
      <c r="O211" s="13">
        <v>75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81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86.5</v>
      </c>
      <c r="AB211" s="13">
        <v>0</v>
      </c>
      <c r="AC211" s="13">
        <v>0</v>
      </c>
    </row>
    <row r="212" spans="1:29">
      <c r="A212" s="10">
        <v>52</v>
      </c>
      <c r="B212" s="11">
        <v>43100</v>
      </c>
      <c r="C212" s="14">
        <v>0</v>
      </c>
      <c r="D212" s="14">
        <v>0</v>
      </c>
      <c r="E212" s="14">
        <v>87.026180679459628</v>
      </c>
      <c r="F212" s="14">
        <v>0</v>
      </c>
      <c r="G212" s="14">
        <v>0</v>
      </c>
      <c r="H212" s="14">
        <v>89</v>
      </c>
      <c r="I212" s="14">
        <v>0</v>
      </c>
      <c r="J212" s="14">
        <v>0</v>
      </c>
      <c r="K212" s="14">
        <v>96.333333333333343</v>
      </c>
      <c r="L212" s="14">
        <v>0</v>
      </c>
      <c r="M212" s="14">
        <v>80</v>
      </c>
      <c r="N212" s="14">
        <v>0</v>
      </c>
      <c r="O212" s="14">
        <v>74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81</v>
      </c>
      <c r="V212" s="14">
        <v>0</v>
      </c>
      <c r="W212" s="14">
        <v>90.26048649683969</v>
      </c>
      <c r="X212" s="14">
        <v>0</v>
      </c>
      <c r="Y212" s="14">
        <v>0</v>
      </c>
      <c r="Z212" s="14">
        <v>92</v>
      </c>
      <c r="AA212" s="14">
        <v>95</v>
      </c>
      <c r="AB212" s="14">
        <v>0</v>
      </c>
      <c r="AC212" s="14">
        <v>0</v>
      </c>
    </row>
    <row r="213" spans="1:29">
      <c r="A213" s="8">
        <v>1</v>
      </c>
      <c r="B213" s="6">
        <v>43107</v>
      </c>
      <c r="C213" s="13">
        <v>0</v>
      </c>
      <c r="D213" s="13">
        <v>0</v>
      </c>
      <c r="E213" s="13">
        <v>87.026180679459628</v>
      </c>
      <c r="F213" s="13">
        <v>0</v>
      </c>
      <c r="G213" s="13">
        <v>0</v>
      </c>
      <c r="H213" s="13">
        <v>62</v>
      </c>
      <c r="I213" s="13">
        <v>0</v>
      </c>
      <c r="J213" s="13">
        <v>64.999999999999986</v>
      </c>
      <c r="K213" s="13">
        <v>97.333333333333329</v>
      </c>
      <c r="L213" s="13">
        <v>0</v>
      </c>
      <c r="M213" s="13">
        <v>78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84</v>
      </c>
      <c r="V213" s="13">
        <v>0</v>
      </c>
      <c r="W213" s="13">
        <v>0</v>
      </c>
      <c r="X213" s="13">
        <v>0</v>
      </c>
      <c r="Y213" s="13">
        <v>0</v>
      </c>
      <c r="Z213" s="13">
        <v>92</v>
      </c>
      <c r="AA213" s="13">
        <v>91</v>
      </c>
      <c r="AB213" s="13">
        <v>0</v>
      </c>
      <c r="AC213" s="13">
        <v>0</v>
      </c>
    </row>
    <row r="214" spans="1:29">
      <c r="A214" s="8">
        <v>2</v>
      </c>
      <c r="B214" s="6">
        <v>43114</v>
      </c>
      <c r="C214" s="13">
        <v>0</v>
      </c>
      <c r="D214" s="13">
        <v>0</v>
      </c>
      <c r="E214" s="13">
        <v>87.026180679459628</v>
      </c>
      <c r="F214" s="13">
        <v>0</v>
      </c>
      <c r="G214" s="13">
        <v>0</v>
      </c>
      <c r="H214" s="13">
        <v>0</v>
      </c>
      <c r="I214" s="13">
        <v>0</v>
      </c>
      <c r="J214" s="13">
        <v>75.599999999999994</v>
      </c>
      <c r="K214" s="13">
        <v>97.333333333333329</v>
      </c>
      <c r="L214" s="13">
        <v>0</v>
      </c>
      <c r="M214" s="13">
        <v>0</v>
      </c>
      <c r="N214" s="13">
        <v>0</v>
      </c>
      <c r="O214" s="13">
        <v>71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96.5</v>
      </c>
      <c r="V214" s="13">
        <v>0</v>
      </c>
      <c r="W214" s="13">
        <v>0</v>
      </c>
      <c r="X214" s="13">
        <v>0</v>
      </c>
      <c r="Y214" s="13">
        <v>0</v>
      </c>
      <c r="Z214" s="13">
        <v>92</v>
      </c>
      <c r="AA214" s="13">
        <v>102</v>
      </c>
      <c r="AB214" s="13">
        <v>0</v>
      </c>
      <c r="AC214" s="13">
        <v>134.1957798515424</v>
      </c>
    </row>
    <row r="215" spans="1:29">
      <c r="A215" s="8">
        <v>3</v>
      </c>
      <c r="B215" s="6">
        <v>43121</v>
      </c>
      <c r="C215" s="13">
        <v>0</v>
      </c>
      <c r="D215" s="13">
        <v>0</v>
      </c>
      <c r="E215" s="13">
        <v>90.667443469395181</v>
      </c>
      <c r="F215" s="13">
        <v>0</v>
      </c>
      <c r="G215" s="13">
        <v>0</v>
      </c>
      <c r="H215" s="13">
        <v>0</v>
      </c>
      <c r="I215" s="13">
        <v>0</v>
      </c>
      <c r="J215" s="13">
        <v>68</v>
      </c>
      <c r="K215" s="13">
        <v>98.333333333333343</v>
      </c>
      <c r="L215" s="13">
        <v>0</v>
      </c>
      <c r="M215" s="13">
        <v>86</v>
      </c>
      <c r="N215" s="13">
        <v>0</v>
      </c>
      <c r="O215" s="13">
        <v>68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95</v>
      </c>
      <c r="V215" s="13">
        <v>0</v>
      </c>
      <c r="W215" s="13">
        <v>0</v>
      </c>
      <c r="X215" s="13">
        <v>0</v>
      </c>
      <c r="Y215" s="13">
        <v>0</v>
      </c>
      <c r="Z215" s="13">
        <v>97</v>
      </c>
      <c r="AA215" s="13">
        <v>95</v>
      </c>
      <c r="AB215" s="13">
        <v>0</v>
      </c>
      <c r="AC215" s="13">
        <v>134.1957798515424</v>
      </c>
    </row>
    <row r="216" spans="1:29">
      <c r="A216" s="8">
        <v>4</v>
      </c>
      <c r="B216" s="6">
        <v>43128</v>
      </c>
      <c r="C216" s="13">
        <v>0</v>
      </c>
      <c r="D216" s="13">
        <v>0</v>
      </c>
      <c r="E216" s="13">
        <v>101.59123183920182</v>
      </c>
      <c r="F216" s="13">
        <v>0</v>
      </c>
      <c r="G216" s="13">
        <v>0</v>
      </c>
      <c r="H216" s="13">
        <v>0</v>
      </c>
      <c r="I216" s="13">
        <v>0</v>
      </c>
      <c r="J216" s="13">
        <v>74.5</v>
      </c>
      <c r="K216" s="13">
        <v>102.66666666666666</v>
      </c>
      <c r="L216" s="13">
        <v>0</v>
      </c>
      <c r="M216" s="13">
        <v>90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100</v>
      </c>
      <c r="V216" s="13">
        <v>0</v>
      </c>
      <c r="W216" s="13">
        <v>0</v>
      </c>
      <c r="X216" s="13">
        <v>0</v>
      </c>
      <c r="Y216" s="13">
        <v>0</v>
      </c>
      <c r="Z216" s="13">
        <v>104</v>
      </c>
      <c r="AA216" s="13">
        <v>111.20000000000002</v>
      </c>
      <c r="AB216" s="13">
        <v>0</v>
      </c>
      <c r="AC216" s="13">
        <v>134.1957798515424</v>
      </c>
    </row>
    <row r="217" spans="1:29">
      <c r="A217" s="8">
        <v>5</v>
      </c>
      <c r="B217" s="6">
        <v>43135</v>
      </c>
      <c r="C217" s="13">
        <v>0</v>
      </c>
      <c r="D217" s="13">
        <v>0</v>
      </c>
      <c r="E217" s="13">
        <v>105.23249462913738</v>
      </c>
      <c r="F217" s="13">
        <v>0</v>
      </c>
      <c r="G217" s="13">
        <v>0</v>
      </c>
      <c r="H217" s="13">
        <v>0</v>
      </c>
      <c r="I217" s="13">
        <v>0</v>
      </c>
      <c r="J217" s="13">
        <v>81.600000000000009</v>
      </c>
      <c r="K217" s="13">
        <v>111.00000000000001</v>
      </c>
      <c r="L217" s="13">
        <v>0</v>
      </c>
      <c r="M217" s="13">
        <v>92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108</v>
      </c>
      <c r="V217" s="13">
        <v>0</v>
      </c>
      <c r="W217" s="13">
        <v>0</v>
      </c>
      <c r="X217" s="13">
        <v>0</v>
      </c>
      <c r="Y217" s="13">
        <v>0</v>
      </c>
      <c r="Z217" s="13">
        <v>110.00000000000001</v>
      </c>
      <c r="AA217" s="13">
        <v>152.5</v>
      </c>
      <c r="AB217" s="13">
        <v>0</v>
      </c>
      <c r="AC217" s="13">
        <v>134.1957798515424</v>
      </c>
    </row>
    <row r="218" spans="1:29">
      <c r="A218" s="8">
        <v>6</v>
      </c>
      <c r="B218" s="6">
        <v>43142</v>
      </c>
      <c r="C218" s="13">
        <v>0</v>
      </c>
      <c r="D218" s="13">
        <v>0</v>
      </c>
      <c r="E218" s="13">
        <v>105.23249462913738</v>
      </c>
      <c r="F218" s="13">
        <v>0</v>
      </c>
      <c r="G218" s="13">
        <v>0</v>
      </c>
      <c r="H218" s="13">
        <v>0</v>
      </c>
      <c r="I218" s="13">
        <v>0</v>
      </c>
      <c r="J218" s="13">
        <v>84.5</v>
      </c>
      <c r="K218" s="13">
        <v>112.00000000000001</v>
      </c>
      <c r="L218" s="13">
        <v>0</v>
      </c>
      <c r="M218" s="13">
        <v>95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104</v>
      </c>
      <c r="V218" s="13">
        <v>0</v>
      </c>
      <c r="W218" s="13">
        <v>0</v>
      </c>
      <c r="X218" s="13">
        <v>0</v>
      </c>
      <c r="Y218" s="13">
        <v>0</v>
      </c>
      <c r="Z218" s="13">
        <v>110.00000000000001</v>
      </c>
      <c r="AA218" s="13">
        <v>156</v>
      </c>
      <c r="AB218" s="13">
        <v>0</v>
      </c>
      <c r="AC218" s="13">
        <v>134.1957798515424</v>
      </c>
    </row>
    <row r="219" spans="1:29">
      <c r="A219" s="8">
        <v>7</v>
      </c>
      <c r="B219" s="6">
        <v>43149</v>
      </c>
      <c r="C219" s="13">
        <v>0</v>
      </c>
      <c r="D219" s="13">
        <v>0</v>
      </c>
      <c r="E219" s="13">
        <v>108.87375741907293</v>
      </c>
      <c r="F219" s="13">
        <v>0</v>
      </c>
      <c r="G219" s="13">
        <v>0</v>
      </c>
      <c r="H219" s="13">
        <v>0</v>
      </c>
      <c r="I219" s="13">
        <v>0</v>
      </c>
      <c r="J219" s="13">
        <v>87.6</v>
      </c>
      <c r="K219" s="13">
        <v>112.33333333333333</v>
      </c>
      <c r="L219" s="13">
        <v>0</v>
      </c>
      <c r="M219" s="13">
        <v>100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105.05711217416771</v>
      </c>
      <c r="T219" s="13">
        <v>0</v>
      </c>
      <c r="U219" s="13">
        <v>104</v>
      </c>
      <c r="V219" s="13">
        <v>0</v>
      </c>
      <c r="W219" s="13">
        <v>0</v>
      </c>
      <c r="X219" s="13">
        <v>0</v>
      </c>
      <c r="Y219" s="13">
        <v>0</v>
      </c>
      <c r="Z219" s="13">
        <v>110.00000000000001</v>
      </c>
      <c r="AA219" s="13">
        <v>152.5</v>
      </c>
      <c r="AB219" s="13">
        <v>0</v>
      </c>
      <c r="AC219" s="13">
        <v>134.1957798515424</v>
      </c>
    </row>
    <row r="220" spans="1:29">
      <c r="A220" s="8">
        <v>8</v>
      </c>
      <c r="B220" s="6">
        <v>43156</v>
      </c>
      <c r="C220" s="13">
        <v>0</v>
      </c>
      <c r="D220" s="13">
        <v>0</v>
      </c>
      <c r="E220" s="13">
        <v>116.15628299894402</v>
      </c>
      <c r="F220" s="13">
        <v>0</v>
      </c>
      <c r="G220" s="13">
        <v>0</v>
      </c>
      <c r="H220" s="13">
        <v>105</v>
      </c>
      <c r="I220" s="13">
        <v>0</v>
      </c>
      <c r="J220" s="13">
        <v>91</v>
      </c>
      <c r="K220" s="13">
        <v>113.99999999999999</v>
      </c>
      <c r="L220" s="13">
        <v>0</v>
      </c>
      <c r="M220" s="13">
        <v>101</v>
      </c>
      <c r="N220" s="13">
        <v>0</v>
      </c>
      <c r="O220" s="13">
        <v>90</v>
      </c>
      <c r="P220" s="13">
        <v>0</v>
      </c>
      <c r="Q220" s="13">
        <v>0</v>
      </c>
      <c r="R220" s="13">
        <v>0</v>
      </c>
      <c r="S220" s="13">
        <v>110.1825637020404</v>
      </c>
      <c r="T220" s="13">
        <v>0</v>
      </c>
      <c r="U220" s="13">
        <v>104</v>
      </c>
      <c r="V220" s="13">
        <v>0</v>
      </c>
      <c r="W220" s="13">
        <v>0</v>
      </c>
      <c r="X220" s="13">
        <v>0</v>
      </c>
      <c r="Y220" s="13">
        <v>0</v>
      </c>
      <c r="Z220" s="13">
        <v>112.99999999999999</v>
      </c>
      <c r="AA220" s="13">
        <v>120</v>
      </c>
      <c r="AB220" s="13">
        <v>0</v>
      </c>
      <c r="AC220" s="13">
        <v>0</v>
      </c>
    </row>
    <row r="221" spans="1:29">
      <c r="A221" s="8">
        <v>9</v>
      </c>
      <c r="B221" s="6">
        <v>43163</v>
      </c>
      <c r="C221" s="13">
        <v>0</v>
      </c>
      <c r="D221" s="13">
        <v>0</v>
      </c>
      <c r="E221" s="13">
        <v>116.15628299894402</v>
      </c>
      <c r="F221" s="13">
        <v>0</v>
      </c>
      <c r="G221" s="13">
        <v>0</v>
      </c>
      <c r="H221" s="13">
        <v>0</v>
      </c>
      <c r="I221" s="13">
        <v>0</v>
      </c>
      <c r="J221" s="13">
        <v>86</v>
      </c>
      <c r="K221" s="13">
        <v>113.33333333333336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104</v>
      </c>
      <c r="V221" s="13">
        <v>0</v>
      </c>
      <c r="W221" s="13">
        <v>0</v>
      </c>
      <c r="X221" s="13">
        <v>0</v>
      </c>
      <c r="Y221" s="13">
        <v>0</v>
      </c>
      <c r="Z221" s="13">
        <v>115.99999999999999</v>
      </c>
      <c r="AA221" s="13">
        <v>117</v>
      </c>
      <c r="AB221" s="13">
        <v>0</v>
      </c>
      <c r="AC221" s="13">
        <v>0</v>
      </c>
    </row>
    <row r="222" spans="1:29">
      <c r="A222" s="8">
        <v>10</v>
      </c>
      <c r="B222" s="6">
        <v>43170</v>
      </c>
      <c r="C222" s="13">
        <v>0</v>
      </c>
      <c r="D222" s="13">
        <v>0</v>
      </c>
      <c r="E222" s="13">
        <v>107.41725230309871</v>
      </c>
      <c r="F222" s="13">
        <v>0</v>
      </c>
      <c r="G222" s="13">
        <v>0</v>
      </c>
      <c r="H222" s="13">
        <v>0</v>
      </c>
      <c r="I222" s="13">
        <v>0</v>
      </c>
      <c r="J222" s="13">
        <v>86</v>
      </c>
      <c r="K222" s="13">
        <v>112.99999999999999</v>
      </c>
      <c r="L222" s="13">
        <v>0</v>
      </c>
      <c r="M222" s="13">
        <v>102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98</v>
      </c>
      <c r="V222" s="13">
        <v>0</v>
      </c>
      <c r="W222" s="13">
        <v>0</v>
      </c>
      <c r="X222" s="13">
        <v>0</v>
      </c>
      <c r="Y222" s="13">
        <v>0</v>
      </c>
      <c r="Z222" s="13">
        <v>112.99999999999999</v>
      </c>
      <c r="AA222" s="13">
        <v>123</v>
      </c>
      <c r="AB222" s="13">
        <v>0</v>
      </c>
      <c r="AC222" s="13">
        <v>134.1957798515424</v>
      </c>
    </row>
    <row r="223" spans="1:29">
      <c r="A223" s="8">
        <v>11</v>
      </c>
      <c r="B223" s="6">
        <v>43177</v>
      </c>
      <c r="C223" s="13">
        <v>0</v>
      </c>
      <c r="D223" s="13">
        <v>0</v>
      </c>
      <c r="E223" s="13">
        <v>111.05851509303426</v>
      </c>
      <c r="F223" s="13">
        <v>0</v>
      </c>
      <c r="G223" s="13">
        <v>0</v>
      </c>
      <c r="H223" s="13">
        <v>0</v>
      </c>
      <c r="I223" s="13">
        <v>0</v>
      </c>
      <c r="J223" s="13">
        <v>86</v>
      </c>
      <c r="K223" s="13">
        <v>112.99999999999999</v>
      </c>
      <c r="L223" s="13">
        <v>0</v>
      </c>
      <c r="M223" s="13">
        <v>103</v>
      </c>
      <c r="N223" s="13">
        <v>0</v>
      </c>
      <c r="O223" s="13">
        <v>85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96.5</v>
      </c>
      <c r="V223" s="13">
        <v>0</v>
      </c>
      <c r="W223" s="13">
        <v>0</v>
      </c>
      <c r="X223" s="13">
        <v>0</v>
      </c>
      <c r="Y223" s="13">
        <v>0</v>
      </c>
      <c r="Z223" s="13">
        <v>110.00000000000001</v>
      </c>
      <c r="AA223" s="13">
        <v>121</v>
      </c>
      <c r="AB223" s="13">
        <v>0</v>
      </c>
      <c r="AC223" s="13">
        <v>0</v>
      </c>
    </row>
    <row r="224" spans="1:29">
      <c r="A224" s="8">
        <v>12</v>
      </c>
      <c r="B224" s="6">
        <v>43184</v>
      </c>
      <c r="C224" s="13">
        <v>0</v>
      </c>
      <c r="D224" s="13">
        <v>0</v>
      </c>
      <c r="E224" s="13">
        <v>105.23249462913738</v>
      </c>
      <c r="F224" s="13">
        <v>0</v>
      </c>
      <c r="G224" s="13">
        <v>110.00000000000001</v>
      </c>
      <c r="H224" s="13">
        <v>0</v>
      </c>
      <c r="I224" s="13">
        <v>0</v>
      </c>
      <c r="J224" s="13">
        <v>86</v>
      </c>
      <c r="K224" s="13">
        <v>111.66666666666667</v>
      </c>
      <c r="L224" s="13">
        <v>0</v>
      </c>
      <c r="M224" s="13">
        <v>0</v>
      </c>
      <c r="N224" s="13">
        <v>0</v>
      </c>
      <c r="O224" s="13">
        <v>85</v>
      </c>
      <c r="P224" s="13">
        <v>0</v>
      </c>
      <c r="Q224" s="13">
        <v>0</v>
      </c>
      <c r="R224" s="13">
        <v>0</v>
      </c>
      <c r="S224" s="13">
        <v>108.90364151127598</v>
      </c>
      <c r="T224" s="13">
        <v>0</v>
      </c>
      <c r="U224" s="13">
        <v>98</v>
      </c>
      <c r="V224" s="13">
        <v>0</v>
      </c>
      <c r="W224" s="13">
        <v>0</v>
      </c>
      <c r="X224" s="13">
        <v>0</v>
      </c>
      <c r="Y224" s="13">
        <v>0</v>
      </c>
      <c r="Z224" s="13">
        <v>109.00000000000001</v>
      </c>
      <c r="AA224" s="13">
        <v>120</v>
      </c>
      <c r="AB224" s="13">
        <v>0</v>
      </c>
      <c r="AC224" s="13">
        <v>134.1957798515424</v>
      </c>
    </row>
    <row r="225" spans="1:29">
      <c r="A225" s="8">
        <v>13</v>
      </c>
      <c r="B225" s="6">
        <v>43191</v>
      </c>
      <c r="C225" s="13">
        <v>0</v>
      </c>
      <c r="D225" s="13">
        <v>0</v>
      </c>
      <c r="E225" s="13">
        <v>105.23249462913738</v>
      </c>
      <c r="F225" s="13">
        <v>0</v>
      </c>
      <c r="G225" s="13">
        <v>113.99999999999999</v>
      </c>
      <c r="H225" s="13">
        <v>0</v>
      </c>
      <c r="I225" s="13">
        <v>0</v>
      </c>
      <c r="J225" s="13">
        <v>0</v>
      </c>
      <c r="K225" s="13">
        <v>111.00000000000001</v>
      </c>
      <c r="L225" s="13">
        <v>0</v>
      </c>
      <c r="M225" s="13">
        <v>0</v>
      </c>
      <c r="N225" s="13">
        <v>0</v>
      </c>
      <c r="O225" s="13">
        <v>85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96</v>
      </c>
      <c r="V225" s="13">
        <v>0</v>
      </c>
      <c r="W225" s="13">
        <v>0</v>
      </c>
      <c r="X225" s="13">
        <v>0</v>
      </c>
      <c r="Y225" s="13">
        <v>0</v>
      </c>
      <c r="Z225" s="13">
        <v>105</v>
      </c>
      <c r="AA225" s="13">
        <v>109.50000000000001</v>
      </c>
      <c r="AB225" s="13">
        <v>0</v>
      </c>
      <c r="AC225" s="13">
        <v>134.1957798515424</v>
      </c>
    </row>
    <row r="226" spans="1:29">
      <c r="A226" s="8">
        <v>14</v>
      </c>
      <c r="B226" s="6">
        <v>43198</v>
      </c>
      <c r="C226" s="13">
        <v>0</v>
      </c>
      <c r="D226" s="13">
        <v>0</v>
      </c>
      <c r="E226" s="13">
        <v>101.59123183920182</v>
      </c>
      <c r="F226" s="13">
        <v>0</v>
      </c>
      <c r="G226" s="13">
        <v>111.00000000000001</v>
      </c>
      <c r="H226" s="13">
        <v>0</v>
      </c>
      <c r="I226" s="13">
        <v>0</v>
      </c>
      <c r="J226" s="13">
        <v>0</v>
      </c>
      <c r="K226" s="13">
        <v>109.33333333333334</v>
      </c>
      <c r="L226" s="13">
        <v>0</v>
      </c>
      <c r="M226" s="13">
        <v>100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91</v>
      </c>
      <c r="V226" s="13">
        <v>0</v>
      </c>
      <c r="W226" s="13">
        <v>0</v>
      </c>
      <c r="X226" s="13">
        <v>0</v>
      </c>
      <c r="Y226" s="13">
        <v>0</v>
      </c>
      <c r="Z226" s="13">
        <v>100</v>
      </c>
      <c r="AA226" s="13">
        <v>105</v>
      </c>
      <c r="AB226" s="13">
        <v>131</v>
      </c>
      <c r="AC226" s="13">
        <v>134.1957798515424</v>
      </c>
    </row>
    <row r="227" spans="1:29">
      <c r="A227" s="8">
        <v>15</v>
      </c>
      <c r="B227" s="6">
        <v>43205</v>
      </c>
      <c r="C227" s="13">
        <v>0</v>
      </c>
      <c r="D227" s="13">
        <v>0</v>
      </c>
      <c r="E227" s="13">
        <v>96.493463933292063</v>
      </c>
      <c r="F227" s="13">
        <v>0</v>
      </c>
      <c r="G227" s="13">
        <v>111.00000000000001</v>
      </c>
      <c r="H227" s="13">
        <v>0</v>
      </c>
      <c r="I227" s="13">
        <v>0</v>
      </c>
      <c r="J227" s="13">
        <v>90.799999999999983</v>
      </c>
      <c r="K227" s="13">
        <v>107.33333333333334</v>
      </c>
      <c r="L227" s="13">
        <v>0</v>
      </c>
      <c r="M227" s="13">
        <v>97</v>
      </c>
      <c r="N227" s="13">
        <v>0</v>
      </c>
      <c r="O227" s="13">
        <v>85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80</v>
      </c>
      <c r="V227" s="13">
        <v>0</v>
      </c>
      <c r="W227" s="13">
        <v>0</v>
      </c>
      <c r="X227" s="13">
        <v>0</v>
      </c>
      <c r="Y227" s="13">
        <v>0</v>
      </c>
      <c r="Z227" s="13">
        <v>93</v>
      </c>
      <c r="AA227" s="13">
        <v>117.5</v>
      </c>
      <c r="AB227" s="13">
        <v>131</v>
      </c>
      <c r="AC227" s="13">
        <v>134.1957798515424</v>
      </c>
    </row>
    <row r="228" spans="1:29">
      <c r="A228" s="8">
        <v>16</v>
      </c>
      <c r="B228" s="6">
        <v>43212</v>
      </c>
      <c r="C228" s="13">
        <v>0</v>
      </c>
      <c r="D228" s="13">
        <v>0</v>
      </c>
      <c r="E228" s="13">
        <v>87.026180679459628</v>
      </c>
      <c r="F228" s="13">
        <v>0</v>
      </c>
      <c r="G228" s="13">
        <v>115.99999999999999</v>
      </c>
      <c r="H228" s="13">
        <v>0</v>
      </c>
      <c r="I228" s="13">
        <v>0</v>
      </c>
      <c r="J228" s="13">
        <v>82.25</v>
      </c>
      <c r="K228" s="13">
        <v>104.33333333333334</v>
      </c>
      <c r="L228" s="13">
        <v>0</v>
      </c>
      <c r="M228" s="13">
        <v>97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66</v>
      </c>
      <c r="V228" s="13">
        <v>0</v>
      </c>
      <c r="W228" s="13">
        <v>0</v>
      </c>
      <c r="X228" s="13">
        <v>0</v>
      </c>
      <c r="Y228" s="13">
        <v>0</v>
      </c>
      <c r="Z228" s="13">
        <v>94</v>
      </c>
      <c r="AA228" s="13">
        <v>110.00000000000001</v>
      </c>
      <c r="AB228" s="13">
        <v>131</v>
      </c>
      <c r="AC228" s="13">
        <v>134.1957798515424</v>
      </c>
    </row>
    <row r="229" spans="1:29">
      <c r="A229" s="8">
        <v>17</v>
      </c>
      <c r="B229" s="6">
        <v>43219</v>
      </c>
      <c r="C229" s="13">
        <v>0</v>
      </c>
      <c r="D229" s="13">
        <v>0</v>
      </c>
      <c r="E229" s="13">
        <v>79.743655099588523</v>
      </c>
      <c r="F229" s="13">
        <v>0</v>
      </c>
      <c r="G229" s="13">
        <v>107.5</v>
      </c>
      <c r="H229" s="13">
        <v>0</v>
      </c>
      <c r="I229" s="13">
        <v>0</v>
      </c>
      <c r="J229" s="13">
        <v>85</v>
      </c>
      <c r="K229" s="13">
        <v>102.33333333333331</v>
      </c>
      <c r="L229" s="13">
        <v>0</v>
      </c>
      <c r="M229" s="13">
        <v>91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97.370562009827836</v>
      </c>
      <c r="T229" s="13">
        <v>0</v>
      </c>
      <c r="U229" s="13">
        <v>64</v>
      </c>
      <c r="V229" s="13">
        <v>0</v>
      </c>
      <c r="W229" s="13">
        <v>0</v>
      </c>
      <c r="X229" s="13">
        <v>0</v>
      </c>
      <c r="Y229" s="13">
        <v>0</v>
      </c>
      <c r="Z229" s="13">
        <v>88</v>
      </c>
      <c r="AA229" s="13">
        <v>96</v>
      </c>
      <c r="AB229" s="13">
        <v>130</v>
      </c>
      <c r="AC229" s="13">
        <v>134.1957798515424</v>
      </c>
    </row>
    <row r="230" spans="1:29">
      <c r="A230" s="8">
        <v>18</v>
      </c>
      <c r="B230" s="6">
        <v>43226</v>
      </c>
      <c r="C230" s="13">
        <v>0</v>
      </c>
      <c r="D230" s="13">
        <v>0</v>
      </c>
      <c r="E230" s="13">
        <v>65.17860393984634</v>
      </c>
      <c r="F230" s="13">
        <v>0</v>
      </c>
      <c r="G230" s="13">
        <v>102</v>
      </c>
      <c r="H230" s="13">
        <v>0</v>
      </c>
      <c r="I230" s="13">
        <v>0</v>
      </c>
      <c r="J230" s="13">
        <v>87.666666666666657</v>
      </c>
      <c r="K230" s="13">
        <v>101.66666666666666</v>
      </c>
      <c r="L230" s="13">
        <v>0</v>
      </c>
      <c r="M230" s="13">
        <v>86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60</v>
      </c>
      <c r="V230" s="13">
        <v>0</v>
      </c>
      <c r="W230" s="13">
        <v>0</v>
      </c>
      <c r="X230" s="13">
        <v>0</v>
      </c>
      <c r="Y230" s="13">
        <v>0</v>
      </c>
      <c r="Z230" s="13">
        <v>83</v>
      </c>
      <c r="AA230" s="13">
        <v>91.666666666666657</v>
      </c>
      <c r="AB230" s="13">
        <v>130</v>
      </c>
      <c r="AC230" s="13">
        <v>134.1957798515424</v>
      </c>
    </row>
    <row r="231" spans="1:29">
      <c r="A231" s="8">
        <v>19</v>
      </c>
      <c r="B231" s="6">
        <v>43233</v>
      </c>
      <c r="C231" s="13">
        <v>0</v>
      </c>
      <c r="D231" s="13">
        <v>0</v>
      </c>
      <c r="E231" s="13">
        <v>65.17860393984634</v>
      </c>
      <c r="F231" s="13">
        <v>0</v>
      </c>
      <c r="G231" s="13">
        <v>99</v>
      </c>
      <c r="H231" s="13">
        <v>0</v>
      </c>
      <c r="I231" s="13">
        <v>0</v>
      </c>
      <c r="J231" s="13">
        <v>0</v>
      </c>
      <c r="K231" s="13">
        <v>101.66666666666669</v>
      </c>
      <c r="L231" s="13">
        <v>0</v>
      </c>
      <c r="M231" s="13">
        <v>81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65</v>
      </c>
      <c r="V231" s="13">
        <v>0</v>
      </c>
      <c r="W231" s="13">
        <v>0</v>
      </c>
      <c r="X231" s="13">
        <v>0</v>
      </c>
      <c r="Y231" s="13">
        <v>0</v>
      </c>
      <c r="Z231" s="13">
        <v>77</v>
      </c>
      <c r="AA231" s="13">
        <v>86</v>
      </c>
      <c r="AB231" s="13">
        <v>131</v>
      </c>
      <c r="AC231" s="13">
        <v>0</v>
      </c>
    </row>
    <row r="232" spans="1:29">
      <c r="A232" s="8">
        <v>20</v>
      </c>
      <c r="B232" s="6">
        <v>43240</v>
      </c>
      <c r="C232" s="13">
        <v>0</v>
      </c>
      <c r="D232" s="13">
        <v>0</v>
      </c>
      <c r="E232" s="13">
        <v>65.17860393984634</v>
      </c>
      <c r="F232" s="13">
        <v>0</v>
      </c>
      <c r="G232" s="13">
        <v>103</v>
      </c>
      <c r="H232" s="13">
        <v>62</v>
      </c>
      <c r="I232" s="13">
        <v>0</v>
      </c>
      <c r="J232" s="13">
        <v>78.2</v>
      </c>
      <c r="K232" s="13">
        <v>100.66666666666666</v>
      </c>
      <c r="L232" s="13">
        <v>0</v>
      </c>
      <c r="M232" s="13">
        <v>0</v>
      </c>
      <c r="N232" s="13">
        <v>0</v>
      </c>
      <c r="O232" s="13">
        <v>39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61</v>
      </c>
      <c r="V232" s="13">
        <v>0</v>
      </c>
      <c r="W232" s="13">
        <v>77.092511013215855</v>
      </c>
      <c r="X232" s="13">
        <v>0</v>
      </c>
      <c r="Y232" s="13">
        <v>0</v>
      </c>
      <c r="Z232" s="13">
        <v>74</v>
      </c>
      <c r="AA232" s="13">
        <v>64.666666666666657</v>
      </c>
      <c r="AB232" s="13">
        <v>125</v>
      </c>
      <c r="AC232" s="13">
        <v>0</v>
      </c>
    </row>
    <row r="233" spans="1:29">
      <c r="A233" s="8">
        <v>21</v>
      </c>
      <c r="B233" s="6">
        <v>43247</v>
      </c>
      <c r="C233" s="13">
        <v>0</v>
      </c>
      <c r="D233" s="13">
        <v>0</v>
      </c>
      <c r="E233" s="13">
        <v>65.17860393984634</v>
      </c>
      <c r="F233" s="13">
        <v>0</v>
      </c>
      <c r="G233" s="13">
        <v>101.33333333333334</v>
      </c>
      <c r="H233" s="13">
        <v>69</v>
      </c>
      <c r="I233" s="13">
        <v>0</v>
      </c>
      <c r="J233" s="13">
        <v>79.333333333333343</v>
      </c>
      <c r="K233" s="13">
        <v>100.00000000000003</v>
      </c>
      <c r="L233" s="13">
        <v>0</v>
      </c>
      <c r="M233" s="13">
        <v>78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65</v>
      </c>
      <c r="V233" s="13">
        <v>0</v>
      </c>
      <c r="W233" s="13">
        <v>0</v>
      </c>
      <c r="X233" s="13">
        <v>0</v>
      </c>
      <c r="Y233" s="13">
        <v>0</v>
      </c>
      <c r="Z233" s="13">
        <v>72</v>
      </c>
      <c r="AA233" s="13">
        <v>0</v>
      </c>
      <c r="AB233" s="13">
        <v>102</v>
      </c>
      <c r="AC233" s="13">
        <v>134.1957798515424</v>
      </c>
    </row>
    <row r="234" spans="1:29">
      <c r="A234" s="8">
        <v>22</v>
      </c>
      <c r="B234" s="6">
        <v>43254</v>
      </c>
      <c r="C234" s="13">
        <v>0</v>
      </c>
      <c r="D234" s="13">
        <v>0</v>
      </c>
      <c r="E234" s="13">
        <v>68.819866729781879</v>
      </c>
      <c r="F234" s="13">
        <v>0</v>
      </c>
      <c r="G234" s="13">
        <v>105</v>
      </c>
      <c r="H234" s="13">
        <v>0</v>
      </c>
      <c r="I234" s="13">
        <v>0</v>
      </c>
      <c r="J234" s="13">
        <v>82.25</v>
      </c>
      <c r="K234" s="13">
        <v>99.333333333333329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65</v>
      </c>
      <c r="V234" s="13">
        <v>0</v>
      </c>
      <c r="W234" s="13">
        <v>0</v>
      </c>
      <c r="X234" s="13">
        <v>0</v>
      </c>
      <c r="Y234" s="13">
        <v>0</v>
      </c>
      <c r="Z234" s="13">
        <v>72</v>
      </c>
      <c r="AA234" s="13">
        <v>83</v>
      </c>
      <c r="AB234" s="13">
        <v>133</v>
      </c>
      <c r="AC234" s="13">
        <v>134.1957798515424</v>
      </c>
    </row>
    <row r="235" spans="1:29">
      <c r="A235" s="8">
        <v>23</v>
      </c>
      <c r="B235" s="6">
        <v>43261</v>
      </c>
      <c r="C235" s="13">
        <v>0</v>
      </c>
      <c r="D235" s="13">
        <v>0</v>
      </c>
      <c r="E235" s="13">
        <v>68.819866729781879</v>
      </c>
      <c r="F235" s="13">
        <v>0</v>
      </c>
      <c r="G235" s="13">
        <v>99</v>
      </c>
      <c r="H235" s="13">
        <v>67</v>
      </c>
      <c r="I235" s="13">
        <v>0</v>
      </c>
      <c r="J235" s="13">
        <v>79</v>
      </c>
      <c r="K235" s="13">
        <v>94.999999999999986</v>
      </c>
      <c r="L235" s="13">
        <v>0</v>
      </c>
      <c r="M235" s="13">
        <v>76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60</v>
      </c>
      <c r="V235" s="13">
        <v>0</v>
      </c>
      <c r="W235" s="13">
        <v>0</v>
      </c>
      <c r="X235" s="13">
        <v>0</v>
      </c>
      <c r="Y235" s="13">
        <v>0</v>
      </c>
      <c r="Z235" s="13">
        <v>79</v>
      </c>
      <c r="AA235" s="13">
        <v>74</v>
      </c>
      <c r="AB235" s="13">
        <v>131</v>
      </c>
      <c r="AC235" s="13">
        <v>134.1957798515424</v>
      </c>
    </row>
    <row r="236" spans="1:29">
      <c r="A236" s="8">
        <v>24</v>
      </c>
      <c r="B236" s="6">
        <v>43268</v>
      </c>
      <c r="C236" s="13">
        <v>0</v>
      </c>
      <c r="D236" s="13">
        <v>0</v>
      </c>
      <c r="E236" s="13">
        <v>68.819866729781879</v>
      </c>
      <c r="F236" s="13">
        <v>0</v>
      </c>
      <c r="G236" s="13">
        <v>99</v>
      </c>
      <c r="H236" s="13">
        <v>64</v>
      </c>
      <c r="I236" s="13">
        <v>0</v>
      </c>
      <c r="J236" s="13">
        <v>79.750000000000014</v>
      </c>
      <c r="K236" s="13">
        <v>93.333333333333343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60</v>
      </c>
      <c r="V236" s="13">
        <v>0</v>
      </c>
      <c r="W236" s="13">
        <v>0</v>
      </c>
      <c r="X236" s="13">
        <v>0</v>
      </c>
      <c r="Y236" s="13">
        <v>0</v>
      </c>
      <c r="Z236" s="13">
        <v>72</v>
      </c>
      <c r="AA236" s="13">
        <v>71.666666666666671</v>
      </c>
      <c r="AB236" s="13">
        <v>108</v>
      </c>
      <c r="AC236" s="13">
        <v>134.1957798515424</v>
      </c>
    </row>
    <row r="237" spans="1:29">
      <c r="A237" s="8">
        <v>25</v>
      </c>
      <c r="B237" s="6">
        <v>43275</v>
      </c>
      <c r="C237" s="13">
        <v>0</v>
      </c>
      <c r="D237" s="13">
        <v>0</v>
      </c>
      <c r="E237" s="13">
        <v>65.17860393984634</v>
      </c>
      <c r="F237" s="13">
        <v>0</v>
      </c>
      <c r="G237" s="13">
        <v>99</v>
      </c>
      <c r="H237" s="13">
        <v>0</v>
      </c>
      <c r="I237" s="13">
        <v>0</v>
      </c>
      <c r="J237" s="13">
        <v>78.333333333333329</v>
      </c>
      <c r="K237" s="13">
        <v>89.666666666666657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60</v>
      </c>
      <c r="V237" s="13">
        <v>0</v>
      </c>
      <c r="W237" s="13">
        <v>0</v>
      </c>
      <c r="X237" s="13">
        <v>0</v>
      </c>
      <c r="Y237" s="13">
        <v>0</v>
      </c>
      <c r="Z237" s="13">
        <v>69</v>
      </c>
      <c r="AA237" s="13">
        <v>72</v>
      </c>
      <c r="AB237" s="13">
        <v>95</v>
      </c>
      <c r="AC237" s="13">
        <v>134.1957798515424</v>
      </c>
    </row>
    <row r="238" spans="1:29">
      <c r="A238" s="8">
        <v>26</v>
      </c>
      <c r="B238" s="6">
        <v>43282</v>
      </c>
      <c r="C238" s="13">
        <v>0</v>
      </c>
      <c r="D238" s="13">
        <v>0</v>
      </c>
      <c r="E238" s="13">
        <v>57.896078359975235</v>
      </c>
      <c r="F238" s="13">
        <v>0</v>
      </c>
      <c r="G238" s="13">
        <v>97</v>
      </c>
      <c r="H238" s="13">
        <v>0</v>
      </c>
      <c r="I238" s="13">
        <v>0</v>
      </c>
      <c r="J238" s="13">
        <v>0</v>
      </c>
      <c r="K238" s="13">
        <v>89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54</v>
      </c>
      <c r="V238" s="13">
        <v>0</v>
      </c>
      <c r="W238" s="13">
        <v>0</v>
      </c>
      <c r="X238" s="13">
        <v>0</v>
      </c>
      <c r="Y238" s="13">
        <v>0</v>
      </c>
      <c r="Z238" s="13">
        <v>69</v>
      </c>
      <c r="AA238" s="13">
        <v>0</v>
      </c>
      <c r="AB238" s="13">
        <v>126</v>
      </c>
      <c r="AC238" s="13">
        <v>134.1957798515424</v>
      </c>
    </row>
    <row r="239" spans="1:29">
      <c r="A239" s="8">
        <v>27</v>
      </c>
      <c r="B239" s="6">
        <v>43289</v>
      </c>
      <c r="C239" s="13">
        <v>0</v>
      </c>
      <c r="D239" s="13">
        <v>0</v>
      </c>
      <c r="E239" s="13">
        <v>57.896078359975235</v>
      </c>
      <c r="F239" s="13">
        <v>0</v>
      </c>
      <c r="G239" s="13">
        <v>97</v>
      </c>
      <c r="H239" s="13">
        <v>0</v>
      </c>
      <c r="I239" s="13">
        <v>0</v>
      </c>
      <c r="J239" s="13">
        <v>0</v>
      </c>
      <c r="K239" s="13">
        <v>89</v>
      </c>
      <c r="L239" s="13">
        <v>0</v>
      </c>
      <c r="M239" s="13">
        <v>75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54</v>
      </c>
      <c r="V239" s="13">
        <v>0</v>
      </c>
      <c r="W239" s="13">
        <v>0</v>
      </c>
      <c r="X239" s="13">
        <v>0</v>
      </c>
      <c r="Y239" s="13">
        <v>0</v>
      </c>
      <c r="Z239" s="13">
        <v>69</v>
      </c>
      <c r="AA239" s="13">
        <v>0</v>
      </c>
      <c r="AB239" s="13">
        <v>126</v>
      </c>
      <c r="AC239" s="13">
        <v>134.1957798515424</v>
      </c>
    </row>
    <row r="240" spans="1:29">
      <c r="A240" s="8">
        <v>28</v>
      </c>
      <c r="B240" s="6">
        <v>43296</v>
      </c>
      <c r="C240" s="13">
        <v>0</v>
      </c>
      <c r="D240" s="13">
        <v>0</v>
      </c>
      <c r="E240" s="13">
        <v>61.537341149910787</v>
      </c>
      <c r="F240" s="13">
        <v>0</v>
      </c>
      <c r="G240" s="13">
        <v>97</v>
      </c>
      <c r="H240" s="13">
        <v>0</v>
      </c>
      <c r="I240" s="13">
        <v>0</v>
      </c>
      <c r="J240" s="13">
        <v>75.833333333333343</v>
      </c>
      <c r="K240" s="13">
        <v>88.333333333333314</v>
      </c>
      <c r="L240" s="13">
        <v>0</v>
      </c>
      <c r="M240" s="13">
        <v>75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35</v>
      </c>
      <c r="V240" s="13">
        <v>0</v>
      </c>
      <c r="W240" s="13">
        <v>0</v>
      </c>
      <c r="X240" s="13">
        <v>0</v>
      </c>
      <c r="Y240" s="13">
        <v>0</v>
      </c>
      <c r="Z240" s="13">
        <v>68</v>
      </c>
      <c r="AA240" s="13">
        <v>70</v>
      </c>
      <c r="AB240" s="13">
        <v>109.00000000000001</v>
      </c>
      <c r="AC240" s="13">
        <v>134.1957798515424</v>
      </c>
    </row>
    <row r="241" spans="1:29">
      <c r="A241" s="8">
        <v>29</v>
      </c>
      <c r="B241" s="6">
        <v>43303</v>
      </c>
      <c r="C241" s="13">
        <v>0</v>
      </c>
      <c r="D241" s="13">
        <v>0</v>
      </c>
      <c r="E241" s="13">
        <v>65.17860393984634</v>
      </c>
      <c r="F241" s="13">
        <v>0</v>
      </c>
      <c r="G241" s="13">
        <v>0</v>
      </c>
      <c r="H241" s="13">
        <v>0</v>
      </c>
      <c r="I241" s="13">
        <v>0</v>
      </c>
      <c r="J241" s="13">
        <v>72</v>
      </c>
      <c r="K241" s="13">
        <v>87.333333333333314</v>
      </c>
      <c r="L241" s="13">
        <v>0</v>
      </c>
      <c r="M241" s="13">
        <v>75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35</v>
      </c>
      <c r="V241" s="13">
        <v>0</v>
      </c>
      <c r="W241" s="13">
        <v>0</v>
      </c>
      <c r="X241" s="13">
        <v>0</v>
      </c>
      <c r="Y241" s="13">
        <v>0</v>
      </c>
      <c r="Z241" s="13">
        <v>66</v>
      </c>
      <c r="AA241" s="13">
        <v>67</v>
      </c>
      <c r="AB241" s="13">
        <v>118</v>
      </c>
      <c r="AC241" s="13">
        <v>134.1957798515424</v>
      </c>
    </row>
    <row r="242" spans="1:29">
      <c r="A242" s="8">
        <v>30</v>
      </c>
      <c r="B242" s="6">
        <v>43310</v>
      </c>
      <c r="C242" s="13">
        <v>0</v>
      </c>
      <c r="D242" s="13">
        <v>0</v>
      </c>
      <c r="E242" s="13">
        <v>65.17860393984634</v>
      </c>
      <c r="F242" s="13">
        <v>0</v>
      </c>
      <c r="G242" s="13">
        <v>0</v>
      </c>
      <c r="H242" s="13">
        <v>0</v>
      </c>
      <c r="I242" s="13">
        <v>0</v>
      </c>
      <c r="J242" s="13">
        <v>69.5</v>
      </c>
      <c r="K242" s="13">
        <v>85.333333333333314</v>
      </c>
      <c r="L242" s="13">
        <v>0</v>
      </c>
      <c r="M242" s="13">
        <v>75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59</v>
      </c>
      <c r="V242" s="13">
        <v>0</v>
      </c>
      <c r="W242" s="13">
        <v>0</v>
      </c>
      <c r="X242" s="13">
        <v>0</v>
      </c>
      <c r="Y242" s="13">
        <v>0</v>
      </c>
      <c r="Z242" s="13">
        <v>66</v>
      </c>
      <c r="AA242" s="13">
        <v>68</v>
      </c>
      <c r="AB242" s="13">
        <v>118</v>
      </c>
      <c r="AC242" s="13">
        <v>134.1957798515424</v>
      </c>
    </row>
    <row r="243" spans="1:29">
      <c r="A243" s="8">
        <v>31</v>
      </c>
      <c r="B243" s="6">
        <v>43317</v>
      </c>
      <c r="C243" s="13">
        <v>0</v>
      </c>
      <c r="D243" s="13">
        <v>0</v>
      </c>
      <c r="E243" s="13">
        <v>67.363361613807669</v>
      </c>
      <c r="F243" s="13">
        <v>0</v>
      </c>
      <c r="G243" s="13">
        <v>81</v>
      </c>
      <c r="H243" s="13">
        <v>0</v>
      </c>
      <c r="I243" s="13">
        <v>0</v>
      </c>
      <c r="J243" s="13">
        <v>71.833333333333343</v>
      </c>
      <c r="K243" s="13">
        <v>84</v>
      </c>
      <c r="L243" s="13">
        <v>0</v>
      </c>
      <c r="M243" s="13">
        <v>70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60</v>
      </c>
      <c r="V243" s="13">
        <v>0</v>
      </c>
      <c r="W243" s="13">
        <v>0</v>
      </c>
      <c r="X243" s="13">
        <v>0</v>
      </c>
      <c r="Y243" s="13">
        <v>0</v>
      </c>
      <c r="Z243" s="13">
        <v>69</v>
      </c>
      <c r="AA243" s="13">
        <v>70</v>
      </c>
      <c r="AB243" s="13">
        <v>123</v>
      </c>
      <c r="AC243" s="13">
        <v>134.1957798515424</v>
      </c>
    </row>
    <row r="244" spans="1:29">
      <c r="A244" s="8">
        <v>32</v>
      </c>
      <c r="B244" s="6">
        <v>43324</v>
      </c>
      <c r="C244" s="13">
        <v>0</v>
      </c>
      <c r="D244" s="13">
        <v>0</v>
      </c>
      <c r="E244" s="13">
        <v>71.004624403743207</v>
      </c>
      <c r="F244" s="13">
        <v>0</v>
      </c>
      <c r="G244" s="13">
        <v>81</v>
      </c>
      <c r="H244" s="13">
        <v>0</v>
      </c>
      <c r="I244" s="13">
        <v>0</v>
      </c>
      <c r="J244" s="13">
        <v>0</v>
      </c>
      <c r="K244" s="13">
        <v>83.333333333333343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60</v>
      </c>
      <c r="V244" s="13">
        <v>0</v>
      </c>
      <c r="W244" s="13">
        <v>0</v>
      </c>
      <c r="X244" s="13">
        <v>0</v>
      </c>
      <c r="Y244" s="13">
        <v>0</v>
      </c>
      <c r="Z244" s="13">
        <v>72</v>
      </c>
      <c r="AA244" s="13">
        <v>71</v>
      </c>
      <c r="AB244" s="13">
        <v>126</v>
      </c>
      <c r="AC244" s="13">
        <v>134.1957798515424</v>
      </c>
    </row>
    <row r="245" spans="1:29">
      <c r="A245" s="8">
        <v>33</v>
      </c>
      <c r="B245" s="6">
        <v>43331</v>
      </c>
      <c r="C245" s="13">
        <v>0</v>
      </c>
      <c r="D245" s="13">
        <v>0</v>
      </c>
      <c r="E245" s="13">
        <v>72.461129519717431</v>
      </c>
      <c r="F245" s="13">
        <v>0</v>
      </c>
      <c r="G245" s="13">
        <v>0</v>
      </c>
      <c r="H245" s="13">
        <v>77</v>
      </c>
      <c r="I245" s="13">
        <v>0</v>
      </c>
      <c r="J245" s="13">
        <v>67.666666666666671</v>
      </c>
      <c r="K245" s="13">
        <v>87.333333333333343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59</v>
      </c>
      <c r="V245" s="13">
        <v>0</v>
      </c>
      <c r="W245" s="13">
        <v>0</v>
      </c>
      <c r="X245" s="13">
        <v>0</v>
      </c>
      <c r="Y245" s="13">
        <v>0</v>
      </c>
      <c r="Z245" s="13">
        <v>71</v>
      </c>
      <c r="AA245" s="13">
        <v>66</v>
      </c>
      <c r="AB245" s="13">
        <v>126</v>
      </c>
      <c r="AC245" s="13">
        <v>134.1957798515424</v>
      </c>
    </row>
    <row r="246" spans="1:29">
      <c r="A246" s="8">
        <v>34</v>
      </c>
      <c r="B246" s="6">
        <v>43338</v>
      </c>
      <c r="C246" s="13">
        <v>0</v>
      </c>
      <c r="D246" s="13">
        <v>0</v>
      </c>
      <c r="E246" s="13">
        <v>72.461129519717431</v>
      </c>
      <c r="F246" s="13">
        <v>0</v>
      </c>
      <c r="G246" s="13">
        <v>0</v>
      </c>
      <c r="H246" s="13">
        <v>74</v>
      </c>
      <c r="I246" s="13">
        <v>0</v>
      </c>
      <c r="J246" s="13">
        <v>67.666666666666671</v>
      </c>
      <c r="K246" s="13">
        <v>87.666666666666657</v>
      </c>
      <c r="L246" s="13">
        <v>0</v>
      </c>
      <c r="M246" s="13">
        <v>70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68</v>
      </c>
      <c r="V246" s="13">
        <v>0</v>
      </c>
      <c r="W246" s="13">
        <v>0</v>
      </c>
      <c r="X246" s="13">
        <v>0</v>
      </c>
      <c r="Y246" s="13">
        <v>0</v>
      </c>
      <c r="Z246" s="13">
        <v>64</v>
      </c>
      <c r="AA246" s="13">
        <v>78</v>
      </c>
      <c r="AB246" s="13">
        <v>134</v>
      </c>
      <c r="AC246" s="13">
        <v>134.1957798515424</v>
      </c>
    </row>
    <row r="247" spans="1:29">
      <c r="A247" s="8">
        <v>35</v>
      </c>
      <c r="B247" s="6">
        <v>43345</v>
      </c>
      <c r="C247" s="13">
        <v>0</v>
      </c>
      <c r="D247" s="13">
        <v>0</v>
      </c>
      <c r="E247" s="13">
        <v>76.102392309652984</v>
      </c>
      <c r="F247" s="13">
        <v>0</v>
      </c>
      <c r="G247" s="13">
        <v>0</v>
      </c>
      <c r="H247" s="13">
        <v>78</v>
      </c>
      <c r="I247" s="13">
        <v>0</v>
      </c>
      <c r="J247" s="13">
        <v>67.666666666666671</v>
      </c>
      <c r="K247" s="13">
        <v>87.666666666666657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71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79</v>
      </c>
      <c r="AB247" s="13">
        <v>129</v>
      </c>
      <c r="AC247" s="13">
        <v>134.1957798515424</v>
      </c>
    </row>
    <row r="248" spans="1:29">
      <c r="A248" s="8">
        <v>36</v>
      </c>
      <c r="B248" s="6">
        <v>43352</v>
      </c>
      <c r="C248" s="13">
        <v>0</v>
      </c>
      <c r="D248" s="13">
        <v>0</v>
      </c>
      <c r="E248" s="13">
        <v>79.743655099588523</v>
      </c>
      <c r="F248" s="13">
        <v>0</v>
      </c>
      <c r="G248" s="13">
        <v>0</v>
      </c>
      <c r="H248" s="13">
        <v>77</v>
      </c>
      <c r="I248" s="13">
        <v>0</v>
      </c>
      <c r="J248" s="13">
        <v>67.666666666666671</v>
      </c>
      <c r="K248" s="13">
        <v>90</v>
      </c>
      <c r="L248" s="13">
        <v>0</v>
      </c>
      <c r="M248" s="13">
        <v>72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68</v>
      </c>
      <c r="V248" s="13">
        <v>0</v>
      </c>
      <c r="W248" s="13">
        <v>0</v>
      </c>
      <c r="X248" s="13">
        <v>0</v>
      </c>
      <c r="Y248" s="13">
        <v>0</v>
      </c>
      <c r="Z248" s="13">
        <v>72</v>
      </c>
      <c r="AA248" s="13">
        <v>68</v>
      </c>
      <c r="AB248" s="13">
        <v>130</v>
      </c>
      <c r="AC248" s="13">
        <v>134.1957798515424</v>
      </c>
    </row>
    <row r="249" spans="1:29">
      <c r="A249" s="8">
        <v>37</v>
      </c>
      <c r="B249" s="6">
        <v>43359</v>
      </c>
      <c r="C249" s="13">
        <v>0</v>
      </c>
      <c r="D249" s="13">
        <v>0</v>
      </c>
      <c r="E249" s="13">
        <v>78.978989913702065</v>
      </c>
      <c r="F249" s="13">
        <v>0</v>
      </c>
      <c r="G249" s="13">
        <v>0</v>
      </c>
      <c r="H249" s="13">
        <v>0</v>
      </c>
      <c r="I249" s="13">
        <v>0</v>
      </c>
      <c r="J249" s="13">
        <v>70.599999999999994</v>
      </c>
      <c r="K249" s="13">
        <v>90.666666666666657</v>
      </c>
      <c r="L249" s="13">
        <v>0</v>
      </c>
      <c r="M249" s="13">
        <v>74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65</v>
      </c>
      <c r="V249" s="13">
        <v>0</v>
      </c>
      <c r="W249" s="13">
        <v>0</v>
      </c>
      <c r="X249" s="13">
        <v>0</v>
      </c>
      <c r="Y249" s="13">
        <v>0</v>
      </c>
      <c r="Z249" s="13">
        <v>72</v>
      </c>
      <c r="AA249" s="13">
        <v>68</v>
      </c>
      <c r="AB249" s="13">
        <v>129</v>
      </c>
      <c r="AC249" s="13">
        <v>134.1957798515424</v>
      </c>
    </row>
    <row r="250" spans="1:29">
      <c r="A250" s="8">
        <v>38</v>
      </c>
      <c r="B250" s="6">
        <v>43366</v>
      </c>
      <c r="C250" s="13">
        <v>0</v>
      </c>
      <c r="D250" s="13">
        <v>0</v>
      </c>
      <c r="E250" s="13">
        <v>75.829297600407813</v>
      </c>
      <c r="F250" s="13">
        <v>0</v>
      </c>
      <c r="G250" s="13">
        <v>0</v>
      </c>
      <c r="H250" s="13">
        <v>0</v>
      </c>
      <c r="I250" s="13">
        <v>0</v>
      </c>
      <c r="J250" s="13">
        <v>70</v>
      </c>
      <c r="K250" s="13">
        <v>90.999999999999986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65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95</v>
      </c>
      <c r="AB250" s="13">
        <v>129</v>
      </c>
      <c r="AC250" s="13">
        <v>134.1957798515424</v>
      </c>
    </row>
    <row r="251" spans="1:29">
      <c r="A251" s="8">
        <v>39</v>
      </c>
      <c r="B251" s="6">
        <v>43373</v>
      </c>
      <c r="C251" s="13">
        <v>0</v>
      </c>
      <c r="D251" s="13">
        <v>0</v>
      </c>
      <c r="E251" s="13">
        <v>76.102392309652984</v>
      </c>
      <c r="F251" s="13">
        <v>0</v>
      </c>
      <c r="G251" s="13">
        <v>0</v>
      </c>
      <c r="H251" s="13">
        <v>0</v>
      </c>
      <c r="I251" s="13">
        <v>0</v>
      </c>
      <c r="J251" s="13">
        <v>70</v>
      </c>
      <c r="K251" s="13">
        <v>90.999999999999986</v>
      </c>
      <c r="L251" s="13">
        <v>0</v>
      </c>
      <c r="M251" s="13">
        <v>76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65</v>
      </c>
      <c r="V251" s="13">
        <v>0</v>
      </c>
      <c r="W251" s="13">
        <v>71.825320819766318</v>
      </c>
      <c r="X251" s="13">
        <v>0</v>
      </c>
      <c r="Y251" s="13">
        <v>0</v>
      </c>
      <c r="Z251" s="13">
        <v>63</v>
      </c>
      <c r="AA251" s="13">
        <v>86</v>
      </c>
      <c r="AB251" s="13">
        <v>130</v>
      </c>
      <c r="AC251" s="13">
        <v>134.1957798515424</v>
      </c>
    </row>
    <row r="252" spans="1:29">
      <c r="A252" s="8">
        <v>40</v>
      </c>
      <c r="B252" s="6">
        <v>43380</v>
      </c>
      <c r="C252" s="13">
        <v>0</v>
      </c>
      <c r="D252" s="13">
        <v>0</v>
      </c>
      <c r="E252" s="13">
        <v>79.743655099588523</v>
      </c>
      <c r="F252" s="13">
        <v>0</v>
      </c>
      <c r="G252" s="13">
        <v>0</v>
      </c>
      <c r="H252" s="13">
        <v>0</v>
      </c>
      <c r="I252" s="13">
        <v>0</v>
      </c>
      <c r="J252" s="13">
        <v>79.25</v>
      </c>
      <c r="K252" s="13">
        <v>90.999999999999986</v>
      </c>
      <c r="L252" s="13">
        <v>0</v>
      </c>
      <c r="M252" s="13">
        <v>77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62</v>
      </c>
      <c r="V252" s="13">
        <v>0</v>
      </c>
      <c r="W252" s="13">
        <v>0</v>
      </c>
      <c r="X252" s="13">
        <v>0</v>
      </c>
      <c r="Y252" s="13">
        <v>0</v>
      </c>
      <c r="Z252" s="13">
        <v>63</v>
      </c>
      <c r="AA252" s="13">
        <v>82.5</v>
      </c>
      <c r="AB252" s="13">
        <v>128</v>
      </c>
      <c r="AC252" s="13">
        <v>134.1957798515424</v>
      </c>
    </row>
    <row r="253" spans="1:29">
      <c r="A253" s="8">
        <v>41</v>
      </c>
      <c r="B253" s="6">
        <v>43387</v>
      </c>
      <c r="C253" s="13">
        <v>0</v>
      </c>
      <c r="D253" s="13">
        <v>0</v>
      </c>
      <c r="E253" s="13">
        <v>76.102392309652984</v>
      </c>
      <c r="F253" s="13">
        <v>0</v>
      </c>
      <c r="G253" s="13">
        <v>0</v>
      </c>
      <c r="H253" s="13">
        <v>73</v>
      </c>
      <c r="I253" s="13">
        <v>0</v>
      </c>
      <c r="J253" s="13">
        <v>77.666666666666671</v>
      </c>
      <c r="K253" s="13">
        <v>89.333333333333314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63</v>
      </c>
      <c r="V253" s="13">
        <v>0</v>
      </c>
      <c r="W253" s="13">
        <v>65.121624209921464</v>
      </c>
      <c r="X253" s="13">
        <v>0</v>
      </c>
      <c r="Y253" s="13">
        <v>0</v>
      </c>
      <c r="Z253" s="13">
        <v>61</v>
      </c>
      <c r="AA253" s="13">
        <v>89</v>
      </c>
      <c r="AB253" s="13">
        <v>128</v>
      </c>
      <c r="AC253" s="13">
        <v>134.1957798515424</v>
      </c>
    </row>
    <row r="254" spans="1:29">
      <c r="A254" s="8">
        <v>42</v>
      </c>
      <c r="B254" s="6">
        <v>43394</v>
      </c>
      <c r="C254" s="13">
        <v>0</v>
      </c>
      <c r="D254" s="13">
        <v>0</v>
      </c>
      <c r="E254" s="13">
        <v>68.819866729781879</v>
      </c>
      <c r="F254" s="13">
        <v>0</v>
      </c>
      <c r="G254" s="13">
        <v>0</v>
      </c>
      <c r="H254" s="13">
        <v>0</v>
      </c>
      <c r="I254" s="13">
        <v>0</v>
      </c>
      <c r="J254" s="13">
        <v>72.399999999999991</v>
      </c>
      <c r="K254" s="13">
        <v>89.333333333333314</v>
      </c>
      <c r="L254" s="13">
        <v>0</v>
      </c>
      <c r="M254" s="13">
        <v>77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63</v>
      </c>
      <c r="V254" s="13">
        <v>0</v>
      </c>
      <c r="W254" s="13">
        <v>0</v>
      </c>
      <c r="X254" s="13">
        <v>0</v>
      </c>
      <c r="Y254" s="13">
        <v>0</v>
      </c>
      <c r="Z254" s="13">
        <v>61</v>
      </c>
      <c r="AA254" s="13">
        <v>81</v>
      </c>
      <c r="AB254" s="13">
        <v>0</v>
      </c>
      <c r="AC254" s="13">
        <v>134.1957798515424</v>
      </c>
    </row>
    <row r="255" spans="1:29">
      <c r="A255" s="8">
        <v>43</v>
      </c>
      <c r="B255" s="6">
        <v>43401</v>
      </c>
      <c r="C255" s="13">
        <v>0</v>
      </c>
      <c r="D255" s="13">
        <v>0</v>
      </c>
      <c r="E255" s="13">
        <v>60.080836033936571</v>
      </c>
      <c r="F255" s="13">
        <v>0</v>
      </c>
      <c r="G255" s="13">
        <v>89</v>
      </c>
      <c r="H255" s="13">
        <v>0</v>
      </c>
      <c r="I255" s="13">
        <v>0</v>
      </c>
      <c r="J255" s="13">
        <v>72.399999999999991</v>
      </c>
      <c r="K255" s="13">
        <v>90.333333333333329</v>
      </c>
      <c r="L255" s="13">
        <v>0</v>
      </c>
      <c r="M255" s="13">
        <v>77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54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3">
        <v>84</v>
      </c>
      <c r="AB255" s="13">
        <v>132</v>
      </c>
      <c r="AC255" s="13">
        <v>134.1957798515424</v>
      </c>
    </row>
    <row r="256" spans="1:29">
      <c r="A256" s="8">
        <v>44</v>
      </c>
      <c r="B256" s="6">
        <v>43408</v>
      </c>
      <c r="C256" s="13">
        <v>0</v>
      </c>
      <c r="D256" s="13">
        <v>0</v>
      </c>
      <c r="E256" s="13">
        <v>60.080836033936571</v>
      </c>
      <c r="F256" s="13">
        <v>0</v>
      </c>
      <c r="G256" s="13">
        <v>89</v>
      </c>
      <c r="H256" s="13">
        <v>0</v>
      </c>
      <c r="I256" s="13">
        <v>0</v>
      </c>
      <c r="J256" s="13">
        <v>0</v>
      </c>
      <c r="K256" s="13">
        <v>91</v>
      </c>
      <c r="L256" s="13">
        <v>0</v>
      </c>
      <c r="M256" s="13">
        <v>77</v>
      </c>
      <c r="N256" s="13">
        <v>0</v>
      </c>
      <c r="O256" s="13">
        <v>38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56.999999999999993</v>
      </c>
      <c r="V256" s="13">
        <v>0</v>
      </c>
      <c r="W256" s="13">
        <v>0</v>
      </c>
      <c r="X256" s="13">
        <v>0</v>
      </c>
      <c r="Y256" s="13">
        <v>0</v>
      </c>
      <c r="Z256" s="13">
        <v>57.999999999999993</v>
      </c>
      <c r="AA256" s="13">
        <v>82</v>
      </c>
      <c r="AB256" s="13">
        <v>129</v>
      </c>
      <c r="AC256" s="13">
        <v>134.1957798515424</v>
      </c>
    </row>
    <row r="257" spans="1:29">
      <c r="A257" s="8">
        <v>45</v>
      </c>
      <c r="B257" s="6">
        <v>43415</v>
      </c>
      <c r="C257" s="13">
        <v>0</v>
      </c>
      <c r="D257" s="13">
        <v>0</v>
      </c>
      <c r="E257" s="13">
        <v>60.080836033936571</v>
      </c>
      <c r="F257" s="13">
        <v>0</v>
      </c>
      <c r="G257" s="13">
        <v>86</v>
      </c>
      <c r="H257" s="13">
        <v>0</v>
      </c>
      <c r="I257" s="13">
        <v>0</v>
      </c>
      <c r="J257" s="13">
        <v>79</v>
      </c>
      <c r="K257" s="13">
        <v>89.666666666666657</v>
      </c>
      <c r="L257" s="13">
        <v>0</v>
      </c>
      <c r="M257" s="13">
        <v>77</v>
      </c>
      <c r="N257" s="13">
        <v>0</v>
      </c>
      <c r="O257" s="13">
        <v>38.5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56.999999999999993</v>
      </c>
      <c r="V257" s="13">
        <v>0</v>
      </c>
      <c r="W257" s="13">
        <v>0</v>
      </c>
      <c r="X257" s="13">
        <v>0</v>
      </c>
      <c r="Y257" s="13">
        <v>0</v>
      </c>
      <c r="Z257" s="13">
        <v>61</v>
      </c>
      <c r="AA257" s="13">
        <v>86.5</v>
      </c>
      <c r="AB257" s="13">
        <v>127</v>
      </c>
      <c r="AC257" s="13">
        <v>134.1957798515424</v>
      </c>
    </row>
    <row r="258" spans="1:29">
      <c r="A258" s="8">
        <v>46</v>
      </c>
      <c r="B258" s="6">
        <v>43422</v>
      </c>
      <c r="C258" s="13">
        <v>0</v>
      </c>
      <c r="D258" s="13">
        <v>0</v>
      </c>
      <c r="E258" s="13">
        <v>60.080836033936571</v>
      </c>
      <c r="F258" s="13">
        <v>0</v>
      </c>
      <c r="G258" s="13">
        <v>86</v>
      </c>
      <c r="H258" s="13">
        <v>70</v>
      </c>
      <c r="I258" s="13">
        <v>0</v>
      </c>
      <c r="J258" s="13">
        <v>77.666666666666671</v>
      </c>
      <c r="K258" s="13">
        <v>89.333333333333343</v>
      </c>
      <c r="L258" s="13">
        <v>106</v>
      </c>
      <c r="M258" s="13">
        <v>70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54</v>
      </c>
      <c r="V258" s="13">
        <v>0</v>
      </c>
      <c r="W258" s="13">
        <v>0</v>
      </c>
      <c r="X258" s="13">
        <v>0</v>
      </c>
      <c r="Y258" s="13">
        <v>0</v>
      </c>
      <c r="Z258" s="13">
        <v>61</v>
      </c>
      <c r="AA258" s="13">
        <v>81.5</v>
      </c>
      <c r="AB258" s="13">
        <v>128</v>
      </c>
      <c r="AC258" s="13">
        <v>134.1957798515424</v>
      </c>
    </row>
    <row r="259" spans="1:29">
      <c r="A259" s="8">
        <v>47</v>
      </c>
      <c r="B259" s="6">
        <v>43429</v>
      </c>
      <c r="C259" s="13">
        <v>0</v>
      </c>
      <c r="D259" s="13">
        <v>0</v>
      </c>
      <c r="E259" s="13">
        <v>66.732209396885494</v>
      </c>
      <c r="F259" s="13">
        <v>0</v>
      </c>
      <c r="G259" s="13">
        <v>0</v>
      </c>
      <c r="H259" s="13">
        <v>77</v>
      </c>
      <c r="I259" s="13">
        <v>0</v>
      </c>
      <c r="J259" s="13">
        <v>70.8</v>
      </c>
      <c r="K259" s="13">
        <v>91</v>
      </c>
      <c r="L259" s="13">
        <v>106</v>
      </c>
      <c r="M259" s="13">
        <v>70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67.135279377786446</v>
      </c>
      <c r="T259" s="13">
        <v>0</v>
      </c>
      <c r="U259" s="13">
        <v>61</v>
      </c>
      <c r="V259" s="13">
        <v>0</v>
      </c>
      <c r="W259" s="13">
        <v>0</v>
      </c>
      <c r="X259" s="13">
        <v>0</v>
      </c>
      <c r="Y259" s="13">
        <v>0</v>
      </c>
      <c r="Z259" s="13">
        <v>66</v>
      </c>
      <c r="AA259" s="13">
        <v>81</v>
      </c>
      <c r="AB259" s="13">
        <v>129</v>
      </c>
      <c r="AC259" s="13">
        <v>134.1957798515424</v>
      </c>
    </row>
    <row r="260" spans="1:29">
      <c r="A260" s="8">
        <v>48</v>
      </c>
      <c r="B260" s="6">
        <v>43436</v>
      </c>
      <c r="C260" s="13">
        <v>0</v>
      </c>
      <c r="D260" s="13">
        <v>0</v>
      </c>
      <c r="E260" s="13">
        <v>72.461129519717431</v>
      </c>
      <c r="F260" s="13">
        <v>0</v>
      </c>
      <c r="G260" s="13">
        <v>0</v>
      </c>
      <c r="H260" s="13">
        <v>0</v>
      </c>
      <c r="I260" s="13">
        <v>0</v>
      </c>
      <c r="J260" s="13">
        <v>70.666666666666671</v>
      </c>
      <c r="K260" s="13">
        <v>91</v>
      </c>
      <c r="L260" s="13">
        <v>112.5</v>
      </c>
      <c r="M260" s="13">
        <v>70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66</v>
      </c>
      <c r="V260" s="13">
        <v>0</v>
      </c>
      <c r="W260" s="13">
        <v>0</v>
      </c>
      <c r="X260" s="13">
        <v>0</v>
      </c>
      <c r="Y260" s="13">
        <v>0</v>
      </c>
      <c r="Z260" s="13">
        <v>57.999999999999993</v>
      </c>
      <c r="AA260" s="13">
        <v>78</v>
      </c>
      <c r="AB260" s="13">
        <v>129</v>
      </c>
      <c r="AC260" s="13">
        <v>134.1957798515424</v>
      </c>
    </row>
    <row r="261" spans="1:29">
      <c r="A261" s="8">
        <v>49</v>
      </c>
      <c r="B261" s="6">
        <v>43443</v>
      </c>
      <c r="C261" s="13">
        <v>0</v>
      </c>
      <c r="D261" s="13">
        <v>0</v>
      </c>
      <c r="E261" s="13">
        <v>72.461129519717431</v>
      </c>
      <c r="F261" s="13">
        <v>0</v>
      </c>
      <c r="G261" s="13">
        <v>0</v>
      </c>
      <c r="H261" s="13">
        <v>0</v>
      </c>
      <c r="I261" s="13">
        <v>0</v>
      </c>
      <c r="J261" s="13">
        <v>70.666666666666671</v>
      </c>
      <c r="K261" s="13">
        <v>91</v>
      </c>
      <c r="L261" s="13">
        <v>112.5</v>
      </c>
      <c r="M261" s="13">
        <v>70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66</v>
      </c>
      <c r="V261" s="13">
        <v>0</v>
      </c>
      <c r="W261" s="13">
        <v>0</v>
      </c>
      <c r="X261" s="13">
        <v>0</v>
      </c>
      <c r="Y261" s="13">
        <v>0</v>
      </c>
      <c r="Z261" s="13">
        <v>57.999999999999993</v>
      </c>
      <c r="AA261" s="13">
        <v>78</v>
      </c>
      <c r="AB261" s="13">
        <v>129</v>
      </c>
      <c r="AC261" s="13">
        <v>134.1957798515424</v>
      </c>
    </row>
    <row r="262" spans="1:29">
      <c r="A262" s="8">
        <v>50</v>
      </c>
      <c r="B262" s="6">
        <v>43450</v>
      </c>
      <c r="C262" s="13">
        <v>0</v>
      </c>
      <c r="D262" s="13">
        <v>0</v>
      </c>
      <c r="E262" s="13">
        <v>83.352717686283611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91</v>
      </c>
      <c r="L262" s="13">
        <v>112.00000000000001</v>
      </c>
      <c r="M262" s="13">
        <v>70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63</v>
      </c>
      <c r="V262" s="13">
        <v>0</v>
      </c>
      <c r="W262" s="13">
        <v>0</v>
      </c>
      <c r="X262" s="13">
        <v>0</v>
      </c>
      <c r="Y262" s="13">
        <v>98.80149490957514</v>
      </c>
      <c r="Z262" s="13">
        <v>72</v>
      </c>
      <c r="AA262" s="13">
        <v>83</v>
      </c>
      <c r="AB262" s="13">
        <v>129</v>
      </c>
      <c r="AC262" s="13">
        <v>116.46038397816977</v>
      </c>
    </row>
    <row r="263" spans="1:29">
      <c r="A263" s="8">
        <v>51</v>
      </c>
      <c r="B263" s="6">
        <v>43457</v>
      </c>
      <c r="C263" s="13">
        <v>0</v>
      </c>
      <c r="D263" s="13">
        <v>0</v>
      </c>
      <c r="E263" s="13">
        <v>78.287149983614313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91</v>
      </c>
      <c r="L263" s="13">
        <v>112.00000000000001</v>
      </c>
      <c r="M263" s="13">
        <v>70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63</v>
      </c>
      <c r="V263" s="13">
        <v>0</v>
      </c>
      <c r="W263" s="13">
        <v>0</v>
      </c>
      <c r="X263" s="13">
        <v>0</v>
      </c>
      <c r="Y263" s="13">
        <v>102.98891749692152</v>
      </c>
      <c r="Z263" s="13">
        <v>72</v>
      </c>
      <c r="AA263" s="13">
        <v>83</v>
      </c>
      <c r="AB263" s="13">
        <v>129</v>
      </c>
      <c r="AC263" s="13">
        <v>134.1957798515424</v>
      </c>
    </row>
    <row r="264" spans="1:29">
      <c r="A264" s="10">
        <v>52</v>
      </c>
      <c r="B264" s="11">
        <v>43464</v>
      </c>
      <c r="C264" s="14"/>
      <c r="D264" s="14"/>
      <c r="E264" s="14">
        <v>77.689345665076644</v>
      </c>
      <c r="F264" s="14"/>
      <c r="G264" s="14"/>
      <c r="H264" s="14"/>
      <c r="I264" s="14"/>
      <c r="J264" s="14"/>
      <c r="K264" s="14">
        <v>91</v>
      </c>
      <c r="L264" s="14"/>
      <c r="M264" s="14"/>
      <c r="N264" s="14"/>
      <c r="O264" s="14"/>
      <c r="P264" s="14"/>
      <c r="Q264" s="14"/>
      <c r="R264" s="14"/>
      <c r="S264" s="14"/>
      <c r="T264" s="14"/>
      <c r="U264" s="14">
        <v>63</v>
      </c>
      <c r="V264" s="14"/>
      <c r="W264" s="14"/>
      <c r="X264" s="14"/>
      <c r="Y264" s="14"/>
      <c r="Z264" s="14" t="s">
        <v>3</v>
      </c>
      <c r="AA264" s="14">
        <v>86.745000000000005</v>
      </c>
      <c r="AB264" s="14">
        <v>130.47</v>
      </c>
      <c r="AC264" s="14">
        <v>134.19577985154243</v>
      </c>
    </row>
    <row r="265" spans="1:29">
      <c r="A265" s="8">
        <v>1</v>
      </c>
      <c r="B265" s="6">
        <f>B264+7</f>
        <v>43471</v>
      </c>
      <c r="C265" s="17"/>
      <c r="D265" s="17"/>
      <c r="E265" s="17">
        <v>79.743655099588537</v>
      </c>
      <c r="F265" s="17"/>
      <c r="G265" s="17"/>
      <c r="H265" s="17"/>
      <c r="I265" s="17"/>
      <c r="J265" s="17"/>
      <c r="K265" s="17">
        <v>91</v>
      </c>
      <c r="L265" s="17">
        <v>106</v>
      </c>
      <c r="M265" s="17">
        <v>75</v>
      </c>
      <c r="N265" s="17"/>
      <c r="O265" s="17"/>
      <c r="P265" s="17"/>
      <c r="Q265" s="17"/>
      <c r="R265" s="17"/>
      <c r="S265" s="17"/>
      <c r="T265" s="17"/>
      <c r="U265" s="17">
        <v>68</v>
      </c>
      <c r="V265" s="17"/>
      <c r="W265" s="17"/>
      <c r="X265" s="17"/>
      <c r="Y265" s="17"/>
      <c r="Z265" s="17">
        <v>72</v>
      </c>
      <c r="AA265" s="17">
        <v>86.43</v>
      </c>
      <c r="AB265" s="17">
        <v>131.9</v>
      </c>
      <c r="AC265" s="17">
        <v>134.19577985154243</v>
      </c>
    </row>
    <row r="266" spans="1:29">
      <c r="A266" s="8">
        <v>2</v>
      </c>
      <c r="B266" s="6">
        <f t="shared" ref="B266:B329" si="0">B265+7</f>
        <v>43478</v>
      </c>
      <c r="C266" s="17"/>
      <c r="D266" s="17"/>
      <c r="E266" s="17">
        <v>79.743655099588537</v>
      </c>
      <c r="F266" s="17"/>
      <c r="G266" s="17">
        <v>83.3</v>
      </c>
      <c r="H266" s="17"/>
      <c r="I266" s="17"/>
      <c r="J266" s="17"/>
      <c r="K266" s="17">
        <v>91</v>
      </c>
      <c r="L266" s="17">
        <v>100</v>
      </c>
      <c r="M266" s="17"/>
      <c r="N266" s="17"/>
      <c r="O266" s="17"/>
      <c r="P266" s="17"/>
      <c r="Q266" s="17"/>
      <c r="R266" s="17"/>
      <c r="S266" s="17"/>
      <c r="T266" s="17"/>
      <c r="U266" s="17">
        <v>68</v>
      </c>
      <c r="V266" s="17"/>
      <c r="W266" s="17"/>
      <c r="X266" s="17"/>
      <c r="Y266" s="17"/>
      <c r="Z266" s="17"/>
      <c r="AA266" s="17">
        <v>88.69</v>
      </c>
      <c r="AB266" s="17">
        <v>129.22999999999999</v>
      </c>
      <c r="AC266" s="17">
        <v>134</v>
      </c>
    </row>
    <row r="267" spans="1:29">
      <c r="A267" s="8">
        <v>3</v>
      </c>
      <c r="B267" s="6">
        <f t="shared" si="0"/>
        <v>43485</v>
      </c>
      <c r="C267" s="17"/>
      <c r="D267" s="17"/>
      <c r="E267" s="17">
        <v>81.313526192337775</v>
      </c>
      <c r="F267" s="17"/>
      <c r="G267" s="17">
        <v>85.05</v>
      </c>
      <c r="H267" s="17"/>
      <c r="I267" s="17"/>
      <c r="J267" s="17"/>
      <c r="K267" s="17">
        <v>91.333333333333329</v>
      </c>
      <c r="L267" s="17">
        <v>113.5</v>
      </c>
      <c r="M267" s="17">
        <v>77</v>
      </c>
      <c r="N267" s="17"/>
      <c r="O267" s="17"/>
      <c r="P267" s="17"/>
      <c r="Q267" s="17"/>
      <c r="R267" s="17"/>
      <c r="S267" s="17"/>
      <c r="T267" s="17"/>
      <c r="U267" s="17">
        <v>68</v>
      </c>
      <c r="V267" s="17"/>
      <c r="W267" s="17">
        <v>78.847452889520397</v>
      </c>
      <c r="X267" s="17"/>
      <c r="Y267" s="17"/>
      <c r="Z267" s="17">
        <v>73</v>
      </c>
      <c r="AA267" s="17">
        <v>88.594999999999999</v>
      </c>
      <c r="AB267" s="17">
        <v>128.04</v>
      </c>
      <c r="AC267" s="17">
        <v>116.56830707701312</v>
      </c>
    </row>
    <row r="268" spans="1:29">
      <c r="A268" s="8">
        <v>4</v>
      </c>
      <c r="B268" s="6">
        <f t="shared" si="0"/>
        <v>43492</v>
      </c>
      <c r="C268" s="17"/>
      <c r="D268" s="17"/>
      <c r="E268" s="17">
        <v>87.584802376412298</v>
      </c>
      <c r="F268" s="17"/>
      <c r="G268" s="17">
        <v>93.1</v>
      </c>
      <c r="H268" s="17"/>
      <c r="I268" s="17"/>
      <c r="J268" s="17"/>
      <c r="K268" s="17">
        <v>92</v>
      </c>
      <c r="L268" s="17">
        <v>113.5</v>
      </c>
      <c r="M268" s="17">
        <v>78.8</v>
      </c>
      <c r="N268" s="17"/>
      <c r="O268" s="17"/>
      <c r="P268" s="17"/>
      <c r="Q268" s="17"/>
      <c r="R268" s="17"/>
      <c r="S268" s="17"/>
      <c r="T268" s="17"/>
      <c r="U268" s="17">
        <v>77</v>
      </c>
      <c r="V268" s="17"/>
      <c r="W268" s="17">
        <v>77.604288044744806</v>
      </c>
      <c r="X268" s="17"/>
      <c r="Y268" s="17"/>
      <c r="Z268" s="17">
        <v>73</v>
      </c>
      <c r="AA268" s="17">
        <v>95.550000000000011</v>
      </c>
      <c r="AB268" s="17">
        <v>130.06</v>
      </c>
      <c r="AC268" s="17">
        <v>116.04194989318314</v>
      </c>
    </row>
    <row r="269" spans="1:29">
      <c r="A269" s="8">
        <v>5</v>
      </c>
      <c r="B269" s="6">
        <f t="shared" si="0"/>
        <v>43499</v>
      </c>
      <c r="C269" s="17"/>
      <c r="D269" s="17"/>
      <c r="E269" s="17">
        <v>89.008084577114417</v>
      </c>
      <c r="F269" s="17"/>
      <c r="G269" s="17"/>
      <c r="H269" s="17"/>
      <c r="I269" s="17"/>
      <c r="J269" s="17"/>
      <c r="K269" s="17">
        <v>92</v>
      </c>
      <c r="L269" s="17">
        <v>114</v>
      </c>
      <c r="M269" s="17">
        <v>80.599999999999994</v>
      </c>
      <c r="N269" s="17"/>
      <c r="O269" s="17"/>
      <c r="P269" s="17"/>
      <c r="Q269" s="17"/>
      <c r="R269" s="17"/>
      <c r="S269" s="17"/>
      <c r="T269" s="17"/>
      <c r="U269" s="17">
        <v>78</v>
      </c>
      <c r="V269" s="17"/>
      <c r="W269" s="17">
        <v>80.343796711509711</v>
      </c>
      <c r="X269" s="17"/>
      <c r="Y269" s="17"/>
      <c r="Z269" s="17">
        <v>73</v>
      </c>
      <c r="AA269" s="17">
        <v>92.95</v>
      </c>
      <c r="AB269" s="17">
        <v>133</v>
      </c>
      <c r="AC269" s="17">
        <v>114.77913420994496</v>
      </c>
    </row>
    <row r="270" spans="1:29">
      <c r="A270" s="8">
        <v>6</v>
      </c>
      <c r="B270" s="6">
        <f t="shared" si="0"/>
        <v>43506</v>
      </c>
      <c r="C270" s="17"/>
      <c r="D270" s="17"/>
      <c r="E270" s="17">
        <v>92.603355418652399</v>
      </c>
      <c r="F270" s="17"/>
      <c r="G270" s="17">
        <v>83.3</v>
      </c>
      <c r="H270" s="17"/>
      <c r="I270" s="17"/>
      <c r="J270" s="17"/>
      <c r="K270" s="17">
        <v>92</v>
      </c>
      <c r="L270" s="17">
        <v>109.5</v>
      </c>
      <c r="M270" s="17">
        <v>83</v>
      </c>
      <c r="N270" s="17"/>
      <c r="O270" s="17">
        <v>74</v>
      </c>
      <c r="P270" s="17"/>
      <c r="Q270" s="17"/>
      <c r="R270" s="17"/>
      <c r="S270" s="17"/>
      <c r="T270" s="17"/>
      <c r="U270" s="17">
        <v>81</v>
      </c>
      <c r="V270" s="17"/>
      <c r="W270" s="17"/>
      <c r="X270" s="17"/>
      <c r="Y270" s="17"/>
      <c r="Z270" s="17">
        <v>83</v>
      </c>
      <c r="AA270" s="17">
        <v>98</v>
      </c>
      <c r="AB270" s="17">
        <v>132.63999999999999</v>
      </c>
      <c r="AC270" s="17">
        <v>114.10293134727394</v>
      </c>
    </row>
    <row r="271" spans="1:29">
      <c r="A271" s="8">
        <v>7</v>
      </c>
      <c r="B271" s="6">
        <f t="shared" si="0"/>
        <v>43513</v>
      </c>
      <c r="C271" s="17"/>
      <c r="D271" s="17"/>
      <c r="E271" s="17">
        <v>90.667443469395181</v>
      </c>
      <c r="F271" s="17"/>
      <c r="G271" s="17">
        <v>90.3</v>
      </c>
      <c r="H271" s="17"/>
      <c r="I271" s="17"/>
      <c r="J271" s="17"/>
      <c r="K271" s="17">
        <v>99</v>
      </c>
      <c r="L271" s="17">
        <v>113.625</v>
      </c>
      <c r="M271" s="17">
        <v>86.6</v>
      </c>
      <c r="N271" s="17"/>
      <c r="O271" s="17">
        <v>74</v>
      </c>
      <c r="P271" s="17"/>
      <c r="Q271" s="17"/>
      <c r="R271" s="17"/>
      <c r="S271" s="17"/>
      <c r="T271" s="17"/>
      <c r="U271" s="17">
        <v>83</v>
      </c>
      <c r="V271" s="17"/>
      <c r="W271" s="17"/>
      <c r="X271" s="17"/>
      <c r="Y271" s="17"/>
      <c r="Z271" s="17"/>
      <c r="AA271" s="17">
        <v>102.91</v>
      </c>
      <c r="AB271" s="17">
        <v>133.03</v>
      </c>
      <c r="AC271" s="17">
        <v>134.19577985154243</v>
      </c>
    </row>
    <row r="272" spans="1:29">
      <c r="A272" s="8">
        <v>8</v>
      </c>
      <c r="B272" s="6">
        <f t="shared" si="0"/>
        <v>43520</v>
      </c>
      <c r="C272" s="17"/>
      <c r="D272" s="17"/>
      <c r="E272" s="17">
        <v>90.667443469395181</v>
      </c>
      <c r="F272" s="17"/>
      <c r="G272" s="17"/>
      <c r="H272" s="17"/>
      <c r="I272" s="17"/>
      <c r="J272" s="17"/>
      <c r="K272" s="17">
        <v>101</v>
      </c>
      <c r="L272" s="17">
        <v>113.8</v>
      </c>
      <c r="M272" s="17">
        <v>93.8</v>
      </c>
      <c r="N272" s="17"/>
      <c r="O272" s="17"/>
      <c r="P272" s="17"/>
      <c r="Q272" s="17"/>
      <c r="R272" s="17"/>
      <c r="S272" s="17"/>
      <c r="T272" s="17"/>
      <c r="U272" s="17">
        <v>84</v>
      </c>
      <c r="V272" s="17"/>
      <c r="W272" s="17"/>
      <c r="X272" s="17"/>
      <c r="Y272" s="17"/>
      <c r="Z272" s="17"/>
      <c r="AA272" s="17">
        <v>104.88</v>
      </c>
      <c r="AB272" s="17">
        <v>129.13999999999999</v>
      </c>
      <c r="AC272" s="17">
        <v>134.19577985154243</v>
      </c>
    </row>
    <row r="273" spans="1:29">
      <c r="A273" s="8">
        <v>9</v>
      </c>
      <c r="B273" s="6">
        <f t="shared" si="0"/>
        <v>43527</v>
      </c>
      <c r="C273" s="17"/>
      <c r="D273" s="17"/>
      <c r="E273" s="17">
        <v>94.996289207452833</v>
      </c>
      <c r="F273" s="17"/>
      <c r="G273" s="17"/>
      <c r="H273" s="17"/>
      <c r="I273" s="17"/>
      <c r="J273" s="17"/>
      <c r="K273" s="17">
        <v>98.333333333333329</v>
      </c>
      <c r="L273" s="17">
        <v>113.535</v>
      </c>
      <c r="M273" s="17">
        <v>94.8</v>
      </c>
      <c r="N273" s="17"/>
      <c r="O273" s="17"/>
      <c r="P273" s="17"/>
      <c r="Q273" s="17"/>
      <c r="R273" s="17"/>
      <c r="S273" s="17"/>
      <c r="T273" s="17"/>
      <c r="U273" s="17">
        <v>95</v>
      </c>
      <c r="V273" s="17"/>
      <c r="W273" s="17"/>
      <c r="X273" s="17"/>
      <c r="Y273" s="17"/>
      <c r="Z273" s="17"/>
      <c r="AA273" s="17">
        <v>98.77</v>
      </c>
      <c r="AB273" s="17">
        <v>129.72999999999999</v>
      </c>
      <c r="AC273" s="17">
        <v>113.97886383579413</v>
      </c>
    </row>
    <row r="274" spans="1:29">
      <c r="A274" s="8">
        <v>10</v>
      </c>
      <c r="B274" s="6">
        <f t="shared" si="0"/>
        <v>43534</v>
      </c>
      <c r="C274" s="17"/>
      <c r="D274" s="17"/>
      <c r="E274" s="17">
        <v>103.35010335010335</v>
      </c>
      <c r="F274" s="17"/>
      <c r="G274" s="17"/>
      <c r="H274" s="17"/>
      <c r="I274" s="17"/>
      <c r="J274" s="17"/>
      <c r="K274" s="17">
        <v>104</v>
      </c>
      <c r="L274" s="17">
        <v>80.644999999999996</v>
      </c>
      <c r="M274" s="17">
        <v>97</v>
      </c>
      <c r="N274" s="17"/>
      <c r="O274" s="17"/>
      <c r="P274" s="17"/>
      <c r="Q274" s="17"/>
      <c r="R274" s="17"/>
      <c r="S274" s="17"/>
      <c r="T274" s="17"/>
      <c r="U274" s="17">
        <v>94</v>
      </c>
      <c r="V274" s="17"/>
      <c r="W274" s="17"/>
      <c r="X274" s="17"/>
      <c r="Y274" s="17"/>
      <c r="Z274" s="17"/>
      <c r="AA274" s="17">
        <v>102.8</v>
      </c>
      <c r="AB274" s="17">
        <v>129.38</v>
      </c>
      <c r="AC274" s="17">
        <v>112.40076752323262</v>
      </c>
    </row>
    <row r="275" spans="1:29">
      <c r="A275" s="8">
        <v>11</v>
      </c>
      <c r="B275" s="6">
        <f t="shared" si="0"/>
        <v>43541</v>
      </c>
      <c r="C275" s="17"/>
      <c r="D275" s="17"/>
      <c r="E275" s="17">
        <v>104.11399380242976</v>
      </c>
      <c r="F275" s="17"/>
      <c r="G275" s="17"/>
      <c r="H275" s="17"/>
      <c r="I275" s="17"/>
      <c r="J275" s="17"/>
      <c r="K275" s="17">
        <v>109.66666666666667</v>
      </c>
      <c r="L275" s="17"/>
      <c r="M275" s="17">
        <v>95.8</v>
      </c>
      <c r="N275" s="17"/>
      <c r="O275" s="17"/>
      <c r="P275" s="17"/>
      <c r="Q275" s="17"/>
      <c r="R275" s="17"/>
      <c r="S275" s="17"/>
      <c r="T275" s="17"/>
      <c r="U275" s="17">
        <v>93</v>
      </c>
      <c r="V275" s="17"/>
      <c r="W275" s="17">
        <v>112.68386173135983</v>
      </c>
      <c r="X275" s="17"/>
      <c r="Y275" s="17"/>
      <c r="Z275" s="17"/>
      <c r="AA275" s="17">
        <v>107.16</v>
      </c>
      <c r="AB275" s="17">
        <v>129.29</v>
      </c>
      <c r="AC275" s="17">
        <v>114.01257477602969</v>
      </c>
    </row>
    <row r="276" spans="1:29">
      <c r="A276" s="8">
        <v>12</v>
      </c>
      <c r="B276" s="6">
        <f t="shared" si="0"/>
        <v>43548</v>
      </c>
      <c r="C276" s="17"/>
      <c r="D276" s="17"/>
      <c r="E276" s="17">
        <v>108.44637929023982</v>
      </c>
      <c r="F276" s="17"/>
      <c r="G276" s="17"/>
      <c r="H276" s="17"/>
      <c r="I276" s="17"/>
      <c r="J276" s="17">
        <v>90</v>
      </c>
      <c r="K276" s="17">
        <v>111</v>
      </c>
      <c r="L276" s="17">
        <v>93.6</v>
      </c>
      <c r="M276" s="17">
        <v>96.2</v>
      </c>
      <c r="N276" s="17"/>
      <c r="O276" s="17">
        <v>79</v>
      </c>
      <c r="P276" s="17"/>
      <c r="Q276" s="17"/>
      <c r="R276" s="17"/>
      <c r="S276" s="17"/>
      <c r="T276" s="17"/>
      <c r="U276" s="17">
        <v>94</v>
      </c>
      <c r="V276" s="17"/>
      <c r="W276" s="17">
        <v>106.02847621932749</v>
      </c>
      <c r="X276" s="17"/>
      <c r="Y276" s="17"/>
      <c r="Z276" s="17"/>
      <c r="AA276" s="17">
        <v>112</v>
      </c>
      <c r="AB276" s="17">
        <v>132.5</v>
      </c>
      <c r="AC276" s="17">
        <v>114.11055833007075</v>
      </c>
    </row>
    <row r="277" spans="1:29">
      <c r="A277" s="8">
        <v>13</v>
      </c>
      <c r="B277" s="6">
        <f t="shared" si="0"/>
        <v>43555</v>
      </c>
      <c r="C277" s="17"/>
      <c r="D277" s="17"/>
      <c r="E277" s="17">
        <v>104.32017373768711</v>
      </c>
      <c r="F277" s="17"/>
      <c r="G277" s="17"/>
      <c r="H277" s="17"/>
      <c r="I277" s="17"/>
      <c r="J277" s="17">
        <v>90.661666666666676</v>
      </c>
      <c r="K277" s="17">
        <v>109</v>
      </c>
      <c r="L277" s="17">
        <v>111.98</v>
      </c>
      <c r="M277" s="17">
        <v>98.8</v>
      </c>
      <c r="N277" s="17"/>
      <c r="O277" s="17">
        <v>79</v>
      </c>
      <c r="P277" s="17"/>
      <c r="Q277" s="17"/>
      <c r="R277" s="17"/>
      <c r="S277" s="17"/>
      <c r="T277" s="17"/>
      <c r="U277" s="17">
        <v>86</v>
      </c>
      <c r="V277" s="17"/>
      <c r="W277" s="17">
        <v>108.49825378346915</v>
      </c>
      <c r="X277" s="17"/>
      <c r="Y277" s="17"/>
      <c r="Z277" s="17"/>
      <c r="AA277" s="17">
        <v>112.19</v>
      </c>
      <c r="AB277" s="17">
        <v>131.21</v>
      </c>
      <c r="AC277" s="17">
        <v>114.07025582283313</v>
      </c>
    </row>
    <row r="278" spans="1:29">
      <c r="A278" s="8">
        <v>14</v>
      </c>
      <c r="B278" s="6">
        <f t="shared" si="0"/>
        <v>43562</v>
      </c>
      <c r="C278" s="17"/>
      <c r="D278" s="17"/>
      <c r="E278" s="17">
        <v>104.69777760479508</v>
      </c>
      <c r="F278" s="17"/>
      <c r="G278" s="17"/>
      <c r="H278" s="17"/>
      <c r="I278" s="17"/>
      <c r="J278" s="17">
        <v>89.00833333333334</v>
      </c>
      <c r="K278" s="17">
        <v>108.33333333333333</v>
      </c>
      <c r="L278" s="17">
        <v>111.89500000000001</v>
      </c>
      <c r="M278" s="17"/>
      <c r="N278" s="17"/>
      <c r="O278" s="17"/>
      <c r="P278" s="17"/>
      <c r="Q278" s="17"/>
      <c r="R278" s="17"/>
      <c r="S278" s="17"/>
      <c r="T278" s="17"/>
      <c r="U278" s="17">
        <v>87</v>
      </c>
      <c r="V278" s="17"/>
      <c r="W278" s="17"/>
      <c r="X278" s="17"/>
      <c r="Y278" s="17"/>
      <c r="Z278" s="17"/>
      <c r="AA278" s="17">
        <v>112.88</v>
      </c>
      <c r="AB278" s="17">
        <v>130.51</v>
      </c>
      <c r="AC278" s="17">
        <v>114.82104251741532</v>
      </c>
    </row>
    <row r="279" spans="1:29">
      <c r="A279" s="8">
        <v>15</v>
      </c>
      <c r="B279" s="6">
        <f t="shared" si="0"/>
        <v>43569</v>
      </c>
      <c r="C279" s="17"/>
      <c r="D279" s="17"/>
      <c r="E279" s="17">
        <v>99.345488546049552</v>
      </c>
      <c r="F279" s="17"/>
      <c r="G279" s="17">
        <v>88.9</v>
      </c>
      <c r="H279" s="17"/>
      <c r="I279" s="17"/>
      <c r="J279" s="17">
        <v>90</v>
      </c>
      <c r="K279" s="17">
        <v>108.33333333333333</v>
      </c>
      <c r="L279" s="17">
        <v>110.08500000000001</v>
      </c>
      <c r="M279" s="17">
        <v>98.4</v>
      </c>
      <c r="N279" s="17"/>
      <c r="O279" s="17">
        <v>79</v>
      </c>
      <c r="P279" s="17"/>
      <c r="Q279" s="17"/>
      <c r="R279" s="17"/>
      <c r="S279" s="17"/>
      <c r="T279" s="17"/>
      <c r="U279" s="17">
        <v>78</v>
      </c>
      <c r="V279" s="17"/>
      <c r="W279" s="17">
        <v>96.759937664270936</v>
      </c>
      <c r="X279" s="17"/>
      <c r="Y279" s="17"/>
      <c r="Z279" s="17"/>
      <c r="AA279" s="17">
        <v>119.43</v>
      </c>
      <c r="AB279" s="17">
        <v>132.72999999999999</v>
      </c>
      <c r="AC279" s="17">
        <v>113.22721243130566</v>
      </c>
    </row>
    <row r="280" spans="1:29">
      <c r="A280" s="8">
        <v>16</v>
      </c>
      <c r="B280" s="6">
        <f t="shared" si="0"/>
        <v>43576</v>
      </c>
      <c r="C280" s="17"/>
      <c r="D280" s="17"/>
      <c r="E280" s="17">
        <v>97.341856023697233</v>
      </c>
      <c r="F280" s="17"/>
      <c r="G280" s="17">
        <v>91.7</v>
      </c>
      <c r="H280" s="17"/>
      <c r="I280" s="17"/>
      <c r="J280" s="17">
        <v>82.79</v>
      </c>
      <c r="K280" s="17">
        <v>108.33333333333333</v>
      </c>
      <c r="L280" s="17"/>
      <c r="M280" s="17">
        <v>100</v>
      </c>
      <c r="N280" s="17"/>
      <c r="O280" s="17">
        <v>79</v>
      </c>
      <c r="P280" s="17"/>
      <c r="Q280" s="17"/>
      <c r="R280" s="17"/>
      <c r="S280" s="17"/>
      <c r="T280" s="17"/>
      <c r="U280" s="17">
        <v>78</v>
      </c>
      <c r="V280" s="17"/>
      <c r="W280" s="17"/>
      <c r="X280" s="17"/>
      <c r="Y280" s="17"/>
      <c r="Z280" s="17">
        <v>86</v>
      </c>
      <c r="AA280" s="17">
        <v>108.11</v>
      </c>
      <c r="AB280" s="17">
        <v>129.55000000000001</v>
      </c>
      <c r="AC280" s="17">
        <v>114.45483104742932</v>
      </c>
    </row>
    <row r="281" spans="1:29">
      <c r="A281" s="8">
        <v>17</v>
      </c>
      <c r="B281" s="6">
        <f t="shared" si="0"/>
        <v>43583</v>
      </c>
      <c r="C281" s="17"/>
      <c r="D281" s="17"/>
      <c r="E281" s="17">
        <v>89.787978992413926</v>
      </c>
      <c r="F281" s="17"/>
      <c r="G281" s="17"/>
      <c r="H281" s="17"/>
      <c r="I281" s="17"/>
      <c r="J281" s="17">
        <v>83.181666666666658</v>
      </c>
      <c r="K281" s="17">
        <v>105.33333333333333</v>
      </c>
      <c r="L281" s="17">
        <v>111.86500000000001</v>
      </c>
      <c r="M281" s="17">
        <v>100</v>
      </c>
      <c r="N281" s="17"/>
      <c r="O281" s="17">
        <v>80</v>
      </c>
      <c r="P281" s="17"/>
      <c r="Q281" s="17"/>
      <c r="R281" s="17"/>
      <c r="S281" s="17"/>
      <c r="T281" s="17"/>
      <c r="U281" s="17">
        <v>76</v>
      </c>
      <c r="V281" s="17"/>
      <c r="W281" s="17"/>
      <c r="X281" s="17"/>
      <c r="Y281" s="17"/>
      <c r="Z281" s="17"/>
      <c r="AA281" s="17">
        <v>99.85</v>
      </c>
      <c r="AB281" s="17">
        <v>128.78</v>
      </c>
      <c r="AC281" s="17">
        <v>113.01518848474531</v>
      </c>
    </row>
    <row r="282" spans="1:29">
      <c r="A282" s="8">
        <v>18</v>
      </c>
      <c r="B282" s="6">
        <f t="shared" si="0"/>
        <v>43590</v>
      </c>
      <c r="C282" s="17"/>
      <c r="D282" s="17"/>
      <c r="E282" s="17">
        <v>88.933831155361943</v>
      </c>
      <c r="F282" s="17"/>
      <c r="G282" s="17"/>
      <c r="H282" s="17"/>
      <c r="I282" s="17"/>
      <c r="J282" s="17">
        <v>81.666666666666671</v>
      </c>
      <c r="K282" s="17">
        <v>101.33333333333333</v>
      </c>
      <c r="L282" s="17"/>
      <c r="M282" s="17">
        <v>100</v>
      </c>
      <c r="N282" s="17"/>
      <c r="O282" s="17"/>
      <c r="P282" s="17"/>
      <c r="Q282" s="17"/>
      <c r="R282" s="17"/>
      <c r="S282" s="17"/>
      <c r="T282" s="17"/>
      <c r="U282" s="17">
        <v>76</v>
      </c>
      <c r="V282" s="17"/>
      <c r="W282" s="17"/>
      <c r="X282" s="17"/>
      <c r="Y282" s="17"/>
      <c r="Z282" s="17"/>
      <c r="AA282" s="17">
        <v>93</v>
      </c>
      <c r="AB282" s="17">
        <v>134.41</v>
      </c>
      <c r="AC282" s="17">
        <v>111.63737937090701</v>
      </c>
    </row>
    <row r="283" spans="1:29">
      <c r="A283" s="8">
        <v>19</v>
      </c>
      <c r="B283" s="6">
        <f t="shared" si="0"/>
        <v>43597</v>
      </c>
      <c r="C283" s="17"/>
      <c r="D283" s="17"/>
      <c r="E283" s="17">
        <v>83.553551997512827</v>
      </c>
      <c r="F283" s="17"/>
      <c r="G283" s="17"/>
      <c r="H283" s="17"/>
      <c r="I283" s="17"/>
      <c r="J283" s="17">
        <v>79</v>
      </c>
      <c r="K283" s="17">
        <v>98.666666666666671</v>
      </c>
      <c r="L283" s="17">
        <v>106</v>
      </c>
      <c r="M283" s="17">
        <v>98.8</v>
      </c>
      <c r="N283" s="17"/>
      <c r="O283" s="17"/>
      <c r="P283" s="17"/>
      <c r="Q283" s="17"/>
      <c r="R283" s="17"/>
      <c r="S283" s="17"/>
      <c r="T283" s="17"/>
      <c r="U283" s="17">
        <v>75</v>
      </c>
      <c r="V283" s="17"/>
      <c r="W283" s="17"/>
      <c r="X283" s="17"/>
      <c r="Y283" s="17"/>
      <c r="Z283" s="17">
        <v>67.92</v>
      </c>
      <c r="AA283" s="17">
        <v>92.68</v>
      </c>
      <c r="AB283" s="17">
        <v>132.08000000000001</v>
      </c>
      <c r="AC283" s="17">
        <v>129.03762903762905</v>
      </c>
    </row>
    <row r="284" spans="1:29">
      <c r="A284" s="8">
        <v>20</v>
      </c>
      <c r="B284" s="6">
        <f t="shared" si="0"/>
        <v>43604</v>
      </c>
      <c r="C284" s="17"/>
      <c r="D284" s="17"/>
      <c r="E284" s="17">
        <v>86.462418617895651</v>
      </c>
      <c r="F284" s="17"/>
      <c r="G284" s="17"/>
      <c r="H284" s="17"/>
      <c r="I284" s="17"/>
      <c r="J284" s="17">
        <v>78.73833333333333</v>
      </c>
      <c r="K284" s="17">
        <v>98.666666666666671</v>
      </c>
      <c r="L284" s="17">
        <v>90.9</v>
      </c>
      <c r="M284" s="17">
        <v>92.2</v>
      </c>
      <c r="N284" s="17"/>
      <c r="O284" s="17"/>
      <c r="P284" s="17"/>
      <c r="Q284" s="17"/>
      <c r="R284" s="17"/>
      <c r="S284" s="17"/>
      <c r="T284" s="17"/>
      <c r="U284" s="17">
        <v>78</v>
      </c>
      <c r="V284" s="17"/>
      <c r="W284" s="17"/>
      <c r="X284" s="17"/>
      <c r="Y284" s="17"/>
      <c r="Z284" s="17">
        <v>71.39</v>
      </c>
      <c r="AA284" s="17">
        <v>0.87</v>
      </c>
      <c r="AB284" s="17">
        <v>127.9</v>
      </c>
      <c r="AC284" s="17">
        <v>129.5745866617128</v>
      </c>
    </row>
    <row r="285" spans="1:29">
      <c r="A285" s="8">
        <v>21</v>
      </c>
      <c r="B285" s="6">
        <f t="shared" si="0"/>
        <v>43611</v>
      </c>
      <c r="C285" s="17"/>
      <c r="D285" s="17"/>
      <c r="E285" s="17">
        <v>91.37870990210115</v>
      </c>
      <c r="F285" s="17"/>
      <c r="G285" s="17"/>
      <c r="H285" s="17"/>
      <c r="I285" s="17"/>
      <c r="J285" s="17">
        <v>81.948000000000008</v>
      </c>
      <c r="K285" s="17">
        <v>96.666666666666671</v>
      </c>
      <c r="L285" s="17">
        <v>76.545000000000002</v>
      </c>
      <c r="M285" s="17">
        <v>92</v>
      </c>
      <c r="N285" s="17"/>
      <c r="O285" s="17"/>
      <c r="P285" s="17"/>
      <c r="Q285" s="17"/>
      <c r="R285" s="17"/>
      <c r="S285" s="17"/>
      <c r="T285" s="17"/>
      <c r="U285" s="17">
        <v>78</v>
      </c>
      <c r="V285" s="17"/>
      <c r="W285" s="17"/>
      <c r="X285" s="17"/>
      <c r="Y285" s="17"/>
      <c r="Z285" s="17">
        <v>74.42</v>
      </c>
      <c r="AA285" s="17">
        <v>93.34</v>
      </c>
      <c r="AB285" s="17">
        <v>120.84</v>
      </c>
      <c r="AC285" s="17">
        <v>130.53852992092826</v>
      </c>
    </row>
    <row r="286" spans="1:29">
      <c r="A286" s="8">
        <v>22</v>
      </c>
      <c r="B286" s="6">
        <f t="shared" si="0"/>
        <v>43618</v>
      </c>
      <c r="C286" s="17"/>
      <c r="D286" s="17"/>
      <c r="E286" s="17">
        <v>91.930116472545748</v>
      </c>
      <c r="F286" s="17"/>
      <c r="G286" s="17"/>
      <c r="H286" s="17"/>
      <c r="I286" s="17"/>
      <c r="J286" s="17">
        <v>82.316000000000003</v>
      </c>
      <c r="K286" s="17">
        <v>96</v>
      </c>
      <c r="L286" s="17">
        <v>75.23</v>
      </c>
      <c r="M286" s="17">
        <v>91.2</v>
      </c>
      <c r="N286" s="17"/>
      <c r="O286" s="17"/>
      <c r="P286" s="17"/>
      <c r="Q286" s="17"/>
      <c r="R286" s="17"/>
      <c r="S286" s="17"/>
      <c r="T286" s="17"/>
      <c r="U286" s="17">
        <v>78</v>
      </c>
      <c r="V286" s="17"/>
      <c r="W286" s="17"/>
      <c r="X286" s="17"/>
      <c r="Y286" s="17"/>
      <c r="Z286" s="17">
        <v>74.42</v>
      </c>
      <c r="AA286" s="17">
        <v>98</v>
      </c>
      <c r="AB286" s="17">
        <v>129.69</v>
      </c>
      <c r="AC286" s="17">
        <v>130.53852992092826</v>
      </c>
    </row>
    <row r="287" spans="1:29">
      <c r="A287" s="8">
        <v>23</v>
      </c>
      <c r="B287" s="6">
        <f t="shared" si="0"/>
        <v>43625</v>
      </c>
      <c r="C287" s="17"/>
      <c r="D287" s="17"/>
      <c r="E287" s="17">
        <v>89.87647586018781</v>
      </c>
      <c r="F287" s="17"/>
      <c r="G287" s="17">
        <v>80.94</v>
      </c>
      <c r="H287" s="17"/>
      <c r="I287" s="17"/>
      <c r="J287" s="17">
        <v>81.239999999999995</v>
      </c>
      <c r="K287" s="17">
        <v>96</v>
      </c>
      <c r="L287" s="17">
        <v>82.52</v>
      </c>
      <c r="M287" s="17">
        <v>90</v>
      </c>
      <c r="N287" s="17"/>
      <c r="O287" s="17"/>
      <c r="P287" s="17"/>
      <c r="Q287" s="17"/>
      <c r="R287" s="17"/>
      <c r="S287" s="17"/>
      <c r="T287" s="17"/>
      <c r="U287" s="17">
        <v>80</v>
      </c>
      <c r="V287" s="17"/>
      <c r="W287" s="17">
        <v>96.054968682808251</v>
      </c>
      <c r="X287" s="17"/>
      <c r="Y287" s="17"/>
      <c r="Z287" s="17">
        <v>77.180000000000007</v>
      </c>
      <c r="AA287" s="17">
        <v>98.155000000000001</v>
      </c>
      <c r="AB287" s="17">
        <v>132.99</v>
      </c>
      <c r="AC287" s="17">
        <v>131.38686131386862</v>
      </c>
    </row>
    <row r="288" spans="1:29">
      <c r="A288" s="8">
        <v>24</v>
      </c>
      <c r="B288" s="6">
        <f t="shared" si="0"/>
        <v>43632</v>
      </c>
      <c r="C288" s="17"/>
      <c r="D288" s="17"/>
      <c r="E288" s="17">
        <v>92.321059002694369</v>
      </c>
      <c r="F288" s="17"/>
      <c r="G288" s="17"/>
      <c r="H288" s="17"/>
      <c r="I288" s="17"/>
      <c r="J288" s="17">
        <v>82.224999999999994</v>
      </c>
      <c r="K288" s="17">
        <v>94.333333333333329</v>
      </c>
      <c r="L288" s="17"/>
      <c r="M288" s="17">
        <v>89.2</v>
      </c>
      <c r="N288" s="17"/>
      <c r="O288" s="17">
        <v>76</v>
      </c>
      <c r="P288" s="17"/>
      <c r="Q288" s="17"/>
      <c r="R288" s="17"/>
      <c r="S288" s="17"/>
      <c r="T288" s="17"/>
      <c r="U288" s="17">
        <v>77</v>
      </c>
      <c r="V288" s="17"/>
      <c r="W288" s="17">
        <v>96.5151230509111</v>
      </c>
      <c r="X288" s="17"/>
      <c r="Y288" s="17"/>
      <c r="Z288" s="17">
        <v>81.31</v>
      </c>
      <c r="AA288" s="17"/>
      <c r="AB288" s="17">
        <v>131.38999999999999</v>
      </c>
      <c r="AC288" s="17">
        <v>131.22248560785641</v>
      </c>
    </row>
    <row r="289" spans="1:29">
      <c r="A289" s="8">
        <v>25</v>
      </c>
      <c r="B289" s="6">
        <f t="shared" si="0"/>
        <v>43639</v>
      </c>
      <c r="C289" s="17"/>
      <c r="D289" s="17"/>
      <c r="E289" s="17">
        <v>86.844468741458073</v>
      </c>
      <c r="F289" s="17"/>
      <c r="G289" s="17"/>
      <c r="H289" s="17"/>
      <c r="I289" s="17"/>
      <c r="J289" s="17">
        <v>79.721666666666664</v>
      </c>
      <c r="K289" s="17">
        <v>94.453333333333333</v>
      </c>
      <c r="L289" s="17">
        <v>104.82499999999999</v>
      </c>
      <c r="M289" s="17">
        <v>88</v>
      </c>
      <c r="N289" s="17"/>
      <c r="O289" s="17">
        <v>80</v>
      </c>
      <c r="P289" s="17"/>
      <c r="Q289" s="17"/>
      <c r="R289" s="17"/>
      <c r="S289" s="17"/>
      <c r="T289" s="17"/>
      <c r="U289" s="17">
        <v>76</v>
      </c>
      <c r="V289" s="17"/>
      <c r="W289" s="17">
        <v>93.931993236896488</v>
      </c>
      <c r="X289" s="17"/>
      <c r="Y289" s="17"/>
      <c r="Z289" s="17"/>
      <c r="AA289" s="17"/>
      <c r="AB289" s="17">
        <v>135.02000000000001</v>
      </c>
      <c r="AC289" s="17">
        <v>131.22248560785641</v>
      </c>
    </row>
    <row r="290" spans="1:29">
      <c r="A290" s="8">
        <v>26</v>
      </c>
      <c r="B290" s="6">
        <f t="shared" si="0"/>
        <v>43646</v>
      </c>
      <c r="C290" s="17"/>
      <c r="D290" s="17"/>
      <c r="E290" s="17">
        <v>84.276952111347015</v>
      </c>
      <c r="F290" s="17"/>
      <c r="G290" s="17">
        <v>94.4</v>
      </c>
      <c r="H290" s="17"/>
      <c r="I290" s="17"/>
      <c r="J290" s="17">
        <v>84.344000000000008</v>
      </c>
      <c r="K290" s="17">
        <v>94.333333333333329</v>
      </c>
      <c r="L290" s="17">
        <v>92.64500000000001</v>
      </c>
      <c r="M290" s="17">
        <v>88</v>
      </c>
      <c r="N290" s="17"/>
      <c r="O290" s="17">
        <v>76</v>
      </c>
      <c r="P290" s="17"/>
      <c r="Q290" s="17"/>
      <c r="R290" s="17"/>
      <c r="S290" s="17"/>
      <c r="T290" s="17"/>
      <c r="U290" s="17">
        <v>72</v>
      </c>
      <c r="V290" s="17"/>
      <c r="W290" s="17">
        <v>98.788662824885336</v>
      </c>
      <c r="X290" s="17"/>
      <c r="Y290" s="17"/>
      <c r="Z290" s="17">
        <v>74.150000000000006</v>
      </c>
      <c r="AA290" s="17">
        <v>96.22</v>
      </c>
      <c r="AB290" s="17">
        <v>130.27000000000001</v>
      </c>
      <c r="AC290" s="17">
        <v>132.24252995601395</v>
      </c>
    </row>
    <row r="291" spans="1:29">
      <c r="A291" s="8">
        <v>27</v>
      </c>
      <c r="B291" s="6">
        <f t="shared" si="0"/>
        <v>43653</v>
      </c>
      <c r="C291" s="17"/>
      <c r="D291" s="17"/>
      <c r="E291" s="17">
        <v>80.993945112841075</v>
      </c>
      <c r="F291" s="17"/>
      <c r="G291" s="17">
        <v>94.4</v>
      </c>
      <c r="H291" s="17"/>
      <c r="I291" s="17"/>
      <c r="J291" s="17">
        <v>83.47</v>
      </c>
      <c r="K291" s="17">
        <v>96</v>
      </c>
      <c r="L291" s="17"/>
      <c r="M291" s="17">
        <v>88</v>
      </c>
      <c r="N291" s="17"/>
      <c r="O291" s="17">
        <v>62</v>
      </c>
      <c r="P291" s="17"/>
      <c r="Q291" s="17"/>
      <c r="R291" s="17"/>
      <c r="S291" s="17"/>
      <c r="T291" s="17"/>
      <c r="U291" s="17">
        <v>69</v>
      </c>
      <c r="V291" s="17"/>
      <c r="W291" s="17">
        <v>79.64372393317467</v>
      </c>
      <c r="X291" s="17"/>
      <c r="Y291" s="17"/>
      <c r="Z291" s="17">
        <v>71.66</v>
      </c>
      <c r="AA291" s="17">
        <v>95</v>
      </c>
      <c r="AB291" s="17">
        <v>109.97</v>
      </c>
      <c r="AC291" s="17">
        <v>132.59447950726181</v>
      </c>
    </row>
    <row r="292" spans="1:29">
      <c r="A292" s="8">
        <v>28</v>
      </c>
      <c r="B292" s="6">
        <f t="shared" si="0"/>
        <v>43660</v>
      </c>
      <c r="C292" s="17"/>
      <c r="D292" s="17"/>
      <c r="E292" s="17">
        <v>76.536932003390049</v>
      </c>
      <c r="F292" s="17"/>
      <c r="G292" s="17">
        <v>77.789999999999992</v>
      </c>
      <c r="H292" s="17"/>
      <c r="I292" s="17"/>
      <c r="J292" s="17">
        <v>79.957999999999998</v>
      </c>
      <c r="K292" s="17">
        <v>93.666666666666671</v>
      </c>
      <c r="L292" s="17"/>
      <c r="M292" s="17">
        <v>88</v>
      </c>
      <c r="N292" s="17"/>
      <c r="O292" s="17">
        <v>58.5</v>
      </c>
      <c r="P292" s="17"/>
      <c r="Q292" s="17"/>
      <c r="R292" s="17"/>
      <c r="S292" s="17"/>
      <c r="T292" s="17"/>
      <c r="U292" s="17">
        <v>68</v>
      </c>
      <c r="V292" s="17"/>
      <c r="W292" s="17">
        <v>76.51270532079181</v>
      </c>
      <c r="X292" s="17"/>
      <c r="Y292" s="17"/>
      <c r="Z292" s="17">
        <v>67.53</v>
      </c>
      <c r="AA292" s="17">
        <v>87.75</v>
      </c>
      <c r="AB292" s="17">
        <v>130.36000000000001</v>
      </c>
      <c r="AC292" s="17">
        <v>131.4884111110064</v>
      </c>
    </row>
    <row r="293" spans="1:29">
      <c r="A293" s="8">
        <v>29</v>
      </c>
      <c r="B293" s="6">
        <f t="shared" si="0"/>
        <v>43667</v>
      </c>
      <c r="C293" s="17"/>
      <c r="D293" s="17"/>
      <c r="E293" s="17">
        <v>77.725266570323782</v>
      </c>
      <c r="F293" s="17"/>
      <c r="G293" s="17">
        <v>86.57</v>
      </c>
      <c r="H293" s="17"/>
      <c r="I293" s="17"/>
      <c r="J293" s="17">
        <v>75.081666666666663</v>
      </c>
      <c r="K293" s="17">
        <v>93.466666666666654</v>
      </c>
      <c r="L293" s="17">
        <v>105.99</v>
      </c>
      <c r="M293" s="17"/>
      <c r="N293" s="17"/>
      <c r="O293" s="17">
        <v>56.5</v>
      </c>
      <c r="P293" s="17"/>
      <c r="Q293" s="17"/>
      <c r="R293" s="17"/>
      <c r="S293" s="17"/>
      <c r="T293" s="17"/>
      <c r="U293" s="17">
        <v>68</v>
      </c>
      <c r="V293" s="17"/>
      <c r="W293" s="17"/>
      <c r="X293" s="17"/>
      <c r="Y293" s="17"/>
      <c r="Z293" s="17">
        <v>67.25</v>
      </c>
      <c r="AA293" s="17">
        <v>78</v>
      </c>
      <c r="AB293" s="17">
        <v>131.22</v>
      </c>
      <c r="AC293" s="17">
        <v>132.64491099954358</v>
      </c>
    </row>
    <row r="294" spans="1:29">
      <c r="A294" s="8">
        <v>30</v>
      </c>
      <c r="B294" s="6">
        <f t="shared" si="0"/>
        <v>43674</v>
      </c>
      <c r="C294" s="17"/>
      <c r="D294" s="17"/>
      <c r="E294" s="17">
        <v>77.981112112543599</v>
      </c>
      <c r="F294" s="17"/>
      <c r="G294" s="17">
        <v>80.924999999999997</v>
      </c>
      <c r="H294" s="17"/>
      <c r="I294" s="17"/>
      <c r="J294" s="17">
        <v>70.594999999999999</v>
      </c>
      <c r="K294" s="17">
        <v>92.333333333333329</v>
      </c>
      <c r="L294" s="17">
        <v>85.806666666666658</v>
      </c>
      <c r="M294" s="17"/>
      <c r="N294" s="17"/>
      <c r="O294" s="17">
        <v>48</v>
      </c>
      <c r="P294" s="17"/>
      <c r="Q294" s="17"/>
      <c r="R294" s="17"/>
      <c r="S294" s="17"/>
      <c r="T294" s="17"/>
      <c r="U294" s="17">
        <v>66</v>
      </c>
      <c r="V294" s="17"/>
      <c r="W294" s="17"/>
      <c r="X294" s="17"/>
      <c r="Y294" s="17"/>
      <c r="Z294" s="17">
        <v>65.599999999999994</v>
      </c>
      <c r="AA294" s="17">
        <v>80.37</v>
      </c>
      <c r="AB294" s="17">
        <v>136.29</v>
      </c>
      <c r="AC294" s="17"/>
    </row>
    <row r="295" spans="1:29">
      <c r="A295" s="8">
        <v>31</v>
      </c>
      <c r="B295" s="6">
        <f t="shared" si="0"/>
        <v>43681</v>
      </c>
      <c r="C295" s="17"/>
      <c r="D295" s="17"/>
      <c r="E295" s="17">
        <v>77.538588611842457</v>
      </c>
      <c r="F295" s="17"/>
      <c r="G295" s="17">
        <v>80.599999999999994</v>
      </c>
      <c r="H295" s="17"/>
      <c r="I295" s="17"/>
      <c r="J295" s="17">
        <v>73.69</v>
      </c>
      <c r="K295" s="17">
        <v>90.146666666666661</v>
      </c>
      <c r="L295" s="17"/>
      <c r="M295" s="17"/>
      <c r="N295" s="17"/>
      <c r="O295" s="17">
        <v>48</v>
      </c>
      <c r="P295" s="17"/>
      <c r="Q295" s="17"/>
      <c r="R295" s="17"/>
      <c r="S295" s="17"/>
      <c r="T295" s="17"/>
      <c r="U295" s="17">
        <v>63</v>
      </c>
      <c r="V295" s="17"/>
      <c r="W295" s="17">
        <v>72.005741936977614</v>
      </c>
      <c r="X295" s="17"/>
      <c r="Y295" s="17"/>
      <c r="Z295" s="17">
        <v>65.599999999999994</v>
      </c>
      <c r="AA295" s="17">
        <v>87</v>
      </c>
      <c r="AB295" s="17">
        <v>137.58000000000001</v>
      </c>
      <c r="AC295" s="17">
        <v>130.40795722245073</v>
      </c>
    </row>
    <row r="296" spans="1:29">
      <c r="A296" s="8">
        <v>32</v>
      </c>
      <c r="B296" s="6">
        <f t="shared" si="0"/>
        <v>43688</v>
      </c>
      <c r="C296" s="17"/>
      <c r="D296" s="17"/>
      <c r="E296" s="17">
        <v>75.729962387064248</v>
      </c>
      <c r="F296" s="17"/>
      <c r="G296" s="17"/>
      <c r="H296" s="17"/>
      <c r="I296" s="17"/>
      <c r="J296" s="17">
        <v>73.69</v>
      </c>
      <c r="K296" s="17">
        <v>89.666666666666671</v>
      </c>
      <c r="L296" s="17">
        <v>87.79</v>
      </c>
      <c r="M296" s="17">
        <v>88</v>
      </c>
      <c r="N296" s="17"/>
      <c r="O296" s="17">
        <v>46</v>
      </c>
      <c r="P296" s="17"/>
      <c r="Q296" s="17"/>
      <c r="R296" s="17"/>
      <c r="S296" s="17"/>
      <c r="T296" s="17"/>
      <c r="U296" s="17">
        <v>63</v>
      </c>
      <c r="V296" s="17"/>
      <c r="W296" s="17">
        <v>66.625026025400786</v>
      </c>
      <c r="X296" s="17"/>
      <c r="Y296" s="17"/>
      <c r="Z296" s="17">
        <v>65.599999999999994</v>
      </c>
      <c r="AA296" s="17">
        <v>86.25</v>
      </c>
      <c r="AB296" s="17">
        <v>133.55000000000001</v>
      </c>
      <c r="AC296" s="17">
        <v>129.73123779410398</v>
      </c>
    </row>
    <row r="297" spans="1:29">
      <c r="A297" s="8">
        <v>33</v>
      </c>
      <c r="B297" s="6">
        <f t="shared" si="0"/>
        <v>43695</v>
      </c>
      <c r="C297" s="17"/>
      <c r="D297" s="17"/>
      <c r="E297" s="17">
        <v>71.472724462988722</v>
      </c>
      <c r="F297" s="17"/>
      <c r="G297" s="17"/>
      <c r="H297" s="17"/>
      <c r="I297" s="17"/>
      <c r="J297" s="17"/>
      <c r="K297" s="17">
        <v>93</v>
      </c>
      <c r="L297" s="17">
        <v>66.336666666666659</v>
      </c>
      <c r="M297" s="17">
        <v>84.2</v>
      </c>
      <c r="N297" s="17"/>
      <c r="O297" s="17"/>
      <c r="P297" s="17"/>
      <c r="Q297" s="17"/>
      <c r="R297" s="17"/>
      <c r="S297" s="17"/>
      <c r="T297" s="17"/>
      <c r="U297" s="17">
        <v>63</v>
      </c>
      <c r="V297" s="17"/>
      <c r="W297" s="17"/>
      <c r="X297" s="17"/>
      <c r="Y297" s="17"/>
      <c r="Z297" s="17">
        <v>65.599999999999994</v>
      </c>
      <c r="AA297" s="17">
        <v>80.694999999999993</v>
      </c>
      <c r="AB297" s="17">
        <v>135.29</v>
      </c>
      <c r="AC297" s="17">
        <v>129.99357021050574</v>
      </c>
    </row>
    <row r="298" spans="1:29">
      <c r="A298" s="8">
        <v>34</v>
      </c>
      <c r="B298" s="6">
        <f t="shared" si="0"/>
        <v>43702</v>
      </c>
      <c r="C298" s="17"/>
      <c r="D298" s="17"/>
      <c r="E298" s="17">
        <v>70.698070814286808</v>
      </c>
      <c r="F298" s="17"/>
      <c r="G298" s="17">
        <v>80.599999999999994</v>
      </c>
      <c r="H298" s="17"/>
      <c r="I298" s="17"/>
      <c r="J298" s="17"/>
      <c r="K298" s="17">
        <v>91</v>
      </c>
      <c r="L298" s="17">
        <v>79.25333333333333</v>
      </c>
      <c r="M298" s="17">
        <v>83.4</v>
      </c>
      <c r="N298" s="17"/>
      <c r="O298" s="17">
        <v>46</v>
      </c>
      <c r="P298" s="17"/>
      <c r="Q298" s="17"/>
      <c r="R298" s="17"/>
      <c r="S298" s="17"/>
      <c r="T298" s="17"/>
      <c r="U298" s="17">
        <v>63</v>
      </c>
      <c r="V298" s="17"/>
      <c r="W298" s="17">
        <v>68.656169901135115</v>
      </c>
      <c r="X298" s="17"/>
      <c r="Y298" s="17"/>
      <c r="Z298" s="17">
        <v>65.599999999999994</v>
      </c>
      <c r="AA298" s="17">
        <v>94.97</v>
      </c>
      <c r="AB298" s="17">
        <v>132.35</v>
      </c>
      <c r="AC298" s="17">
        <v>130.31293787949556</v>
      </c>
    </row>
    <row r="299" spans="1:29">
      <c r="A299" s="8">
        <v>35</v>
      </c>
      <c r="B299" s="6">
        <f t="shared" si="0"/>
        <v>43709</v>
      </c>
      <c r="C299" s="17"/>
      <c r="D299" s="17"/>
      <c r="E299" s="17">
        <v>71.61000012893409</v>
      </c>
      <c r="F299" s="17"/>
      <c r="G299" s="17">
        <v>82.24</v>
      </c>
      <c r="H299" s="17"/>
      <c r="I299" s="17"/>
      <c r="J299" s="17">
        <v>80</v>
      </c>
      <c r="K299" s="17">
        <v>90.466666666666654</v>
      </c>
      <c r="L299" s="17">
        <v>93.07</v>
      </c>
      <c r="M299" s="17">
        <v>85</v>
      </c>
      <c r="N299" s="17"/>
      <c r="O299" s="17">
        <v>47</v>
      </c>
      <c r="P299" s="17"/>
      <c r="Q299" s="17"/>
      <c r="R299" s="17"/>
      <c r="S299" s="17"/>
      <c r="T299" s="17"/>
      <c r="U299" s="17">
        <v>67</v>
      </c>
      <c r="V299" s="17"/>
      <c r="W299" s="17"/>
      <c r="X299" s="17"/>
      <c r="Y299" s="17"/>
      <c r="Z299" s="17">
        <v>71.66</v>
      </c>
      <c r="AA299" s="17">
        <v>91.13</v>
      </c>
      <c r="AB299" s="17">
        <v>135.30000000000001</v>
      </c>
      <c r="AC299" s="17">
        <v>129.41831338714167</v>
      </c>
    </row>
    <row r="300" spans="1:29">
      <c r="A300" s="8">
        <v>36</v>
      </c>
      <c r="B300" s="6">
        <f t="shared" si="0"/>
        <v>43716</v>
      </c>
      <c r="C300" s="17"/>
      <c r="D300" s="17"/>
      <c r="E300" s="17">
        <v>79.458863574826907</v>
      </c>
      <c r="F300" s="17"/>
      <c r="G300" s="17">
        <v>68.75</v>
      </c>
      <c r="H300" s="17"/>
      <c r="I300" s="17"/>
      <c r="J300" s="17">
        <v>78.614999999999995</v>
      </c>
      <c r="K300" s="17">
        <v>90.466666666666654</v>
      </c>
      <c r="L300" s="17">
        <v>77.234999999999999</v>
      </c>
      <c r="M300" s="17">
        <v>85</v>
      </c>
      <c r="N300" s="17" t="s">
        <v>3</v>
      </c>
      <c r="O300" s="17">
        <v>54</v>
      </c>
      <c r="P300" s="17"/>
      <c r="Q300" s="17"/>
      <c r="R300" s="17"/>
      <c r="S300" s="17"/>
      <c r="T300" s="17"/>
      <c r="U300" s="17">
        <v>74</v>
      </c>
      <c r="V300" s="17"/>
      <c r="W300" s="17"/>
      <c r="X300" s="17"/>
      <c r="Y300" s="17"/>
      <c r="Z300" s="17">
        <v>77.180000000000007</v>
      </c>
      <c r="AA300" s="17">
        <v>79.55</v>
      </c>
      <c r="AB300" s="17">
        <v>111.64</v>
      </c>
      <c r="AC300" s="17">
        <v>130.58740931429909</v>
      </c>
    </row>
    <row r="301" spans="1:29">
      <c r="A301" s="8">
        <v>37</v>
      </c>
      <c r="B301" s="6">
        <f t="shared" si="0"/>
        <v>43723</v>
      </c>
      <c r="C301" s="17"/>
      <c r="D301" s="17"/>
      <c r="E301" s="17">
        <v>81.468166531369604</v>
      </c>
      <c r="F301" s="17"/>
      <c r="G301" s="17">
        <v>77.8</v>
      </c>
      <c r="H301" s="17"/>
      <c r="I301" s="17"/>
      <c r="J301" s="17">
        <v>76.677999999999997</v>
      </c>
      <c r="K301" s="17">
        <v>90.466666666666654</v>
      </c>
      <c r="L301" s="17">
        <v>64</v>
      </c>
      <c r="M301" s="17">
        <v>86.4</v>
      </c>
      <c r="N301" s="17"/>
      <c r="O301" s="17"/>
      <c r="P301" s="17"/>
      <c r="Q301" s="17"/>
      <c r="R301" s="17"/>
      <c r="S301" s="17"/>
      <c r="T301" s="17"/>
      <c r="U301" s="17">
        <v>77</v>
      </c>
      <c r="V301" s="17"/>
      <c r="W301" s="17"/>
      <c r="X301" s="17"/>
      <c r="Y301" s="17"/>
      <c r="Z301" s="17">
        <v>78.56</v>
      </c>
      <c r="AA301" s="17">
        <v>97.556666666666672</v>
      </c>
      <c r="AB301" s="17">
        <v>133.25</v>
      </c>
      <c r="AC301" s="17">
        <v>129.83386849085579</v>
      </c>
    </row>
    <row r="302" spans="1:29">
      <c r="A302" s="8">
        <v>38</v>
      </c>
      <c r="B302" s="6">
        <f t="shared" si="0"/>
        <v>43730</v>
      </c>
      <c r="C302" s="17"/>
      <c r="D302" s="17"/>
      <c r="E302" s="17">
        <v>92.23169837533284</v>
      </c>
      <c r="F302" s="17"/>
      <c r="G302" s="17">
        <v>77.8</v>
      </c>
      <c r="H302" s="17"/>
      <c r="I302" s="17"/>
      <c r="J302" s="17">
        <v>81.349999999999994</v>
      </c>
      <c r="K302" s="17">
        <v>93.666666666666671</v>
      </c>
      <c r="L302" s="17"/>
      <c r="M302" s="17">
        <v>87.8</v>
      </c>
      <c r="N302" s="17"/>
      <c r="O302" s="17"/>
      <c r="P302" s="17"/>
      <c r="Q302" s="17"/>
      <c r="R302" s="17"/>
      <c r="S302" s="17"/>
      <c r="T302" s="17"/>
      <c r="U302" s="17">
        <v>77</v>
      </c>
      <c r="V302" s="17"/>
      <c r="W302" s="17"/>
      <c r="X302" s="17"/>
      <c r="Y302" s="17"/>
      <c r="Z302" s="17">
        <v>79.930000000000007</v>
      </c>
      <c r="AA302" s="17">
        <v>89.09</v>
      </c>
      <c r="AB302" s="17">
        <v>131.46</v>
      </c>
      <c r="AC302" s="17">
        <v>130.23629251351377</v>
      </c>
    </row>
    <row r="303" spans="1:29">
      <c r="A303" s="8">
        <v>39</v>
      </c>
      <c r="B303" s="6">
        <f t="shared" si="0"/>
        <v>43737</v>
      </c>
      <c r="C303" s="17"/>
      <c r="D303" s="17"/>
      <c r="E303" s="17">
        <v>88.354229548796539</v>
      </c>
      <c r="F303" s="17"/>
      <c r="G303" s="17">
        <v>82.28</v>
      </c>
      <c r="H303" s="17"/>
      <c r="I303" s="17"/>
      <c r="J303" s="17">
        <v>81.415000000000006</v>
      </c>
      <c r="K303" s="17">
        <v>94.146666666666661</v>
      </c>
      <c r="L303" s="17"/>
      <c r="M303" s="17">
        <v>91.2</v>
      </c>
      <c r="N303" s="17"/>
      <c r="O303" s="17">
        <v>59</v>
      </c>
      <c r="P303" s="17"/>
      <c r="Q303" s="17"/>
      <c r="R303" s="17"/>
      <c r="S303" s="17"/>
      <c r="T303" s="17"/>
      <c r="U303" s="17">
        <v>71</v>
      </c>
      <c r="V303" s="17"/>
      <c r="W303" s="17"/>
      <c r="X303" s="17"/>
      <c r="Y303" s="17"/>
      <c r="Z303" s="17">
        <v>79.930000000000007</v>
      </c>
      <c r="AA303" s="17">
        <v>94.09</v>
      </c>
      <c r="AB303" s="17">
        <v>131.86000000000001</v>
      </c>
      <c r="AC303" s="17">
        <v>130.36164844407065</v>
      </c>
    </row>
    <row r="304" spans="1:29">
      <c r="A304" s="8">
        <v>40</v>
      </c>
      <c r="B304" s="6">
        <f t="shared" si="0"/>
        <v>43744</v>
      </c>
      <c r="C304" s="17"/>
      <c r="D304" s="17"/>
      <c r="E304" s="17">
        <v>88.057034072807809</v>
      </c>
      <c r="F304" s="17"/>
      <c r="G304" s="17">
        <v>83.3</v>
      </c>
      <c r="H304" s="17"/>
      <c r="I304" s="17"/>
      <c r="J304" s="17">
        <v>86.695999999999998</v>
      </c>
      <c r="K304" s="17">
        <v>94.666666666666671</v>
      </c>
      <c r="L304" s="17">
        <v>81</v>
      </c>
      <c r="M304" s="17"/>
      <c r="N304" s="17"/>
      <c r="O304" s="17">
        <v>66</v>
      </c>
      <c r="P304" s="17"/>
      <c r="Q304" s="17"/>
      <c r="R304" s="17"/>
      <c r="S304" s="17"/>
      <c r="T304" s="17"/>
      <c r="U304" s="17">
        <v>71</v>
      </c>
      <c r="V304" s="17"/>
      <c r="W304" s="17"/>
      <c r="X304" s="17"/>
      <c r="Y304" s="17"/>
      <c r="Z304" s="17">
        <v>81.59</v>
      </c>
      <c r="AA304" s="17">
        <v>93.88</v>
      </c>
      <c r="AB304" s="17">
        <v>131.91</v>
      </c>
      <c r="AC304" s="17">
        <v>128.77319302132372</v>
      </c>
    </row>
    <row r="305" spans="1:29">
      <c r="A305" s="8">
        <v>41</v>
      </c>
      <c r="B305" s="6">
        <f t="shared" si="0"/>
        <v>43751</v>
      </c>
      <c r="C305" s="17"/>
      <c r="D305" s="17"/>
      <c r="E305" s="17"/>
      <c r="F305" s="17"/>
      <c r="G305" s="17">
        <v>84.699999999999989</v>
      </c>
      <c r="H305" s="17"/>
      <c r="I305" s="17"/>
      <c r="J305" s="17">
        <v>84.353333333333339</v>
      </c>
      <c r="K305" s="17">
        <v>94.666666666666671</v>
      </c>
      <c r="L305" s="17">
        <v>80.666666666666671</v>
      </c>
      <c r="M305" s="17">
        <v>88</v>
      </c>
      <c r="N305" s="17"/>
      <c r="O305" s="17">
        <v>61</v>
      </c>
      <c r="P305" s="17"/>
      <c r="Q305" s="17"/>
      <c r="R305" s="17"/>
      <c r="S305" s="17"/>
      <c r="T305" s="17"/>
      <c r="U305" s="17">
        <v>72</v>
      </c>
      <c r="V305" s="17"/>
      <c r="W305" s="17"/>
      <c r="X305" s="17"/>
      <c r="Y305" s="17"/>
      <c r="Z305" s="17">
        <v>77.180000000000007</v>
      </c>
      <c r="AA305" s="17">
        <v>92.23</v>
      </c>
      <c r="AB305" s="17">
        <v>133.43</v>
      </c>
      <c r="AC305" s="17">
        <v>128.54417957483668</v>
      </c>
    </row>
    <row r="306" spans="1:29">
      <c r="A306" s="8">
        <v>42</v>
      </c>
      <c r="B306" s="6">
        <f t="shared" si="0"/>
        <v>43758</v>
      </c>
      <c r="C306" s="17"/>
      <c r="D306" s="17"/>
      <c r="E306" s="17"/>
      <c r="F306" s="17"/>
      <c r="G306" s="17">
        <v>84.699999999999989</v>
      </c>
      <c r="H306" s="17"/>
      <c r="I306" s="17"/>
      <c r="J306" s="17">
        <v>84.077142857142846</v>
      </c>
      <c r="K306" s="17">
        <v>94.666666666666671</v>
      </c>
      <c r="L306" s="17">
        <v>108</v>
      </c>
      <c r="M306" s="17">
        <v>89.6</v>
      </c>
      <c r="N306" s="17"/>
      <c r="O306" s="17">
        <v>61</v>
      </c>
      <c r="P306" s="17"/>
      <c r="Q306" s="17"/>
      <c r="R306" s="17"/>
      <c r="S306" s="17"/>
      <c r="T306" s="17"/>
      <c r="U306" s="17">
        <v>68</v>
      </c>
      <c r="V306" s="17"/>
      <c r="W306" s="17"/>
      <c r="X306" s="17"/>
      <c r="Y306" s="17"/>
      <c r="Z306" s="17"/>
      <c r="AA306" s="17">
        <v>94.7</v>
      </c>
      <c r="AB306" s="17">
        <v>126.7</v>
      </c>
      <c r="AC306" s="17">
        <v>129.47597037367044</v>
      </c>
    </row>
    <row r="307" spans="1:29">
      <c r="A307" s="8">
        <v>43</v>
      </c>
      <c r="B307" s="6">
        <f t="shared" si="0"/>
        <v>43765</v>
      </c>
      <c r="C307" s="17"/>
      <c r="D307" s="17"/>
      <c r="E307" s="17"/>
      <c r="F307" s="17"/>
      <c r="G307" s="17">
        <v>79.765000000000001</v>
      </c>
      <c r="H307" s="17"/>
      <c r="I307" s="17"/>
      <c r="J307" s="17">
        <v>83.053333333333327</v>
      </c>
      <c r="K307" s="17">
        <v>94.666666666666671</v>
      </c>
      <c r="L307" s="17">
        <v>96.724999999999994</v>
      </c>
      <c r="M307" s="17">
        <v>90</v>
      </c>
      <c r="N307" s="17"/>
      <c r="O307" s="17"/>
      <c r="P307" s="17"/>
      <c r="Q307" s="17"/>
      <c r="R307" s="17"/>
      <c r="S307" s="17"/>
      <c r="T307" s="17"/>
      <c r="U307" s="17">
        <v>71</v>
      </c>
      <c r="V307" s="17"/>
      <c r="W307" s="17"/>
      <c r="X307" s="17"/>
      <c r="Y307" s="17"/>
      <c r="Z307" s="17"/>
      <c r="AA307" s="17">
        <v>94.615000000000009</v>
      </c>
      <c r="AB307" s="17">
        <v>129.88</v>
      </c>
      <c r="AC307" s="17">
        <v>130.41892991034283</v>
      </c>
    </row>
    <row r="308" spans="1:29">
      <c r="A308" s="8">
        <v>44</v>
      </c>
      <c r="B308" s="6">
        <f t="shared" si="0"/>
        <v>43772</v>
      </c>
      <c r="C308" s="17"/>
      <c r="D308" s="17"/>
      <c r="E308" s="17"/>
      <c r="F308" s="17"/>
      <c r="G308" s="17">
        <v>81.949999999999989</v>
      </c>
      <c r="H308" s="17"/>
      <c r="I308" s="17"/>
      <c r="J308" s="17">
        <v>86.206666666666663</v>
      </c>
      <c r="K308" s="17">
        <v>95.193333333333328</v>
      </c>
      <c r="L308" s="17">
        <v>58</v>
      </c>
      <c r="M308" s="17">
        <v>90</v>
      </c>
      <c r="N308" s="17"/>
      <c r="O308" s="17"/>
      <c r="P308" s="17"/>
      <c r="Q308" s="17"/>
      <c r="R308" s="17"/>
      <c r="S308" s="17"/>
      <c r="T308" s="17"/>
      <c r="U308" s="17">
        <v>69</v>
      </c>
      <c r="V308" s="17"/>
      <c r="W308" s="17"/>
      <c r="X308" s="17"/>
      <c r="Y308" s="17"/>
      <c r="Z308" s="17">
        <v>74.5</v>
      </c>
      <c r="AA308" s="17">
        <v>93.86</v>
      </c>
      <c r="AB308" s="17">
        <v>127.53</v>
      </c>
      <c r="AC308" s="17">
        <v>130.44332027341667</v>
      </c>
    </row>
    <row r="309" spans="1:29">
      <c r="A309" s="8">
        <v>45</v>
      </c>
      <c r="B309" s="6">
        <f t="shared" si="0"/>
        <v>43779</v>
      </c>
      <c r="C309" s="17"/>
      <c r="D309" s="17"/>
      <c r="E309" s="17"/>
      <c r="F309" s="17"/>
      <c r="G309" s="17">
        <v>81.38</v>
      </c>
      <c r="H309" s="17"/>
      <c r="I309" s="17"/>
      <c r="J309" s="17">
        <v>78.476666666666674</v>
      </c>
      <c r="K309" s="17">
        <v>95.133333333333326</v>
      </c>
      <c r="L309" s="17">
        <v>64.5</v>
      </c>
      <c r="M309" s="17">
        <v>90</v>
      </c>
      <c r="N309" s="17"/>
      <c r="O309" s="17">
        <v>63.5</v>
      </c>
      <c r="P309" s="17"/>
      <c r="Q309" s="17"/>
      <c r="R309" s="17"/>
      <c r="S309" s="17"/>
      <c r="T309" s="17"/>
      <c r="U309" s="17">
        <v>72</v>
      </c>
      <c r="V309" s="17"/>
      <c r="W309" s="17"/>
      <c r="X309" s="17"/>
      <c r="Y309" s="17"/>
      <c r="Z309" s="17">
        <v>74.42</v>
      </c>
      <c r="AA309" s="17">
        <v>91.990000000000009</v>
      </c>
      <c r="AB309" s="17">
        <v>134.6</v>
      </c>
      <c r="AC309" s="17">
        <v>130.34337771548704</v>
      </c>
    </row>
    <row r="310" spans="1:29">
      <c r="A310" s="8">
        <v>46</v>
      </c>
      <c r="B310" s="6">
        <f t="shared" si="0"/>
        <v>43786</v>
      </c>
      <c r="C310" s="17"/>
      <c r="D310" s="17"/>
      <c r="E310" s="17"/>
      <c r="F310" s="17"/>
      <c r="G310" s="17">
        <v>81.900000000000006</v>
      </c>
      <c r="H310" s="17"/>
      <c r="I310" s="17"/>
      <c r="J310" s="17">
        <v>84.166666666666671</v>
      </c>
      <c r="K310" s="17">
        <v>97</v>
      </c>
      <c r="L310" s="17">
        <v>84.5</v>
      </c>
      <c r="M310" s="17">
        <v>90</v>
      </c>
      <c r="N310" s="17"/>
      <c r="O310" s="17">
        <v>66.5</v>
      </c>
      <c r="P310" s="17"/>
      <c r="Q310" s="17"/>
      <c r="R310" s="17"/>
      <c r="S310" s="17"/>
      <c r="T310" s="17"/>
      <c r="U310" s="17">
        <v>77</v>
      </c>
      <c r="V310" s="17"/>
      <c r="W310" s="17"/>
      <c r="X310" s="17"/>
      <c r="Y310" s="17"/>
      <c r="Z310" s="17">
        <v>71.11</v>
      </c>
      <c r="AA310" s="17">
        <v>95.245000000000005</v>
      </c>
      <c r="AB310" s="17">
        <v>127</v>
      </c>
      <c r="AC310" s="17">
        <v>130.96378076944742</v>
      </c>
    </row>
    <row r="311" spans="1:29">
      <c r="A311" s="8">
        <v>47</v>
      </c>
      <c r="B311" s="6">
        <f t="shared" si="0"/>
        <v>43793</v>
      </c>
      <c r="C311" s="17"/>
      <c r="D311" s="17"/>
      <c r="E311" s="17"/>
      <c r="F311" s="17"/>
      <c r="G311" s="17">
        <v>81.900000000000006</v>
      </c>
      <c r="H311" s="17"/>
      <c r="I311" s="17"/>
      <c r="J311" s="17">
        <v>84.944999999999993</v>
      </c>
      <c r="K311" s="17">
        <v>97</v>
      </c>
      <c r="L311" s="17">
        <v>77</v>
      </c>
      <c r="M311" s="17">
        <v>89.2</v>
      </c>
      <c r="N311" s="17"/>
      <c r="O311" s="17">
        <v>66</v>
      </c>
      <c r="P311" s="17"/>
      <c r="Q311" s="17"/>
      <c r="R311" s="17"/>
      <c r="S311" s="17">
        <v>90.471796398273554</v>
      </c>
      <c r="T311" s="17"/>
      <c r="U311" s="17">
        <v>79</v>
      </c>
      <c r="V311" s="17"/>
      <c r="W311" s="17"/>
      <c r="X311" s="17"/>
      <c r="Y311" s="17"/>
      <c r="Z311" s="17">
        <v>73.87</v>
      </c>
      <c r="AA311" s="17">
        <v>96.45</v>
      </c>
      <c r="AB311" s="17">
        <v>126</v>
      </c>
      <c r="AC311" s="17">
        <v>132.12729683652208</v>
      </c>
    </row>
    <row r="312" spans="1:29">
      <c r="A312" s="8">
        <v>48</v>
      </c>
      <c r="B312" s="6">
        <f t="shared" si="0"/>
        <v>43800</v>
      </c>
      <c r="C312" s="17"/>
      <c r="D312" s="17"/>
      <c r="E312" s="17"/>
      <c r="F312" s="17"/>
      <c r="G312" s="17">
        <v>83.3</v>
      </c>
      <c r="H312" s="17"/>
      <c r="I312" s="17"/>
      <c r="J312" s="17">
        <v>83.713333333333324</v>
      </c>
      <c r="K312" s="17">
        <v>97</v>
      </c>
      <c r="L312" s="17">
        <v>111</v>
      </c>
      <c r="M312" s="17">
        <v>86.8</v>
      </c>
      <c r="N312" s="17"/>
      <c r="O312" s="17">
        <v>70.5</v>
      </c>
      <c r="P312" s="17"/>
      <c r="Q312" s="17"/>
      <c r="R312" s="17"/>
      <c r="S312" s="17">
        <v>94.350248636990003</v>
      </c>
      <c r="T312" s="17"/>
      <c r="U312" s="17">
        <v>79</v>
      </c>
      <c r="V312" s="17"/>
      <c r="W312" s="17"/>
      <c r="X312" s="17"/>
      <c r="Y312" s="17"/>
      <c r="Z312" s="17">
        <v>77.180000000000007</v>
      </c>
      <c r="AA312" s="17">
        <v>93.754999999999995</v>
      </c>
      <c r="AB312" s="17">
        <v>120.5</v>
      </c>
      <c r="AC312" s="17">
        <v>132.86346968903283</v>
      </c>
    </row>
    <row r="313" spans="1:29">
      <c r="A313" s="8">
        <v>49</v>
      </c>
      <c r="B313" s="6">
        <f t="shared" si="0"/>
        <v>43807</v>
      </c>
      <c r="C313" s="17"/>
      <c r="D313" s="17"/>
      <c r="E313" s="17"/>
      <c r="F313" s="17"/>
      <c r="G313" s="17">
        <v>83.3</v>
      </c>
      <c r="H313" s="17"/>
      <c r="I313" s="17"/>
      <c r="J313" s="17">
        <v>84.32</v>
      </c>
      <c r="K313" s="17">
        <v>96.2</v>
      </c>
      <c r="L313" s="17">
        <v>62</v>
      </c>
      <c r="M313" s="17">
        <v>88</v>
      </c>
      <c r="N313" s="17"/>
      <c r="O313" s="17">
        <v>83</v>
      </c>
      <c r="P313" s="17"/>
      <c r="Q313" s="17"/>
      <c r="R313" s="17"/>
      <c r="S313" s="17"/>
      <c r="T313" s="17"/>
      <c r="U313" s="17">
        <v>82</v>
      </c>
      <c r="V313" s="17"/>
      <c r="W313" s="17"/>
      <c r="X313" s="17"/>
      <c r="Y313" s="17"/>
      <c r="Z313" s="17">
        <v>78.56</v>
      </c>
      <c r="AA313" s="17">
        <v>97.564999999999998</v>
      </c>
      <c r="AB313" s="17">
        <v>129.34</v>
      </c>
      <c r="AC313" s="17">
        <v>132.62599469496021</v>
      </c>
    </row>
    <row r="314" spans="1:29">
      <c r="A314" s="8">
        <v>50</v>
      </c>
      <c r="B314" s="6">
        <f t="shared" si="0"/>
        <v>43814</v>
      </c>
      <c r="C314" s="17"/>
      <c r="D314" s="17"/>
      <c r="E314" s="17"/>
      <c r="F314" s="17"/>
      <c r="G314" s="17">
        <v>83.3</v>
      </c>
      <c r="H314" s="17"/>
      <c r="I314" s="17"/>
      <c r="J314" s="17">
        <v>84.32</v>
      </c>
      <c r="K314" s="17">
        <v>96.2</v>
      </c>
      <c r="L314" s="17">
        <v>62</v>
      </c>
      <c r="M314" s="17">
        <v>88</v>
      </c>
      <c r="N314" s="17"/>
      <c r="O314" s="17">
        <v>83</v>
      </c>
      <c r="P314" s="17"/>
      <c r="Q314" s="17"/>
      <c r="R314" s="17"/>
      <c r="S314" s="17"/>
      <c r="T314" s="17"/>
      <c r="U314" s="17">
        <v>82</v>
      </c>
      <c r="V314" s="17"/>
      <c r="W314" s="17"/>
      <c r="X314" s="17"/>
      <c r="Y314" s="17"/>
      <c r="Z314" s="17">
        <v>78.56</v>
      </c>
      <c r="AA314" s="17">
        <v>97.564999999999998</v>
      </c>
      <c r="AB314" s="17">
        <v>129.34</v>
      </c>
      <c r="AC314" s="17">
        <v>133.50559862187768</v>
      </c>
    </row>
    <row r="315" spans="1:29">
      <c r="A315" s="8">
        <v>51</v>
      </c>
      <c r="B315" s="6">
        <f t="shared" si="0"/>
        <v>43821</v>
      </c>
      <c r="C315" s="17"/>
      <c r="D315" s="17"/>
      <c r="E315" s="17"/>
      <c r="F315" s="17"/>
      <c r="G315" s="17">
        <v>83.3</v>
      </c>
      <c r="H315" s="17"/>
      <c r="I315" s="17"/>
      <c r="J315" s="17"/>
      <c r="K315" s="17">
        <v>96.466666666666654</v>
      </c>
      <c r="L315" s="17"/>
      <c r="M315" s="17">
        <v>88</v>
      </c>
      <c r="N315" s="17"/>
      <c r="O315" s="17">
        <v>79.666666666666671</v>
      </c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>
        <v>95.31</v>
      </c>
      <c r="AB315" s="17">
        <v>125.92</v>
      </c>
      <c r="AC315" s="17">
        <v>133.51454303570915</v>
      </c>
    </row>
    <row r="316" spans="1:29">
      <c r="A316" s="10">
        <v>52</v>
      </c>
      <c r="B316" s="11">
        <f t="shared" si="0"/>
        <v>43828</v>
      </c>
      <c r="C316" s="19"/>
      <c r="D316" s="19"/>
      <c r="E316" s="19"/>
      <c r="F316" s="19"/>
      <c r="G316" s="19"/>
      <c r="H316" s="19"/>
      <c r="I316" s="19"/>
      <c r="J316" s="19"/>
      <c r="K316" s="19">
        <v>95.466666666666654</v>
      </c>
      <c r="L316" s="19"/>
      <c r="M316" s="19"/>
      <c r="N316" s="19"/>
      <c r="O316" s="19">
        <v>77.666666666666671</v>
      </c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>
        <v>99.694999999999993</v>
      </c>
      <c r="AB316" s="19">
        <v>107.84</v>
      </c>
      <c r="AC316" s="19">
        <v>133.42515279332014</v>
      </c>
    </row>
    <row r="317" spans="1:29">
      <c r="A317" s="8">
        <v>1</v>
      </c>
      <c r="B317" s="6">
        <f t="shared" si="0"/>
        <v>43835</v>
      </c>
      <c r="C317" s="17">
        <f>'[1]data ACP'!C1388</f>
        <v>0</v>
      </c>
      <c r="D317" s="17">
        <f>'[1]data ACP'!D1388</f>
        <v>0</v>
      </c>
      <c r="E317" s="17">
        <f>'[1]data ACP'!E1388</f>
        <v>0</v>
      </c>
      <c r="F317" s="17">
        <f>'[1]data ACP'!F1388</f>
        <v>0</v>
      </c>
      <c r="G317" s="17">
        <f>'[1]data ACP'!G1388</f>
        <v>0</v>
      </c>
      <c r="H317" s="17">
        <f>'[1]data ACP'!H1388</f>
        <v>0</v>
      </c>
      <c r="I317" s="17">
        <f>'[1]data ACP'!I1388</f>
        <v>0</v>
      </c>
      <c r="J317" s="17">
        <f>'[1]data ACP'!J1388</f>
        <v>0</v>
      </c>
      <c r="K317" s="17">
        <f>'[1]data ACP'!K1388</f>
        <v>93.2</v>
      </c>
      <c r="L317" s="17">
        <f>'[1]data ACP'!L1388</f>
        <v>106.15</v>
      </c>
      <c r="M317" s="17">
        <f>'[1]data ACP'!M1388</f>
        <v>88</v>
      </c>
      <c r="N317" s="17">
        <f>'[1]data ACP'!N1388</f>
        <v>0</v>
      </c>
      <c r="O317" s="17">
        <f>'[1]data ACP'!O1388</f>
        <v>84</v>
      </c>
      <c r="P317" s="17">
        <f>'[1]data ACP'!P1388</f>
        <v>0</v>
      </c>
      <c r="Q317" s="17">
        <f>'[1]data ACP'!Q1388</f>
        <v>0</v>
      </c>
      <c r="R317" s="17">
        <f>'[1]data ACP'!R1388</f>
        <v>0</v>
      </c>
      <c r="S317" s="17">
        <f>'[1]data ACP'!S1388</f>
        <v>0</v>
      </c>
      <c r="T317" s="17">
        <f>'[1]data ACP'!T1388</f>
        <v>0</v>
      </c>
      <c r="U317" s="17">
        <f>'[1]data ACP'!U1388</f>
        <v>82</v>
      </c>
      <c r="V317" s="17">
        <f>'[1]data ACP'!V1388</f>
        <v>0</v>
      </c>
      <c r="W317" s="17">
        <f>'[1]data ACP'!W1388</f>
        <v>0</v>
      </c>
      <c r="X317" s="17">
        <f>'[1]data ACP'!X1388</f>
        <v>0</v>
      </c>
      <c r="Y317" s="17">
        <f>'[1]data ACP'!Y1388</f>
        <v>0</v>
      </c>
      <c r="Z317" s="17">
        <f>'[1]data ACP'!Z1388</f>
        <v>0</v>
      </c>
      <c r="AA317" s="17">
        <f>'[1]data ACP'!AA1388</f>
        <v>99.289999999999992</v>
      </c>
      <c r="AB317" s="17">
        <f>'[1]data ACP'!AB1388</f>
        <v>129.07</v>
      </c>
      <c r="AC317" s="17">
        <f>'[1]data ACP'!AC1388</f>
        <v>132.32406590592186</v>
      </c>
    </row>
    <row r="318" spans="1:29">
      <c r="A318" s="8">
        <v>2</v>
      </c>
      <c r="B318" s="6">
        <f t="shared" si="0"/>
        <v>43842</v>
      </c>
      <c r="C318" s="17">
        <f>'[1]data ACP'!C1389</f>
        <v>0</v>
      </c>
      <c r="D318" s="17">
        <f>'[1]data ACP'!D1389</f>
        <v>0</v>
      </c>
      <c r="E318" s="17">
        <f>'[1]data ACP'!E1389</f>
        <v>0</v>
      </c>
      <c r="F318" s="17">
        <f>'[1]data ACP'!F1389</f>
        <v>0</v>
      </c>
      <c r="G318" s="17">
        <f>'[1]data ACP'!G1389</f>
        <v>0</v>
      </c>
      <c r="H318" s="17">
        <f>'[1]data ACP'!H1389</f>
        <v>0</v>
      </c>
      <c r="I318" s="17">
        <f>'[1]data ACP'!I1389</f>
        <v>0</v>
      </c>
      <c r="J318" s="17">
        <f>'[1]data ACP'!J1389</f>
        <v>74.385000000000005</v>
      </c>
      <c r="K318" s="17">
        <f>'[1]data ACP'!K1389</f>
        <v>93.2</v>
      </c>
      <c r="L318" s="17">
        <f>'[1]data ACP'!L1389</f>
        <v>106.15</v>
      </c>
      <c r="M318" s="17">
        <f>'[1]data ACP'!M1389</f>
        <v>88</v>
      </c>
      <c r="N318" s="17">
        <f>'[1]data ACP'!N1389</f>
        <v>0</v>
      </c>
      <c r="O318" s="17">
        <f>'[1]data ACP'!O1389</f>
        <v>84</v>
      </c>
      <c r="P318" s="17">
        <f>'[1]data ACP'!P1389</f>
        <v>0</v>
      </c>
      <c r="Q318" s="17">
        <f>'[1]data ACP'!Q1389</f>
        <v>0</v>
      </c>
      <c r="R318" s="17">
        <f>'[1]data ACP'!R1389</f>
        <v>0</v>
      </c>
      <c r="S318" s="17">
        <f>'[1]data ACP'!S1389</f>
        <v>0</v>
      </c>
      <c r="T318" s="17">
        <f>'[1]data ACP'!T1389</f>
        <v>0</v>
      </c>
      <c r="U318" s="17">
        <f>'[1]data ACP'!U1389</f>
        <v>82</v>
      </c>
      <c r="V318" s="17">
        <f>'[1]data ACP'!V1389</f>
        <v>0</v>
      </c>
      <c r="W318" s="17">
        <f>'[1]data ACP'!W1389</f>
        <v>0</v>
      </c>
      <c r="X318" s="17">
        <f>'[1]data ACP'!X1389</f>
        <v>0</v>
      </c>
      <c r="Y318" s="17">
        <f>'[1]data ACP'!Y1389</f>
        <v>0</v>
      </c>
      <c r="Z318" s="17">
        <f>'[1]data ACP'!Z1389</f>
        <v>0</v>
      </c>
      <c r="AA318" s="17">
        <f>'[1]data ACP'!AA1389</f>
        <v>99.289999999999992</v>
      </c>
      <c r="AB318" s="17">
        <f>'[1]data ACP'!AB1389</f>
        <v>129.07</v>
      </c>
      <c r="AC318" s="17">
        <f>'[1]data ACP'!AC1389</f>
        <v>132.32406590592186</v>
      </c>
    </row>
    <row r="319" spans="1:29">
      <c r="A319" s="8">
        <v>3</v>
      </c>
      <c r="B319" s="6">
        <f t="shared" si="0"/>
        <v>43849</v>
      </c>
      <c r="C319" s="17">
        <f>'[1]data ACP'!C1390</f>
        <v>0</v>
      </c>
      <c r="D319" s="17">
        <f>'[1]data ACP'!D1390</f>
        <v>0</v>
      </c>
      <c r="E319" s="17">
        <f>'[1]data ACP'!E1390</f>
        <v>0</v>
      </c>
      <c r="F319" s="17">
        <f>'[1]data ACP'!F1390</f>
        <v>0</v>
      </c>
      <c r="G319" s="17">
        <f>'[1]data ACP'!G1390</f>
        <v>97.2</v>
      </c>
      <c r="H319" s="17">
        <f>'[1]data ACP'!H1390</f>
        <v>0</v>
      </c>
      <c r="I319" s="17">
        <f>'[1]data ACP'!I1390</f>
        <v>0</v>
      </c>
      <c r="J319" s="17">
        <f>'[1]data ACP'!J1390</f>
        <v>81.671999999999997</v>
      </c>
      <c r="K319" s="17">
        <f>'[1]data ACP'!K1390</f>
        <v>100.74666666666667</v>
      </c>
      <c r="L319" s="17">
        <f>'[1]data ACP'!L1390</f>
        <v>60.5</v>
      </c>
      <c r="M319" s="17">
        <f>'[1]data ACP'!M1390</f>
        <v>90</v>
      </c>
      <c r="N319" s="17">
        <f>'[1]data ACP'!N1390</f>
        <v>0</v>
      </c>
      <c r="O319" s="17">
        <f>'[1]data ACP'!O1390</f>
        <v>70</v>
      </c>
      <c r="P319" s="17">
        <f>'[1]data ACP'!P1390</f>
        <v>0</v>
      </c>
      <c r="Q319" s="17">
        <f>'[1]data ACP'!Q1390</f>
        <v>0</v>
      </c>
      <c r="R319" s="17">
        <f>'[1]data ACP'!R1390</f>
        <v>0</v>
      </c>
      <c r="S319" s="17">
        <f>'[1]data ACP'!S1390</f>
        <v>0</v>
      </c>
      <c r="T319" s="17">
        <f>'[1]data ACP'!T1390</f>
        <v>0</v>
      </c>
      <c r="U319" s="17">
        <f>'[1]data ACP'!U1390</f>
        <v>84</v>
      </c>
      <c r="V319" s="17">
        <f>'[1]data ACP'!V1390</f>
        <v>0</v>
      </c>
      <c r="W319" s="17">
        <f>'[1]data ACP'!W1390</f>
        <v>0</v>
      </c>
      <c r="X319" s="17">
        <f>'[1]data ACP'!X1390</f>
        <v>0</v>
      </c>
      <c r="Y319" s="17">
        <f>'[1]data ACP'!Y1390</f>
        <v>0</v>
      </c>
      <c r="Z319" s="17">
        <f>'[1]data ACP'!Z1390</f>
        <v>82.69</v>
      </c>
      <c r="AA319" s="17">
        <f>'[1]data ACP'!AA1390</f>
        <v>99.57</v>
      </c>
      <c r="AB319" s="17">
        <f>'[1]data ACP'!AB1390</f>
        <v>136.03</v>
      </c>
      <c r="AC319" s="17">
        <f>'[1]data ACP'!AC1390</f>
        <v>132.29018492176388</v>
      </c>
    </row>
    <row r="320" spans="1:29">
      <c r="A320" s="8">
        <v>4</v>
      </c>
      <c r="B320" s="6">
        <f t="shared" si="0"/>
        <v>43856</v>
      </c>
      <c r="C320" s="17">
        <f>'[1]data ACP'!C1391</f>
        <v>0</v>
      </c>
      <c r="D320" s="17">
        <f>'[1]data ACP'!D1391</f>
        <v>0</v>
      </c>
      <c r="E320" s="17">
        <f>'[1]data ACP'!E1391</f>
        <v>0</v>
      </c>
      <c r="F320" s="17">
        <f>'[1]data ACP'!F1391</f>
        <v>0</v>
      </c>
      <c r="G320" s="17">
        <f>'[1]data ACP'!G1391</f>
        <v>91.300000000000011</v>
      </c>
      <c r="H320" s="17">
        <f>'[1]data ACP'!H1391</f>
        <v>0</v>
      </c>
      <c r="I320" s="17">
        <f>'[1]data ACP'!I1391</f>
        <v>0</v>
      </c>
      <c r="J320" s="17">
        <f>'[1]data ACP'!J1391</f>
        <v>88.852000000000004</v>
      </c>
      <c r="K320" s="17">
        <f>'[1]data ACP'!K1391</f>
        <v>106</v>
      </c>
      <c r="L320" s="17">
        <f>'[1]data ACP'!L1391</f>
        <v>68</v>
      </c>
      <c r="M320" s="17">
        <f>'[1]data ACP'!M1391</f>
        <v>94</v>
      </c>
      <c r="N320" s="17">
        <f>'[1]data ACP'!N1391</f>
        <v>0</v>
      </c>
      <c r="O320" s="17">
        <f>'[1]data ACP'!O1391</f>
        <v>69</v>
      </c>
      <c r="P320" s="17">
        <f>'[1]data ACP'!P1391</f>
        <v>0</v>
      </c>
      <c r="Q320" s="17">
        <f>'[1]data ACP'!Q1391</f>
        <v>0</v>
      </c>
      <c r="R320" s="17">
        <f>'[1]data ACP'!R1391</f>
        <v>0</v>
      </c>
      <c r="S320" s="17">
        <f>'[1]data ACP'!S1391</f>
        <v>0</v>
      </c>
      <c r="T320" s="17">
        <f>'[1]data ACP'!T1391</f>
        <v>0</v>
      </c>
      <c r="U320" s="17">
        <f>'[1]data ACP'!U1391</f>
        <v>89</v>
      </c>
      <c r="V320" s="17">
        <f>'[1]data ACP'!V1391</f>
        <v>0</v>
      </c>
      <c r="W320" s="17">
        <f>'[1]data ACP'!W1391</f>
        <v>99.142487959591222</v>
      </c>
      <c r="X320" s="17">
        <f>'[1]data ACP'!X1391</f>
        <v>0</v>
      </c>
      <c r="Y320" s="17">
        <f>'[1]data ACP'!Y1391</f>
        <v>0</v>
      </c>
      <c r="Z320" s="17">
        <f>'[1]data ACP'!Z1391</f>
        <v>0</v>
      </c>
      <c r="AA320" s="17">
        <f>'[1]data ACP'!AA1391</f>
        <v>99.69</v>
      </c>
      <c r="AB320" s="17">
        <f>'[1]data ACP'!AB1391</f>
        <v>131.78</v>
      </c>
      <c r="AC320" s="17">
        <f>'[1]data ACP'!AC1391</f>
        <v>132.39941915093533</v>
      </c>
    </row>
    <row r="321" spans="1:29">
      <c r="A321" s="8">
        <v>5</v>
      </c>
      <c r="B321" s="6">
        <f t="shared" si="0"/>
        <v>43863</v>
      </c>
      <c r="C321" s="5"/>
      <c r="D321" s="5"/>
      <c r="E321" s="5"/>
      <c r="F321" s="5"/>
      <c r="G321" s="17">
        <v>94.89</v>
      </c>
      <c r="H321" s="17"/>
      <c r="I321" s="17"/>
      <c r="J321" s="17">
        <v>86.213333333333324</v>
      </c>
      <c r="K321" s="17">
        <v>106.42666666666666</v>
      </c>
      <c r="L321" s="17"/>
      <c r="M321" s="17">
        <v>97.2</v>
      </c>
      <c r="N321" s="17"/>
      <c r="O321" s="17">
        <v>75</v>
      </c>
      <c r="P321" s="17"/>
      <c r="Q321" s="17"/>
      <c r="R321" s="17"/>
      <c r="S321" s="17"/>
      <c r="T321" s="17"/>
      <c r="U321" s="17">
        <v>87</v>
      </c>
      <c r="V321" s="17"/>
      <c r="W321" s="17">
        <v>87.934131038182542</v>
      </c>
      <c r="X321" s="17"/>
      <c r="Y321" s="17"/>
      <c r="Z321" s="17"/>
      <c r="AA321" s="17">
        <v>107.36</v>
      </c>
      <c r="AB321" s="17">
        <v>132.5</v>
      </c>
      <c r="AC321" s="17">
        <v>131.11148705802742</v>
      </c>
    </row>
    <row r="322" spans="1:29">
      <c r="A322" s="8">
        <v>6</v>
      </c>
      <c r="B322" s="6">
        <f t="shared" si="0"/>
        <v>43870</v>
      </c>
      <c r="C322" s="5"/>
      <c r="D322" s="5"/>
      <c r="E322" s="5"/>
      <c r="F322" s="5"/>
      <c r="G322" s="17">
        <v>99.2</v>
      </c>
      <c r="H322" s="17"/>
      <c r="I322" s="17"/>
      <c r="J322" s="17">
        <v>88.731999999999999</v>
      </c>
      <c r="K322" s="17">
        <v>109.21333333333332</v>
      </c>
      <c r="L322" s="17">
        <v>112</v>
      </c>
      <c r="M322" s="17">
        <v>100</v>
      </c>
      <c r="N322" s="17"/>
      <c r="O322" s="17">
        <v>78.333333333333329</v>
      </c>
      <c r="P322" s="17"/>
      <c r="Q322" s="17"/>
      <c r="R322" s="17"/>
      <c r="S322" s="17"/>
      <c r="T322" s="17"/>
      <c r="U322" s="17">
        <v>85</v>
      </c>
      <c r="V322" s="17"/>
      <c r="W322" s="17"/>
      <c r="X322" s="17"/>
      <c r="Y322" s="17"/>
      <c r="Z322" s="17"/>
      <c r="AA322" s="17">
        <v>106</v>
      </c>
      <c r="AB322" s="17">
        <v>126.53</v>
      </c>
      <c r="AC322" s="17">
        <v>132.16485078162009</v>
      </c>
    </row>
    <row r="323" spans="1:29">
      <c r="A323" s="8">
        <v>7</v>
      </c>
      <c r="B323" s="6">
        <f t="shared" si="0"/>
        <v>43877</v>
      </c>
      <c r="C323" s="5"/>
      <c r="D323" s="5"/>
      <c r="E323" s="5"/>
      <c r="F323" s="5"/>
      <c r="G323" s="5">
        <v>101</v>
      </c>
      <c r="H323" s="5"/>
      <c r="I323" s="5"/>
      <c r="J323" s="5">
        <v>90.048000000000002</v>
      </c>
      <c r="K323" s="5">
        <v>110.33333333333333</v>
      </c>
      <c r="L323" s="5">
        <v>110.5</v>
      </c>
      <c r="M323" s="5">
        <v>100</v>
      </c>
      <c r="N323" s="5"/>
      <c r="O323" s="5">
        <v>80.5</v>
      </c>
      <c r="P323" s="5"/>
      <c r="Q323" s="5"/>
      <c r="R323" s="5"/>
      <c r="S323" s="5">
        <v>99.267323208353105</v>
      </c>
      <c r="T323" s="5"/>
      <c r="U323" s="5">
        <v>85</v>
      </c>
      <c r="V323" s="5"/>
      <c r="W323" s="5"/>
      <c r="X323" s="5"/>
      <c r="Y323" s="5"/>
      <c r="Z323" s="5">
        <v>79.930000000000007</v>
      </c>
      <c r="AA323" s="5">
        <v>103.22</v>
      </c>
      <c r="AB323" s="5">
        <v>133.03</v>
      </c>
      <c r="AC323" s="5">
        <v>133.08148020949599</v>
      </c>
    </row>
    <row r="324" spans="1:29">
      <c r="A324" s="8">
        <v>8</v>
      </c>
      <c r="B324" s="6">
        <f t="shared" si="0"/>
        <v>43884</v>
      </c>
      <c r="C324" s="5"/>
      <c r="D324" s="5"/>
      <c r="E324" s="5"/>
      <c r="F324" s="5"/>
      <c r="G324" s="5">
        <v>102.53333333333335</v>
      </c>
      <c r="H324" s="5"/>
      <c r="I324" s="5"/>
      <c r="J324" s="5">
        <v>87.5</v>
      </c>
      <c r="K324" s="5">
        <v>110.65333333333332</v>
      </c>
      <c r="L324" s="5">
        <v>104.33333333333333</v>
      </c>
      <c r="M324" s="5">
        <v>100</v>
      </c>
      <c r="N324" s="5"/>
      <c r="O324" s="5">
        <v>77.5</v>
      </c>
      <c r="P324" s="5"/>
      <c r="Q324" s="5"/>
      <c r="R324" s="5"/>
      <c r="S324" s="5"/>
      <c r="T324" s="5"/>
      <c r="U324" s="5">
        <v>83</v>
      </c>
      <c r="V324" s="5"/>
      <c r="W324" s="5"/>
      <c r="X324" s="5"/>
      <c r="Y324" s="5"/>
      <c r="Z324" s="5">
        <v>79.930000000000007</v>
      </c>
      <c r="AA324" s="5">
        <v>102.92</v>
      </c>
      <c r="AB324" s="5">
        <v>131.84</v>
      </c>
      <c r="AC324" s="5">
        <v>131.62239939614096</v>
      </c>
    </row>
    <row r="325" spans="1:29">
      <c r="A325" s="8">
        <v>9</v>
      </c>
      <c r="B325" s="6">
        <f t="shared" si="0"/>
        <v>43891</v>
      </c>
      <c r="C325" s="5"/>
      <c r="D325" s="5"/>
      <c r="E325" s="5"/>
      <c r="F325" s="5"/>
      <c r="G325" s="5">
        <v>99.76</v>
      </c>
      <c r="H325" s="5"/>
      <c r="I325" s="5"/>
      <c r="J325" s="5">
        <v>87.73</v>
      </c>
      <c r="K325" s="5">
        <v>109.88</v>
      </c>
      <c r="L325" s="5">
        <v>75</v>
      </c>
      <c r="M325" s="5">
        <v>100</v>
      </c>
      <c r="N325" s="5"/>
      <c r="O325" s="5">
        <v>75.5</v>
      </c>
      <c r="P325" s="5"/>
      <c r="Q325" s="5"/>
      <c r="R325" s="5"/>
      <c r="S325" s="5"/>
      <c r="T325" s="5"/>
      <c r="U325" s="5">
        <v>79</v>
      </c>
      <c r="V325" s="5"/>
      <c r="W325" s="5"/>
      <c r="X325" s="5"/>
      <c r="Y325" s="5"/>
      <c r="Z325" s="5"/>
      <c r="AA325" s="5">
        <v>101.22</v>
      </c>
      <c r="AB325" s="5">
        <v>137.43</v>
      </c>
      <c r="AC325" s="5">
        <v>131.91115145669625</v>
      </c>
    </row>
    <row r="326" spans="1:29">
      <c r="A326" s="8">
        <v>10</v>
      </c>
      <c r="B326" s="6">
        <f t="shared" si="0"/>
        <v>43898</v>
      </c>
      <c r="C326" s="5"/>
      <c r="D326" s="5"/>
      <c r="E326" s="5"/>
      <c r="F326" s="5"/>
      <c r="G326" s="5">
        <v>102</v>
      </c>
      <c r="H326" s="5"/>
      <c r="I326" s="5"/>
      <c r="J326" s="5">
        <v>86.726666666666674</v>
      </c>
      <c r="K326" s="5">
        <v>110.33333333333333</v>
      </c>
      <c r="L326" s="5">
        <v>103.33333333333333</v>
      </c>
      <c r="M326" s="5">
        <v>100</v>
      </c>
      <c r="N326" s="5"/>
      <c r="O326" s="5">
        <v>70</v>
      </c>
      <c r="P326" s="5"/>
      <c r="Q326" s="5"/>
      <c r="R326" s="5"/>
      <c r="S326" s="5"/>
      <c r="T326" s="5"/>
      <c r="U326" s="5">
        <v>76</v>
      </c>
      <c r="V326" s="5"/>
      <c r="W326" s="5"/>
      <c r="X326" s="5"/>
      <c r="Y326" s="5"/>
      <c r="Z326" s="5"/>
      <c r="AA326" s="5">
        <v>101.705</v>
      </c>
      <c r="AB326" s="5"/>
      <c r="AC326" s="5">
        <v>131.70938960487183</v>
      </c>
    </row>
    <row r="327" spans="1:29">
      <c r="A327" s="8">
        <v>11</v>
      </c>
      <c r="B327" s="6">
        <f t="shared" si="0"/>
        <v>43905</v>
      </c>
      <c r="C327" s="5"/>
      <c r="D327" s="5"/>
      <c r="E327" s="5"/>
      <c r="F327" s="5"/>
      <c r="G327" s="5">
        <v>104.7</v>
      </c>
      <c r="H327" s="5"/>
      <c r="I327" s="5"/>
      <c r="J327" s="5">
        <v>87.039999999999992</v>
      </c>
      <c r="K327" s="5">
        <v>110.13333333333333</v>
      </c>
      <c r="L327" s="5">
        <v>97.752499999999998</v>
      </c>
      <c r="M327" s="5">
        <v>100</v>
      </c>
      <c r="N327" s="5"/>
      <c r="O327" s="5">
        <v>55</v>
      </c>
      <c r="P327" s="5"/>
      <c r="Q327" s="5"/>
      <c r="R327" s="5"/>
      <c r="S327" s="5"/>
      <c r="T327" s="5"/>
      <c r="U327" s="5">
        <v>76</v>
      </c>
      <c r="V327" s="5"/>
      <c r="W327" s="5"/>
      <c r="X327" s="5"/>
      <c r="Y327" s="5"/>
      <c r="Z327" s="5"/>
      <c r="AA327" s="5">
        <v>100</v>
      </c>
      <c r="AB327" s="5"/>
      <c r="AC327" s="5">
        <v>128.04626187525815</v>
      </c>
    </row>
    <row r="328" spans="1:29">
      <c r="A328" s="8">
        <v>12</v>
      </c>
      <c r="B328" s="6">
        <f t="shared" si="0"/>
        <v>43912</v>
      </c>
      <c r="C328" s="5"/>
      <c r="D328" s="5"/>
      <c r="E328" s="5"/>
      <c r="F328" s="5"/>
      <c r="G328" s="5">
        <v>102</v>
      </c>
      <c r="H328" s="5"/>
      <c r="I328" s="5"/>
      <c r="J328" s="5">
        <v>86.986000000000004</v>
      </c>
      <c r="K328" s="5">
        <v>106.82</v>
      </c>
      <c r="L328" s="5">
        <v>101.10000000000001</v>
      </c>
      <c r="M328" s="5"/>
      <c r="N328" s="5"/>
      <c r="O328" s="5">
        <v>79</v>
      </c>
      <c r="P328" s="5"/>
      <c r="Q328" s="5"/>
      <c r="R328" s="5"/>
      <c r="S328" s="5"/>
      <c r="T328" s="5"/>
      <c r="U328" s="5">
        <v>80</v>
      </c>
      <c r="V328" s="5"/>
      <c r="W328" s="5"/>
      <c r="X328" s="5"/>
      <c r="Y328" s="5"/>
      <c r="Z328" s="5"/>
      <c r="AA328" s="5">
        <v>100</v>
      </c>
      <c r="AB328" s="5"/>
      <c r="AC328" s="5">
        <v>125.0863050671162</v>
      </c>
    </row>
    <row r="329" spans="1:29">
      <c r="A329" s="8">
        <v>13</v>
      </c>
      <c r="B329" s="6">
        <f t="shared" si="0"/>
        <v>43919</v>
      </c>
      <c r="C329" s="4"/>
      <c r="D329" s="4"/>
      <c r="E329" s="4"/>
      <c r="F329" s="4"/>
      <c r="G329" s="5">
        <v>99.2</v>
      </c>
      <c r="H329" s="5"/>
      <c r="I329" s="5"/>
      <c r="J329" s="5">
        <v>84</v>
      </c>
      <c r="K329" s="5">
        <v>110.88</v>
      </c>
      <c r="L329" s="5">
        <v>106.12</v>
      </c>
      <c r="M329" s="5"/>
      <c r="N329" s="5"/>
      <c r="O329" s="5">
        <v>74</v>
      </c>
      <c r="P329" s="5"/>
      <c r="Q329" s="5"/>
      <c r="R329" s="5"/>
      <c r="S329" s="5"/>
      <c r="T329" s="5"/>
      <c r="U329" s="5">
        <v>71</v>
      </c>
      <c r="V329" s="5"/>
      <c r="W329" s="5"/>
      <c r="X329" s="5"/>
      <c r="Y329" s="5"/>
      <c r="Z329" s="5"/>
      <c r="AA329" s="5">
        <v>117.16499999999999</v>
      </c>
      <c r="AB329" s="5"/>
      <c r="AC329" s="5">
        <v>126.73753066230582</v>
      </c>
    </row>
    <row r="330" spans="1:29">
      <c r="A330" s="8">
        <v>14</v>
      </c>
      <c r="B330" s="6">
        <f t="shared" ref="B330:B395" si="1">B329+7</f>
        <v>43926</v>
      </c>
      <c r="C330" s="4"/>
      <c r="D330" s="4"/>
      <c r="E330" s="4"/>
      <c r="F330" s="4"/>
      <c r="G330" s="5">
        <v>101.7</v>
      </c>
      <c r="H330" s="5"/>
      <c r="I330" s="5"/>
      <c r="J330" s="5">
        <v>96.405000000000001</v>
      </c>
      <c r="K330" s="5">
        <v>105.12</v>
      </c>
      <c r="L330" s="5">
        <v>110.4</v>
      </c>
      <c r="M330" s="5"/>
      <c r="N330" s="5"/>
      <c r="O330" s="5"/>
      <c r="P330" s="5"/>
      <c r="Q330" s="5"/>
      <c r="R330" s="5"/>
      <c r="S330" s="5"/>
      <c r="T330" s="5"/>
      <c r="U330" s="5">
        <v>74</v>
      </c>
      <c r="V330" s="5"/>
      <c r="W330" s="5"/>
      <c r="X330" s="5"/>
      <c r="Y330" s="5"/>
      <c r="Z330" s="5"/>
      <c r="AA330" s="5">
        <v>100.47999999999999</v>
      </c>
      <c r="AB330" s="5">
        <v>128.1</v>
      </c>
      <c r="AC330" s="5">
        <v>127.67125795085342</v>
      </c>
    </row>
    <row r="331" spans="1:29">
      <c r="A331" s="8">
        <v>15</v>
      </c>
      <c r="B331" s="6">
        <f t="shared" si="1"/>
        <v>43933</v>
      </c>
      <c r="C331" s="4"/>
      <c r="D331" s="4"/>
      <c r="E331" s="4"/>
      <c r="F331" s="4"/>
      <c r="G331" s="5">
        <v>96.1</v>
      </c>
      <c r="H331" s="5"/>
      <c r="I331" s="5"/>
      <c r="J331" s="5">
        <v>73.75</v>
      </c>
      <c r="K331" s="5">
        <v>104.8</v>
      </c>
      <c r="L331" s="5">
        <v>106.48333333333335</v>
      </c>
      <c r="M331" s="5"/>
      <c r="N331" s="5"/>
      <c r="O331" s="5">
        <v>62</v>
      </c>
      <c r="P331" s="5"/>
      <c r="Q331" s="5"/>
      <c r="R331" s="5"/>
      <c r="S331" s="5"/>
      <c r="T331" s="5"/>
      <c r="U331" s="5">
        <v>68</v>
      </c>
      <c r="V331" s="5"/>
      <c r="W331" s="5"/>
      <c r="X331" s="5"/>
      <c r="Y331" s="5"/>
      <c r="Z331" s="5">
        <v>68.91</v>
      </c>
      <c r="AA331" s="5">
        <v>97.29</v>
      </c>
      <c r="AB331" s="5">
        <v>143.6</v>
      </c>
      <c r="AC331" s="5">
        <v>128.23105489576056</v>
      </c>
    </row>
    <row r="332" spans="1:29">
      <c r="A332" s="8">
        <v>16</v>
      </c>
      <c r="B332" s="6">
        <f t="shared" si="1"/>
        <v>43940</v>
      </c>
      <c r="C332" s="4"/>
      <c r="D332" s="4"/>
      <c r="E332" s="4"/>
      <c r="F332" s="4"/>
      <c r="G332" s="5">
        <v>94.75</v>
      </c>
      <c r="H332" s="5"/>
      <c r="I332" s="5"/>
      <c r="J332" s="5">
        <v>74.62</v>
      </c>
      <c r="K332" s="5">
        <v>105.04666666666667</v>
      </c>
      <c r="L332" s="5">
        <v>95.75</v>
      </c>
      <c r="M332" s="5"/>
      <c r="N332" s="5"/>
      <c r="O332" s="5">
        <v>58</v>
      </c>
      <c r="P332" s="5"/>
      <c r="Q332" s="5"/>
      <c r="R332" s="5"/>
      <c r="S332" s="5"/>
      <c r="T332" s="5"/>
      <c r="U332" s="5">
        <v>68</v>
      </c>
      <c r="V332" s="5"/>
      <c r="W332" s="5"/>
      <c r="X332" s="5"/>
      <c r="Y332" s="5"/>
      <c r="Z332" s="5">
        <v>68.91</v>
      </c>
      <c r="AA332" s="5">
        <v>97.57</v>
      </c>
      <c r="AB332" s="5">
        <v>134.91999999999999</v>
      </c>
      <c r="AC332" s="5">
        <v>128.10505532852747</v>
      </c>
    </row>
    <row r="333" spans="1:29">
      <c r="A333" s="8">
        <v>17</v>
      </c>
      <c r="B333" s="6">
        <f t="shared" si="1"/>
        <v>43947</v>
      </c>
      <c r="C333" s="4"/>
      <c r="D333" s="4"/>
      <c r="E333" s="4"/>
      <c r="F333" s="4"/>
      <c r="G333" s="5">
        <v>96.85</v>
      </c>
      <c r="H333" s="5"/>
      <c r="I333" s="5"/>
      <c r="J333" s="5">
        <v>80.596000000000004</v>
      </c>
      <c r="K333" s="5">
        <v>103.33333333333333</v>
      </c>
      <c r="L333" s="5">
        <v>100.01666666666667</v>
      </c>
      <c r="M333" s="5"/>
      <c r="N333" s="5"/>
      <c r="O333" s="5">
        <v>57</v>
      </c>
      <c r="P333" s="5"/>
      <c r="Q333" s="5"/>
      <c r="R333" s="5"/>
      <c r="S333" s="5"/>
      <c r="T333" s="5"/>
      <c r="U333" s="5">
        <v>65</v>
      </c>
      <c r="V333" s="5"/>
      <c r="W333" s="5"/>
      <c r="X333" s="5"/>
      <c r="Y333" s="5"/>
      <c r="Z333" s="5">
        <v>68.91</v>
      </c>
      <c r="AA333" s="5">
        <v>101.12</v>
      </c>
      <c r="AB333" s="5">
        <v>135.57</v>
      </c>
      <c r="AC333" s="5">
        <v>128.11917379205204</v>
      </c>
    </row>
    <row r="334" spans="1:29">
      <c r="A334" s="8">
        <v>18</v>
      </c>
      <c r="B334" s="6">
        <f t="shared" si="1"/>
        <v>43954</v>
      </c>
      <c r="C334" s="4"/>
      <c r="D334" s="4"/>
      <c r="E334" s="4"/>
      <c r="F334" s="4"/>
      <c r="G334" s="5">
        <v>88.9</v>
      </c>
      <c r="H334" s="5"/>
      <c r="I334" s="5"/>
      <c r="J334" s="5">
        <v>80</v>
      </c>
      <c r="K334" s="5">
        <v>103.43333333333334</v>
      </c>
      <c r="L334" s="5">
        <v>100.91333333333334</v>
      </c>
      <c r="M334" s="5"/>
      <c r="N334" s="5"/>
      <c r="O334" s="5">
        <v>58</v>
      </c>
      <c r="P334" s="5"/>
      <c r="Q334" s="5"/>
      <c r="R334" s="5"/>
      <c r="S334" s="5"/>
      <c r="T334" s="5"/>
      <c r="U334" s="5">
        <v>65</v>
      </c>
      <c r="V334" s="5"/>
      <c r="W334" s="5"/>
      <c r="X334" s="5"/>
      <c r="Y334" s="5"/>
      <c r="Z334" s="5">
        <v>68.91</v>
      </c>
      <c r="AA334" s="5">
        <v>91</v>
      </c>
      <c r="AB334" s="5">
        <v>137.96</v>
      </c>
      <c r="AC334" s="5">
        <v>132.29238480314521</v>
      </c>
    </row>
    <row r="335" spans="1:29">
      <c r="A335" s="8">
        <v>19</v>
      </c>
      <c r="B335" s="6">
        <f t="shared" si="1"/>
        <v>43961</v>
      </c>
      <c r="C335" s="4"/>
      <c r="D335" s="4"/>
      <c r="E335" s="4"/>
      <c r="F335" s="4"/>
      <c r="G335" s="5">
        <v>86.1</v>
      </c>
      <c r="H335" s="5"/>
      <c r="I335" s="5"/>
      <c r="J335" s="5">
        <v>79.081999999999994</v>
      </c>
      <c r="K335" s="5">
        <v>103.33333333333333</v>
      </c>
      <c r="L335" s="5"/>
      <c r="M335" s="5"/>
      <c r="N335" s="5"/>
      <c r="O335" s="5">
        <v>58.833333333333336</v>
      </c>
      <c r="P335" s="5"/>
      <c r="Q335" s="5"/>
      <c r="R335" s="5"/>
      <c r="S335" s="5"/>
      <c r="T335" s="5"/>
      <c r="U335" s="5">
        <v>68</v>
      </c>
      <c r="V335" s="5"/>
      <c r="W335" s="5"/>
      <c r="X335" s="5"/>
      <c r="Y335" s="5"/>
      <c r="Z335" s="5">
        <v>67.53</v>
      </c>
      <c r="AA335" s="5">
        <v>93.77</v>
      </c>
      <c r="AB335" s="5">
        <v>99.26</v>
      </c>
      <c r="AC335" s="5"/>
    </row>
    <row r="336" spans="1:29">
      <c r="A336" s="8">
        <v>20</v>
      </c>
      <c r="B336" s="6">
        <f t="shared" si="1"/>
        <v>43968</v>
      </c>
      <c r="C336" s="4"/>
      <c r="D336" s="4"/>
      <c r="E336" s="4"/>
      <c r="F336" s="4"/>
      <c r="G336" s="5">
        <v>86.1</v>
      </c>
      <c r="H336" s="5"/>
      <c r="I336" s="5"/>
      <c r="J336" s="5">
        <v>79</v>
      </c>
      <c r="K336" s="5">
        <v>103.01333333333334</v>
      </c>
      <c r="L336" s="5"/>
      <c r="M336" s="5"/>
      <c r="N336" s="5"/>
      <c r="O336" s="5">
        <v>59.75</v>
      </c>
      <c r="P336" s="5"/>
      <c r="Q336" s="5"/>
      <c r="R336" s="5"/>
      <c r="S336" s="5"/>
      <c r="T336" s="5"/>
      <c r="U336" s="5">
        <v>69</v>
      </c>
      <c r="V336" s="5"/>
      <c r="W336" s="5"/>
      <c r="X336" s="5"/>
      <c r="Y336" s="5"/>
      <c r="Z336" s="5">
        <v>67.53</v>
      </c>
      <c r="AA336" s="5">
        <v>93.44</v>
      </c>
      <c r="AB336" s="5">
        <v>136.37</v>
      </c>
      <c r="AC336" s="5">
        <v>133.43607284481948</v>
      </c>
    </row>
    <row r="337" spans="1:29">
      <c r="A337" s="8">
        <v>21</v>
      </c>
      <c r="B337" s="6">
        <f t="shared" si="1"/>
        <v>43975</v>
      </c>
      <c r="C337" s="4"/>
      <c r="D337" s="4"/>
      <c r="E337" s="4"/>
      <c r="F337" s="4"/>
      <c r="G337" s="5">
        <v>86.1</v>
      </c>
      <c r="H337" s="5"/>
      <c r="I337" s="5"/>
      <c r="J337" s="5">
        <v>76.89</v>
      </c>
      <c r="K337" s="5">
        <v>102.33333333333333</v>
      </c>
      <c r="L337" s="5"/>
      <c r="M337" s="5"/>
      <c r="N337" s="5"/>
      <c r="O337" s="5">
        <v>62.333333333333336</v>
      </c>
      <c r="P337" s="5"/>
      <c r="Q337" s="5"/>
      <c r="R337" s="5"/>
      <c r="S337" s="5"/>
      <c r="T337" s="5"/>
      <c r="U337" s="5">
        <v>69</v>
      </c>
      <c r="V337" s="5"/>
      <c r="W337" s="5"/>
      <c r="X337" s="5"/>
      <c r="Y337" s="5"/>
      <c r="Z337" s="5">
        <v>68.91</v>
      </c>
      <c r="AA337" s="5">
        <v>84.66</v>
      </c>
      <c r="AB337" s="5">
        <v>133.38999999999999</v>
      </c>
      <c r="AC337" s="5">
        <v>134.36154610398827</v>
      </c>
    </row>
    <row r="338" spans="1:29">
      <c r="A338" s="8">
        <v>22</v>
      </c>
      <c r="B338" s="6">
        <f t="shared" si="1"/>
        <v>43982</v>
      </c>
      <c r="C338" s="4"/>
      <c r="D338" s="4"/>
      <c r="E338" s="4"/>
      <c r="F338" s="4"/>
      <c r="G338" s="5">
        <v>86.1</v>
      </c>
      <c r="H338" s="5"/>
      <c r="I338" s="5"/>
      <c r="J338" s="5">
        <v>75</v>
      </c>
      <c r="K338" s="5">
        <v>102.66666666666667</v>
      </c>
      <c r="L338" s="5"/>
      <c r="M338" s="5"/>
      <c r="N338" s="5"/>
      <c r="O338" s="5">
        <v>59.625</v>
      </c>
      <c r="P338" s="5"/>
      <c r="Q338" s="5"/>
      <c r="R338" s="5"/>
      <c r="S338" s="5"/>
      <c r="T338" s="5"/>
      <c r="U338" s="5">
        <v>68</v>
      </c>
      <c r="V338" s="5"/>
      <c r="W338" s="5"/>
      <c r="X338" s="5"/>
      <c r="Y338" s="5"/>
      <c r="Z338" s="5">
        <v>68.91</v>
      </c>
      <c r="AA338" s="5">
        <v>84.62</v>
      </c>
      <c r="AB338" s="5">
        <v>120.54</v>
      </c>
      <c r="AC338" s="5">
        <v>134.62267728479333</v>
      </c>
    </row>
    <row r="339" spans="1:29">
      <c r="A339" s="8">
        <v>23</v>
      </c>
      <c r="B339" s="6">
        <f t="shared" si="1"/>
        <v>43989</v>
      </c>
      <c r="C339" s="4"/>
      <c r="D339" s="4"/>
      <c r="E339" s="4"/>
      <c r="F339" s="4"/>
      <c r="G339" s="5">
        <v>88.9</v>
      </c>
      <c r="H339" s="5"/>
      <c r="I339" s="5"/>
      <c r="J339" s="5">
        <v>78.75</v>
      </c>
      <c r="K339" s="5">
        <v>101.83333333333333</v>
      </c>
      <c r="L339" s="5">
        <v>104.205</v>
      </c>
      <c r="M339" s="5"/>
      <c r="N339" s="5"/>
      <c r="O339" s="5">
        <v>72</v>
      </c>
      <c r="P339" s="5"/>
      <c r="Q339" s="5"/>
      <c r="R339" s="5"/>
      <c r="S339" s="5"/>
      <c r="T339" s="5"/>
      <c r="U339" s="5">
        <v>66</v>
      </c>
      <c r="V339" s="5"/>
      <c r="W339" s="5"/>
      <c r="X339" s="5"/>
      <c r="Y339" s="5"/>
      <c r="Z339" s="5">
        <v>67.53</v>
      </c>
      <c r="AA339" s="5">
        <v>84.924999999999997</v>
      </c>
      <c r="AB339" s="5">
        <v>110.88</v>
      </c>
      <c r="AC339" s="5">
        <v>131.51326652075414</v>
      </c>
    </row>
    <row r="340" spans="1:29">
      <c r="A340" s="8">
        <v>24</v>
      </c>
      <c r="B340" s="6">
        <f t="shared" si="1"/>
        <v>43996</v>
      </c>
      <c r="C340" s="4"/>
      <c r="D340" s="4"/>
      <c r="E340" s="4"/>
      <c r="F340" s="4"/>
      <c r="G340" s="5">
        <v>88.9</v>
      </c>
      <c r="H340" s="5"/>
      <c r="I340" s="5"/>
      <c r="J340" s="5">
        <v>78.75</v>
      </c>
      <c r="K340" s="5">
        <v>100.33333333333333</v>
      </c>
      <c r="L340" s="5">
        <v>100.09666666666668</v>
      </c>
      <c r="M340" s="5"/>
      <c r="N340" s="5"/>
      <c r="O340" s="5">
        <v>57</v>
      </c>
      <c r="P340" s="5"/>
      <c r="Q340" s="5"/>
      <c r="R340" s="5"/>
      <c r="S340" s="5"/>
      <c r="T340" s="5"/>
      <c r="U340" s="5">
        <v>61</v>
      </c>
      <c r="V340" s="5"/>
      <c r="W340" s="5"/>
      <c r="X340" s="5"/>
      <c r="Y340" s="5"/>
      <c r="Z340" s="5"/>
      <c r="AA340" s="5">
        <v>85.82</v>
      </c>
      <c r="AB340" s="5">
        <v>127.52</v>
      </c>
      <c r="AC340" s="5">
        <v>130.45382696299683</v>
      </c>
    </row>
    <row r="341" spans="1:29">
      <c r="A341" s="8">
        <v>25</v>
      </c>
      <c r="B341" s="6">
        <f t="shared" si="1"/>
        <v>44003</v>
      </c>
      <c r="C341" s="4"/>
      <c r="D341" s="4"/>
      <c r="E341" s="4"/>
      <c r="F341" s="4"/>
      <c r="G341" s="5"/>
      <c r="H341" s="5"/>
      <c r="I341" s="5"/>
      <c r="J341" s="5">
        <v>78.75</v>
      </c>
      <c r="K341" s="5">
        <v>98.153333333333322</v>
      </c>
      <c r="L341" s="5">
        <v>92.333333333333329</v>
      </c>
      <c r="M341" s="5"/>
      <c r="N341" s="5"/>
      <c r="O341" s="5">
        <v>64</v>
      </c>
      <c r="P341" s="5"/>
      <c r="Q341" s="5"/>
      <c r="R341" s="5"/>
      <c r="S341" s="5"/>
      <c r="T341" s="5"/>
      <c r="U341" s="5">
        <v>60</v>
      </c>
      <c r="V341" s="5"/>
      <c r="W341" s="5"/>
      <c r="X341" s="5"/>
      <c r="Y341" s="5"/>
      <c r="Z341" s="5">
        <v>63.4</v>
      </c>
      <c r="AA341" s="5">
        <v>84.36</v>
      </c>
      <c r="AB341" s="5">
        <v>118.43</v>
      </c>
      <c r="AC341" s="5">
        <v>129.82705520018953</v>
      </c>
    </row>
    <row r="342" spans="1:29">
      <c r="A342" s="8">
        <v>26</v>
      </c>
      <c r="B342" s="6">
        <f t="shared" si="1"/>
        <v>44010</v>
      </c>
      <c r="C342" s="4"/>
      <c r="D342" s="4"/>
      <c r="E342" s="4"/>
      <c r="F342" s="4"/>
      <c r="G342" s="5">
        <v>86.45</v>
      </c>
      <c r="H342" s="5"/>
      <c r="I342" s="5"/>
      <c r="J342" s="5">
        <v>78.025000000000006</v>
      </c>
      <c r="K342" s="5">
        <v>95.146666666666661</v>
      </c>
      <c r="L342" s="5">
        <v>106</v>
      </c>
      <c r="M342" s="5"/>
      <c r="N342" s="5"/>
      <c r="O342" s="5">
        <v>52.5</v>
      </c>
      <c r="P342" s="5"/>
      <c r="Q342" s="5"/>
      <c r="R342" s="5"/>
      <c r="S342" s="5"/>
      <c r="T342" s="5"/>
      <c r="U342" s="5">
        <v>56</v>
      </c>
      <c r="V342" s="5"/>
      <c r="W342" s="5"/>
      <c r="X342" s="5"/>
      <c r="Y342" s="5"/>
      <c r="Z342" s="5">
        <v>63.4</v>
      </c>
      <c r="AA342" s="5">
        <v>80.67</v>
      </c>
      <c r="AB342" s="5">
        <v>138.57</v>
      </c>
      <c r="AC342" s="5">
        <v>130.64416154102895</v>
      </c>
    </row>
    <row r="343" spans="1:29">
      <c r="A343" s="8">
        <v>27</v>
      </c>
      <c r="B343" s="6">
        <f t="shared" si="1"/>
        <v>44017</v>
      </c>
      <c r="C343" s="4"/>
      <c r="D343" s="4"/>
      <c r="E343" s="4"/>
      <c r="F343" s="4"/>
      <c r="G343" s="5">
        <v>77.8</v>
      </c>
      <c r="H343" s="5"/>
      <c r="I343" s="5"/>
      <c r="J343" s="5">
        <v>78.275000000000006</v>
      </c>
      <c r="K343" s="5">
        <v>93.32</v>
      </c>
      <c r="L343" s="5">
        <v>95.643333333333331</v>
      </c>
      <c r="M343" s="5"/>
      <c r="N343" s="5"/>
      <c r="O343" s="5"/>
      <c r="P343" s="5"/>
      <c r="Q343" s="5"/>
      <c r="R343" s="5"/>
      <c r="S343" s="5"/>
      <c r="T343" s="5"/>
      <c r="U343" s="5">
        <v>58</v>
      </c>
      <c r="V343" s="5"/>
      <c r="W343" s="5"/>
      <c r="X343" s="5"/>
      <c r="Y343" s="5"/>
      <c r="Z343" s="5">
        <v>62.02</v>
      </c>
      <c r="AA343" s="5">
        <v>78.42</v>
      </c>
      <c r="AB343" s="5">
        <v>106.64</v>
      </c>
      <c r="AC343" s="5">
        <v>130.93133272805466</v>
      </c>
    </row>
    <row r="344" spans="1:29">
      <c r="A344" s="8">
        <v>28</v>
      </c>
      <c r="B344" s="6">
        <f t="shared" si="1"/>
        <v>44024</v>
      </c>
      <c r="C344" s="4"/>
      <c r="D344" s="4"/>
      <c r="E344" s="4"/>
      <c r="F344" s="4"/>
      <c r="G344" s="5"/>
      <c r="H344" s="5"/>
      <c r="I344" s="5"/>
      <c r="J344" s="5">
        <v>78.75</v>
      </c>
      <c r="K344" s="5">
        <v>93</v>
      </c>
      <c r="L344" s="5">
        <v>77.123333333333335</v>
      </c>
      <c r="M344" s="5"/>
      <c r="N344" s="5"/>
      <c r="O344" s="5"/>
      <c r="P344" s="5"/>
      <c r="Q344" s="5"/>
      <c r="R344" s="5"/>
      <c r="S344" s="5"/>
      <c r="T344" s="5"/>
      <c r="U344" s="5">
        <v>51</v>
      </c>
      <c r="V344" s="5"/>
      <c r="W344" s="5"/>
      <c r="X344" s="5"/>
      <c r="Y344" s="5"/>
      <c r="Z344" s="5">
        <v>60.64</v>
      </c>
      <c r="AA344" s="5">
        <v>73.88</v>
      </c>
      <c r="AB344" s="5">
        <v>128.12</v>
      </c>
      <c r="AC344" s="5">
        <v>131.76877945561219</v>
      </c>
    </row>
    <row r="345" spans="1:29">
      <c r="A345" s="8">
        <v>29</v>
      </c>
      <c r="B345" s="6">
        <f t="shared" si="1"/>
        <v>44031</v>
      </c>
      <c r="C345" s="4"/>
      <c r="D345" s="4"/>
      <c r="E345" s="4"/>
      <c r="F345" s="4"/>
      <c r="G345" s="5">
        <v>81.900000000000006</v>
      </c>
      <c r="H345" s="5"/>
      <c r="I345" s="5"/>
      <c r="J345" s="5">
        <v>75.292500000000004</v>
      </c>
      <c r="K345" s="5">
        <v>92.780000000000015</v>
      </c>
      <c r="L345" s="5">
        <v>104.04499999999999</v>
      </c>
      <c r="M345" s="5"/>
      <c r="N345" s="5"/>
      <c r="O345" s="5">
        <v>49.666666666666664</v>
      </c>
      <c r="P345" s="5"/>
      <c r="Q345" s="5"/>
      <c r="R345" s="5"/>
      <c r="S345" s="5"/>
      <c r="T345" s="5"/>
      <c r="U345" s="5">
        <v>60</v>
      </c>
      <c r="V345" s="5"/>
      <c r="W345" s="5"/>
      <c r="X345" s="5"/>
      <c r="Y345" s="5"/>
      <c r="Z345" s="5">
        <v>60.64</v>
      </c>
      <c r="AA345" s="5">
        <v>76.63</v>
      </c>
      <c r="AB345" s="5">
        <v>130.22</v>
      </c>
      <c r="AC345" s="5">
        <v>132.3671497584541</v>
      </c>
    </row>
    <row r="346" spans="1:29">
      <c r="A346" s="8">
        <v>30</v>
      </c>
      <c r="B346" s="6">
        <f t="shared" si="1"/>
        <v>44038</v>
      </c>
      <c r="C346" s="4"/>
      <c r="D346" s="4"/>
      <c r="E346" s="4"/>
      <c r="F346" s="4"/>
      <c r="G346" s="5">
        <v>65.650000000000006</v>
      </c>
      <c r="H346" s="5"/>
      <c r="I346" s="5"/>
      <c r="J346" s="5">
        <v>76.349999999999994</v>
      </c>
      <c r="K346" s="5">
        <v>94.333333333333329</v>
      </c>
      <c r="L346" s="5">
        <v>101.69</v>
      </c>
      <c r="M346" s="5"/>
      <c r="N346" s="5"/>
      <c r="O346" s="5">
        <v>48.166666666666664</v>
      </c>
      <c r="P346" s="5"/>
      <c r="Q346" s="5"/>
      <c r="R346" s="5"/>
      <c r="S346" s="5"/>
      <c r="T346" s="5"/>
      <c r="U346" s="5">
        <v>60</v>
      </c>
      <c r="V346" s="5"/>
      <c r="W346" s="5"/>
      <c r="X346" s="5"/>
      <c r="Y346" s="5"/>
      <c r="Z346" s="5">
        <v>59.26</v>
      </c>
      <c r="AA346" s="5">
        <v>74.12</v>
      </c>
      <c r="AB346" s="5">
        <v>116.99</v>
      </c>
      <c r="AC346" s="5">
        <v>133.47622759158224</v>
      </c>
    </row>
    <row r="347" spans="1:29">
      <c r="A347" s="8">
        <v>31</v>
      </c>
      <c r="B347" s="6">
        <f t="shared" si="1"/>
        <v>44045</v>
      </c>
      <c r="C347" s="4"/>
      <c r="D347" s="4"/>
      <c r="E347" s="4"/>
      <c r="F347" s="4"/>
      <c r="G347" s="5">
        <v>73.650000000000006</v>
      </c>
      <c r="H347" s="5"/>
      <c r="I347" s="5"/>
      <c r="J347" s="5">
        <v>81.067499999999995</v>
      </c>
      <c r="K347" s="5">
        <v>95</v>
      </c>
      <c r="L347" s="5">
        <v>101.02500000000001</v>
      </c>
      <c r="M347" s="5"/>
      <c r="N347" s="5"/>
      <c r="O347" s="5">
        <v>48.25</v>
      </c>
      <c r="P347" s="5"/>
      <c r="Q347" s="5"/>
      <c r="R347" s="5"/>
      <c r="S347" s="5"/>
      <c r="T347" s="5"/>
      <c r="U347" s="5">
        <v>60</v>
      </c>
      <c r="V347" s="5"/>
      <c r="W347" s="5"/>
      <c r="X347" s="5"/>
      <c r="Y347" s="5"/>
      <c r="Z347" s="5">
        <v>57.88</v>
      </c>
      <c r="AA347" s="5">
        <v>72.819999999999993</v>
      </c>
      <c r="AB347" s="5">
        <v>129.93</v>
      </c>
      <c r="AC347" s="5">
        <v>132.92195443784684</v>
      </c>
    </row>
    <row r="348" spans="1:29">
      <c r="A348" s="8">
        <v>32</v>
      </c>
      <c r="B348" s="6">
        <f t="shared" si="1"/>
        <v>44052</v>
      </c>
      <c r="C348" s="4"/>
      <c r="D348" s="4"/>
      <c r="E348" s="4"/>
      <c r="F348" s="4"/>
      <c r="G348" s="5">
        <v>82.85</v>
      </c>
      <c r="H348" s="5"/>
      <c r="I348" s="5"/>
      <c r="J348" s="5">
        <v>83.472499999999997</v>
      </c>
      <c r="K348" s="5">
        <v>92.5</v>
      </c>
      <c r="L348" s="5">
        <v>102.3</v>
      </c>
      <c r="M348" s="5"/>
      <c r="N348" s="5"/>
      <c r="O348" s="5">
        <v>51</v>
      </c>
      <c r="P348" s="5"/>
      <c r="Q348" s="5"/>
      <c r="R348" s="5"/>
      <c r="S348" s="5"/>
      <c r="T348" s="5"/>
      <c r="U348" s="5">
        <v>60</v>
      </c>
      <c r="V348" s="5"/>
      <c r="W348" s="5"/>
      <c r="X348" s="5"/>
      <c r="Y348" s="5"/>
      <c r="Z348" s="5">
        <v>60.64</v>
      </c>
      <c r="AA348" s="5">
        <v>72.510000000000005</v>
      </c>
      <c r="AB348" s="5">
        <v>130.09</v>
      </c>
      <c r="AC348" s="5">
        <v>132.7969757185092</v>
      </c>
    </row>
    <row r="349" spans="1:29">
      <c r="A349" s="8">
        <v>33</v>
      </c>
      <c r="B349" s="6">
        <f t="shared" si="1"/>
        <v>44059</v>
      </c>
      <c r="C349" s="4"/>
      <c r="D349" s="4"/>
      <c r="E349" s="4"/>
      <c r="F349" s="4"/>
      <c r="G349" s="5"/>
      <c r="H349" s="5"/>
      <c r="I349" s="5"/>
      <c r="J349" s="5">
        <v>83.75</v>
      </c>
      <c r="K349" s="5">
        <v>92.5</v>
      </c>
      <c r="L349" s="5">
        <v>102.15</v>
      </c>
      <c r="M349" s="5"/>
      <c r="N349" s="5"/>
      <c r="O349" s="5">
        <v>50</v>
      </c>
      <c r="P349" s="5"/>
      <c r="Q349" s="5"/>
      <c r="R349" s="5"/>
      <c r="S349" s="5"/>
      <c r="T349" s="5"/>
      <c r="U349" s="5">
        <v>60</v>
      </c>
      <c r="V349" s="5"/>
      <c r="W349" s="5"/>
      <c r="X349" s="5"/>
      <c r="Y349" s="5"/>
      <c r="Z349" s="5">
        <v>57.88</v>
      </c>
      <c r="AA349" s="5">
        <v>70.150000000000006</v>
      </c>
      <c r="AB349" s="5">
        <v>107.15</v>
      </c>
      <c r="AC349" s="5">
        <v>133.33592867987696</v>
      </c>
    </row>
    <row r="350" spans="1:29">
      <c r="A350" s="8">
        <v>34</v>
      </c>
      <c r="B350" s="6">
        <f t="shared" si="1"/>
        <v>44066</v>
      </c>
      <c r="C350" s="4"/>
      <c r="D350" s="4"/>
      <c r="E350" s="4"/>
      <c r="F350" s="4"/>
      <c r="G350" s="5">
        <v>77.8</v>
      </c>
      <c r="H350" s="5"/>
      <c r="I350" s="5"/>
      <c r="J350" s="5">
        <v>81.666666666666671</v>
      </c>
      <c r="K350" s="5">
        <v>92.5</v>
      </c>
      <c r="L350" s="5">
        <v>107.46000000000001</v>
      </c>
      <c r="M350" s="5"/>
      <c r="N350" s="5"/>
      <c r="O350" s="5">
        <v>49</v>
      </c>
      <c r="P350" s="5"/>
      <c r="Q350" s="5"/>
      <c r="R350" s="5"/>
      <c r="S350" s="5"/>
      <c r="T350" s="5"/>
      <c r="U350" s="5">
        <v>57</v>
      </c>
      <c r="V350" s="5"/>
      <c r="W350" s="5"/>
      <c r="X350" s="5"/>
      <c r="Y350" s="5"/>
      <c r="Z350" s="5">
        <v>55.13</v>
      </c>
      <c r="AA350" s="5">
        <v>70.52</v>
      </c>
      <c r="AB350" s="5">
        <v>134.75</v>
      </c>
      <c r="AC350" s="5">
        <v>132.29684708608951</v>
      </c>
    </row>
    <row r="351" spans="1:29">
      <c r="A351" s="8">
        <v>35</v>
      </c>
      <c r="B351" s="6">
        <f t="shared" si="1"/>
        <v>44073</v>
      </c>
      <c r="C351" s="4"/>
      <c r="D351" s="4"/>
      <c r="E351" s="4"/>
      <c r="F351" s="4"/>
      <c r="G351" s="5">
        <v>77.8</v>
      </c>
      <c r="H351" s="5"/>
      <c r="I351" s="5"/>
      <c r="J351" s="5">
        <v>81.137500000000003</v>
      </c>
      <c r="K351" s="5">
        <v>94.666666666666671</v>
      </c>
      <c r="L351" s="5">
        <v>106</v>
      </c>
      <c r="M351" s="5"/>
      <c r="N351" s="5"/>
      <c r="O351" s="5">
        <v>51</v>
      </c>
      <c r="P351" s="5"/>
      <c r="Q351" s="5"/>
      <c r="R351" s="5"/>
      <c r="S351" s="5"/>
      <c r="T351" s="5"/>
      <c r="U351" s="5">
        <v>60</v>
      </c>
      <c r="V351" s="5"/>
      <c r="W351" s="5"/>
      <c r="X351" s="5"/>
      <c r="Y351" s="5"/>
      <c r="Z351" s="5"/>
      <c r="AA351" s="5">
        <v>67.56</v>
      </c>
      <c r="AB351" s="5">
        <v>103.91</v>
      </c>
      <c r="AC351" s="5"/>
    </row>
    <row r="352" spans="1:29">
      <c r="A352" s="8">
        <v>36</v>
      </c>
      <c r="B352" s="6">
        <f t="shared" si="1"/>
        <v>44080</v>
      </c>
      <c r="G352" s="5">
        <v>77.8</v>
      </c>
      <c r="H352" s="5"/>
      <c r="I352" s="5"/>
      <c r="J352" s="5">
        <v>77.086666666666659</v>
      </c>
      <c r="K352" s="5">
        <v>94.74666666666667</v>
      </c>
      <c r="L352" s="5">
        <v>103.05</v>
      </c>
      <c r="M352" s="5"/>
      <c r="N352" s="5"/>
      <c r="O352" s="5">
        <v>50</v>
      </c>
      <c r="P352" s="5"/>
      <c r="Q352" s="5"/>
      <c r="R352" s="5"/>
      <c r="S352" s="5"/>
      <c r="T352" s="5"/>
      <c r="U352" s="5">
        <v>61</v>
      </c>
      <c r="V352" s="5"/>
      <c r="W352" s="5"/>
      <c r="X352" s="5"/>
      <c r="Y352" s="5"/>
      <c r="Z352" s="5">
        <v>57.88</v>
      </c>
      <c r="AA352" s="5">
        <v>63.1</v>
      </c>
      <c r="AB352" s="5">
        <v>128.07</v>
      </c>
      <c r="AC352" s="5"/>
    </row>
    <row r="353" spans="1:29">
      <c r="A353" s="8">
        <v>37</v>
      </c>
      <c r="B353" s="6">
        <f t="shared" si="1"/>
        <v>44087</v>
      </c>
      <c r="G353" s="5">
        <v>77.8</v>
      </c>
      <c r="H353" s="5"/>
      <c r="I353" s="5"/>
      <c r="J353" s="5">
        <v>77.682500000000005</v>
      </c>
      <c r="K353" s="5">
        <v>96.533333333333346</v>
      </c>
      <c r="L353" s="5">
        <v>106.14500000000001</v>
      </c>
      <c r="M353" s="5"/>
      <c r="N353" s="5"/>
      <c r="O353" s="5">
        <v>58.5</v>
      </c>
      <c r="P353" s="5"/>
      <c r="Q353" s="5"/>
      <c r="R353" s="5"/>
      <c r="S353" s="5"/>
      <c r="T353" s="5"/>
      <c r="U353" s="5">
        <v>60</v>
      </c>
      <c r="V353" s="5"/>
      <c r="W353" s="5"/>
      <c r="X353" s="5"/>
      <c r="Y353" s="5"/>
      <c r="Z353" s="5">
        <v>60.64</v>
      </c>
      <c r="AA353" s="5">
        <v>70.540000000000006</v>
      </c>
      <c r="AB353" s="5">
        <v>130.97999999999999</v>
      </c>
      <c r="AC353" s="5">
        <v>132.10803930455242</v>
      </c>
    </row>
    <row r="354" spans="1:29">
      <c r="A354" s="8">
        <v>38</v>
      </c>
      <c r="B354" s="6">
        <f t="shared" si="1"/>
        <v>44094</v>
      </c>
      <c r="G354" s="5">
        <v>77.8</v>
      </c>
      <c r="H354" s="5"/>
      <c r="I354" s="5"/>
      <c r="J354" s="5">
        <v>77.015000000000001</v>
      </c>
      <c r="K354" s="5">
        <v>96.533333333333346</v>
      </c>
      <c r="L354" s="5">
        <v>106.765</v>
      </c>
      <c r="M354" s="5"/>
      <c r="N354" s="5"/>
      <c r="O354" s="5">
        <v>55.333333333333336</v>
      </c>
      <c r="P354" s="5"/>
      <c r="Q354" s="5"/>
      <c r="R354" s="5"/>
      <c r="S354" s="5"/>
      <c r="T354" s="5"/>
      <c r="U354" s="5">
        <v>58</v>
      </c>
      <c r="V354" s="5"/>
      <c r="W354" s="5"/>
      <c r="X354" s="5"/>
      <c r="Y354" s="5"/>
      <c r="Z354" s="5">
        <v>60.64</v>
      </c>
      <c r="AA354" s="5">
        <v>61.95</v>
      </c>
      <c r="AB354" s="5">
        <v>127.37</v>
      </c>
      <c r="AC354" s="5"/>
    </row>
    <row r="355" spans="1:29">
      <c r="A355" s="8">
        <v>39</v>
      </c>
      <c r="B355" s="6">
        <f t="shared" si="1"/>
        <v>44101</v>
      </c>
      <c r="G355" s="5">
        <v>77.8</v>
      </c>
      <c r="H355" s="5"/>
      <c r="I355" s="5"/>
      <c r="J355" s="5">
        <v>77.5</v>
      </c>
      <c r="K355" s="5">
        <v>96.533333333333346</v>
      </c>
      <c r="L355" s="5">
        <v>110.845</v>
      </c>
      <c r="M355" s="5"/>
      <c r="N355" s="5"/>
      <c r="O355" s="5">
        <v>60</v>
      </c>
      <c r="P355" s="5"/>
      <c r="Q355" s="5"/>
      <c r="R355" s="5"/>
      <c r="S355" s="5"/>
      <c r="T355" s="5"/>
      <c r="U355" s="5">
        <v>58</v>
      </c>
      <c r="V355" s="5"/>
      <c r="W355" s="5"/>
      <c r="X355" s="5"/>
      <c r="Y355" s="5"/>
      <c r="Z355" s="5">
        <v>60.64</v>
      </c>
      <c r="AA355" s="5">
        <v>67.63</v>
      </c>
      <c r="AB355" s="5">
        <v>132.19</v>
      </c>
      <c r="AC355" s="5"/>
    </row>
    <row r="356" spans="1:29">
      <c r="A356" s="8">
        <v>40</v>
      </c>
      <c r="B356" s="6">
        <f t="shared" si="1"/>
        <v>44108</v>
      </c>
      <c r="G356" s="5"/>
      <c r="H356" s="5"/>
      <c r="I356" s="5"/>
      <c r="J356" s="5">
        <v>77.5</v>
      </c>
      <c r="K356" s="5">
        <v>94.866666666666674</v>
      </c>
      <c r="L356" s="5">
        <v>104.19499999999999</v>
      </c>
      <c r="M356" s="5"/>
      <c r="N356" s="5"/>
      <c r="O356" s="5">
        <v>51.5</v>
      </c>
      <c r="P356" s="5"/>
      <c r="Q356" s="5"/>
      <c r="R356" s="5"/>
      <c r="S356" s="5"/>
      <c r="T356" s="5"/>
      <c r="U356" s="5">
        <v>55</v>
      </c>
      <c r="V356" s="5"/>
      <c r="W356" s="5"/>
      <c r="X356" s="5"/>
      <c r="Y356" s="5"/>
      <c r="Z356" s="5">
        <v>58.99</v>
      </c>
      <c r="AA356" s="5">
        <v>72</v>
      </c>
      <c r="AB356" s="5">
        <v>130.13999999999999</v>
      </c>
      <c r="AC356" s="5">
        <v>130.65911323471909</v>
      </c>
    </row>
    <row r="357" spans="1:29">
      <c r="A357" s="8">
        <v>41</v>
      </c>
      <c r="B357" s="6">
        <f t="shared" si="1"/>
        <v>44115</v>
      </c>
      <c r="G357" s="5"/>
      <c r="H357" s="5"/>
      <c r="I357" s="5"/>
      <c r="J357" s="5">
        <v>78.05</v>
      </c>
      <c r="K357" s="5">
        <v>94.866666666666674</v>
      </c>
      <c r="L357" s="5">
        <v>110.02</v>
      </c>
      <c r="M357" s="5"/>
      <c r="N357" s="5"/>
      <c r="O357" s="5">
        <v>48</v>
      </c>
      <c r="P357" s="5"/>
      <c r="Q357" s="5"/>
      <c r="R357" s="5"/>
      <c r="S357" s="5"/>
      <c r="T357" s="5"/>
      <c r="U357" s="5">
        <v>52</v>
      </c>
      <c r="V357" s="5"/>
      <c r="W357" s="5"/>
      <c r="X357" s="5"/>
      <c r="Y357" s="5"/>
      <c r="Z357" s="5">
        <v>58.99</v>
      </c>
      <c r="AA357" s="5">
        <v>71.14</v>
      </c>
      <c r="AB357" s="5">
        <v>133.91</v>
      </c>
      <c r="AC357" s="5">
        <v>131.1406363671172</v>
      </c>
    </row>
    <row r="358" spans="1:29">
      <c r="A358" s="8">
        <v>42</v>
      </c>
      <c r="B358" s="6">
        <f t="shared" si="1"/>
        <v>44122</v>
      </c>
      <c r="G358" s="5"/>
      <c r="H358" s="5"/>
      <c r="I358" s="5"/>
      <c r="J358" s="5">
        <v>79.877499999999998</v>
      </c>
      <c r="K358" s="5">
        <v>98.2</v>
      </c>
      <c r="L358" s="5">
        <v>100.80500000000001</v>
      </c>
      <c r="M358" s="5"/>
      <c r="N358" s="5"/>
      <c r="O358" s="5">
        <v>45</v>
      </c>
      <c r="P358" s="5"/>
      <c r="Q358" s="5"/>
      <c r="R358" s="5"/>
      <c r="S358" s="5"/>
      <c r="T358" s="5"/>
      <c r="U358" s="5">
        <v>56</v>
      </c>
      <c r="V358" s="5"/>
      <c r="W358" s="5"/>
      <c r="X358" s="5"/>
      <c r="Y358" s="5"/>
      <c r="Z358" s="5">
        <v>56.23</v>
      </c>
      <c r="AA358" s="5">
        <v>72.709999999999994</v>
      </c>
      <c r="AB358" s="5">
        <v>132.72</v>
      </c>
      <c r="AC358" s="5"/>
    </row>
    <row r="359" spans="1:29">
      <c r="A359" s="8">
        <v>43</v>
      </c>
      <c r="B359" s="6">
        <f t="shared" si="1"/>
        <v>44129</v>
      </c>
      <c r="G359" s="5"/>
      <c r="H359" s="5"/>
      <c r="I359" s="5"/>
      <c r="J359" s="5">
        <v>76.564999999999998</v>
      </c>
      <c r="K359" s="5">
        <v>102.30000000000001</v>
      </c>
      <c r="L359" s="5">
        <v>107.57</v>
      </c>
      <c r="M359" s="5"/>
      <c r="N359" s="5"/>
      <c r="O359" s="5"/>
      <c r="P359" s="5"/>
      <c r="Q359" s="5"/>
      <c r="R359" s="5"/>
      <c r="S359" s="5"/>
      <c r="T359" s="5"/>
      <c r="U359" s="5">
        <v>50</v>
      </c>
      <c r="V359" s="5"/>
      <c r="W359" s="5"/>
      <c r="X359" s="5"/>
      <c r="Y359" s="5"/>
      <c r="Z359" s="5">
        <v>55.13</v>
      </c>
      <c r="AA359" s="5">
        <v>72</v>
      </c>
      <c r="AB359" s="5">
        <v>132.32</v>
      </c>
      <c r="AC359" s="5"/>
    </row>
    <row r="360" spans="1:29">
      <c r="A360" s="8">
        <v>44</v>
      </c>
      <c r="B360" s="6">
        <f t="shared" si="1"/>
        <v>44136</v>
      </c>
      <c r="G360" s="5"/>
      <c r="H360" s="5"/>
      <c r="I360" s="5"/>
      <c r="J360" s="5">
        <v>77.297499999999999</v>
      </c>
      <c r="K360" s="5">
        <v>96.666666666666671</v>
      </c>
      <c r="L360" s="5">
        <v>106.125</v>
      </c>
      <c r="M360" s="5"/>
      <c r="N360" s="5"/>
      <c r="O360" s="5">
        <v>41.5</v>
      </c>
      <c r="P360" s="5"/>
      <c r="Q360" s="5"/>
      <c r="R360" s="5"/>
      <c r="S360" s="5"/>
      <c r="T360" s="5"/>
      <c r="U360" s="5">
        <v>47</v>
      </c>
      <c r="V360" s="5"/>
      <c r="W360" s="5"/>
      <c r="X360" s="5"/>
      <c r="Y360" s="5"/>
      <c r="Z360" s="5">
        <v>46.86</v>
      </c>
      <c r="AA360" s="5">
        <v>59.05</v>
      </c>
      <c r="AB360" s="5">
        <v>133.81</v>
      </c>
      <c r="AC360" s="5"/>
    </row>
    <row r="361" spans="1:29">
      <c r="A361" s="8">
        <v>45</v>
      </c>
      <c r="B361" s="6">
        <f t="shared" si="1"/>
        <v>44143</v>
      </c>
      <c r="G361" s="5">
        <v>77.8</v>
      </c>
      <c r="H361" s="5"/>
      <c r="I361" s="5"/>
      <c r="J361" s="5">
        <v>74.012500000000003</v>
      </c>
      <c r="K361" s="5">
        <v>96.666666666666671</v>
      </c>
      <c r="L361" s="5">
        <v>109.07</v>
      </c>
      <c r="M361" s="5"/>
      <c r="N361" s="5"/>
      <c r="O361" s="5">
        <v>42.5</v>
      </c>
      <c r="P361" s="5"/>
      <c r="Q361" s="5"/>
      <c r="R361" s="5"/>
      <c r="S361" s="5"/>
      <c r="T361" s="5"/>
      <c r="U361" s="5">
        <v>56</v>
      </c>
      <c r="V361" s="5"/>
      <c r="W361" s="5"/>
      <c r="X361" s="5"/>
      <c r="Y361" s="5"/>
      <c r="Z361" s="5">
        <v>49.61</v>
      </c>
      <c r="AA361" s="5">
        <v>59.13</v>
      </c>
      <c r="AB361" s="5">
        <v>135.47</v>
      </c>
      <c r="AC361" s="5"/>
    </row>
    <row r="362" spans="1:29">
      <c r="A362" s="8">
        <v>46</v>
      </c>
      <c r="B362" s="6">
        <f t="shared" si="1"/>
        <v>44150</v>
      </c>
      <c r="G362" s="5">
        <v>88.36</v>
      </c>
      <c r="H362" s="5"/>
      <c r="I362" s="5"/>
      <c r="J362" s="5">
        <v>65.375</v>
      </c>
      <c r="K362" s="5">
        <v>92.5</v>
      </c>
      <c r="L362" s="5">
        <v>105.08000000000001</v>
      </c>
      <c r="M362" s="5"/>
      <c r="N362" s="5"/>
      <c r="O362" s="5">
        <v>40.833333333333336</v>
      </c>
      <c r="P362" s="5"/>
      <c r="Q362" s="5"/>
      <c r="R362" s="5"/>
      <c r="S362" s="5"/>
      <c r="T362" s="5"/>
      <c r="U362" s="5">
        <v>58</v>
      </c>
      <c r="V362" s="5"/>
      <c r="W362" s="5"/>
      <c r="X362" s="5"/>
      <c r="Y362" s="5"/>
      <c r="Z362" s="5">
        <v>49.61</v>
      </c>
      <c r="AA362" s="5">
        <v>67</v>
      </c>
      <c r="AB362" s="5">
        <v>132.88</v>
      </c>
      <c r="AC362" s="5"/>
    </row>
    <row r="363" spans="1:29">
      <c r="A363" s="8">
        <v>47</v>
      </c>
      <c r="B363" s="6">
        <f t="shared" si="1"/>
        <v>44157</v>
      </c>
      <c r="G363" s="5">
        <v>84.490000000000009</v>
      </c>
      <c r="H363" s="5"/>
      <c r="I363" s="5"/>
      <c r="J363" s="5">
        <v>68.955000000000013</v>
      </c>
      <c r="K363" s="5">
        <v>94.866666666666674</v>
      </c>
      <c r="L363" s="5">
        <v>104.91</v>
      </c>
      <c r="M363" s="5"/>
      <c r="N363" s="5"/>
      <c r="O363" s="5">
        <v>48.125</v>
      </c>
      <c r="P363" s="5"/>
      <c r="Q363" s="5"/>
      <c r="R363" s="5"/>
      <c r="S363" s="5"/>
      <c r="T363" s="5"/>
      <c r="U363" s="5">
        <v>61</v>
      </c>
      <c r="V363" s="5"/>
      <c r="W363" s="5"/>
      <c r="X363" s="5"/>
      <c r="Y363" s="5"/>
      <c r="Z363" s="5">
        <v>49.61</v>
      </c>
      <c r="AA363" s="5">
        <v>67</v>
      </c>
      <c r="AB363" s="5">
        <v>130.35</v>
      </c>
      <c r="AC363" s="5"/>
    </row>
    <row r="364" spans="1:29">
      <c r="A364" s="8">
        <v>48</v>
      </c>
      <c r="B364" s="6">
        <f t="shared" si="1"/>
        <v>44164</v>
      </c>
      <c r="G364" s="5">
        <v>82.166666666666671</v>
      </c>
      <c r="H364" s="5"/>
      <c r="I364" s="5"/>
      <c r="J364" s="5">
        <v>72.335000000000008</v>
      </c>
      <c r="K364" s="5">
        <v>94.12</v>
      </c>
      <c r="L364" s="5">
        <v>109.47499999999999</v>
      </c>
      <c r="M364" s="5"/>
      <c r="N364" s="5"/>
      <c r="O364" s="5">
        <v>50.166666666666664</v>
      </c>
      <c r="P364" s="5">
        <v>67.180000000000007</v>
      </c>
      <c r="Q364" s="5"/>
      <c r="R364" s="5"/>
      <c r="S364" s="5"/>
      <c r="T364" s="5"/>
      <c r="U364" s="5">
        <v>67</v>
      </c>
      <c r="V364" s="5"/>
      <c r="W364" s="5"/>
      <c r="X364" s="5"/>
      <c r="Y364" s="5"/>
      <c r="Z364" s="5">
        <v>59.54</v>
      </c>
      <c r="AA364" s="5">
        <v>77.97</v>
      </c>
      <c r="AB364" s="5">
        <v>135.16</v>
      </c>
      <c r="AC364" s="5"/>
    </row>
    <row r="365" spans="1:29">
      <c r="A365" s="8">
        <v>49</v>
      </c>
      <c r="B365" s="6">
        <f t="shared" si="1"/>
        <v>44171</v>
      </c>
      <c r="G365" s="5">
        <v>75</v>
      </c>
      <c r="H365" s="5"/>
      <c r="I365" s="5"/>
      <c r="J365" s="5">
        <v>76.23</v>
      </c>
      <c r="K365" s="5">
        <v>94.053333333333327</v>
      </c>
      <c r="L365" s="5">
        <v>107.245</v>
      </c>
      <c r="M365" s="5"/>
      <c r="N365" s="5"/>
      <c r="O365" s="5">
        <v>54</v>
      </c>
      <c r="P365" s="5">
        <v>37.53</v>
      </c>
      <c r="Q365" s="5"/>
      <c r="R365" s="5"/>
      <c r="S365" s="5"/>
      <c r="T365" s="5"/>
      <c r="U365" s="5">
        <v>67</v>
      </c>
      <c r="V365" s="5"/>
      <c r="W365" s="5"/>
      <c r="X365" s="5"/>
      <c r="Y365" s="5"/>
      <c r="Z365" s="5">
        <v>68.08</v>
      </c>
      <c r="AA365" s="5">
        <v>86.504999999999995</v>
      </c>
      <c r="AB365" s="5">
        <v>140.09</v>
      </c>
      <c r="AC365" s="5"/>
    </row>
    <row r="366" spans="1:29">
      <c r="A366" s="8">
        <v>50</v>
      </c>
      <c r="B366" s="6">
        <f t="shared" si="1"/>
        <v>44178</v>
      </c>
      <c r="G366" s="5">
        <v>82.28</v>
      </c>
      <c r="H366" s="5"/>
      <c r="I366" s="5"/>
      <c r="J366" s="5">
        <v>75.644999999999996</v>
      </c>
      <c r="K366" s="5">
        <v>94.719999999999985</v>
      </c>
      <c r="L366" s="5">
        <v>110.565</v>
      </c>
      <c r="M366" s="5"/>
      <c r="N366" s="5"/>
      <c r="O366" s="5">
        <v>60</v>
      </c>
      <c r="P366" s="5"/>
      <c r="Q366" s="5"/>
      <c r="R366" s="5"/>
      <c r="S366" s="5"/>
      <c r="T366" s="5"/>
      <c r="U366" s="5">
        <v>67</v>
      </c>
      <c r="V366" s="5"/>
      <c r="W366" s="5"/>
      <c r="X366" s="5"/>
      <c r="Y366" s="5"/>
      <c r="Z366" s="5">
        <v>71.39</v>
      </c>
      <c r="AA366" s="5">
        <v>91.02</v>
      </c>
      <c r="AB366" s="5">
        <v>134.66</v>
      </c>
      <c r="AC366" s="5">
        <v>126.47101909272914</v>
      </c>
    </row>
    <row r="367" spans="1:29">
      <c r="A367" s="8">
        <v>51</v>
      </c>
      <c r="B367" s="6">
        <f t="shared" si="1"/>
        <v>44185</v>
      </c>
      <c r="G367" s="5">
        <v>82.2</v>
      </c>
      <c r="H367" s="5"/>
      <c r="I367" s="5"/>
      <c r="J367" s="5">
        <v>76.977499999999992</v>
      </c>
      <c r="K367" s="5">
        <v>94.8</v>
      </c>
      <c r="L367" s="5">
        <v>105.315</v>
      </c>
      <c r="M367" s="5"/>
      <c r="N367" s="5"/>
      <c r="O367" s="5">
        <v>60.5</v>
      </c>
      <c r="P367" s="5"/>
      <c r="Q367" s="5"/>
      <c r="R367" s="5"/>
      <c r="S367" s="5"/>
      <c r="T367" s="5"/>
      <c r="U367" s="5">
        <v>67</v>
      </c>
      <c r="V367" s="5"/>
      <c r="W367" s="5"/>
      <c r="X367" s="5"/>
      <c r="Y367" s="5"/>
      <c r="Z367" s="5">
        <v>81.194999999999993</v>
      </c>
      <c r="AA367" s="5">
        <v>96.575000000000003</v>
      </c>
      <c r="AB367" s="5">
        <v>135.84</v>
      </c>
      <c r="AC367" s="5"/>
    </row>
    <row r="368" spans="1:29">
      <c r="A368" s="8">
        <v>52</v>
      </c>
      <c r="B368" s="6">
        <f t="shared" si="1"/>
        <v>44192</v>
      </c>
      <c r="G368" s="5">
        <v>83.3</v>
      </c>
      <c r="H368" s="5"/>
      <c r="I368" s="5"/>
      <c r="J368" s="5">
        <v>77.037499999999994</v>
      </c>
      <c r="K368" s="5">
        <v>94.133333333333326</v>
      </c>
      <c r="L368" s="5">
        <v>106</v>
      </c>
      <c r="M368" s="5"/>
      <c r="N368" s="5"/>
      <c r="O368" s="5">
        <v>60</v>
      </c>
      <c r="P368" s="5"/>
      <c r="Q368" s="5"/>
      <c r="R368" s="5"/>
      <c r="S368" s="5"/>
      <c r="T368" s="5"/>
      <c r="U368" s="5">
        <v>63</v>
      </c>
      <c r="V368" s="5"/>
      <c r="W368" s="5"/>
      <c r="X368" s="5"/>
      <c r="Y368" s="5"/>
      <c r="Z368" s="5">
        <v>68.634999999999991</v>
      </c>
      <c r="AA368" s="5">
        <v>89.64</v>
      </c>
      <c r="AB368" s="5">
        <v>140.59</v>
      </c>
      <c r="AC368" s="5"/>
    </row>
    <row r="369" spans="1:29">
      <c r="A369" s="10">
        <v>53</v>
      </c>
      <c r="B369" s="11">
        <f t="shared" si="1"/>
        <v>44199</v>
      </c>
      <c r="C369" s="24"/>
      <c r="D369" s="24"/>
      <c r="E369" s="24"/>
      <c r="F369" s="24"/>
      <c r="G369" s="25"/>
      <c r="H369" s="25"/>
      <c r="I369" s="25"/>
      <c r="J369" s="25">
        <v>76.569999999999993</v>
      </c>
      <c r="K369" s="25">
        <v>94.266666666666666</v>
      </c>
      <c r="L369" s="25">
        <v>106.56</v>
      </c>
      <c r="M369" s="25"/>
      <c r="N369" s="25"/>
      <c r="O369" s="25">
        <v>64.333333333333329</v>
      </c>
      <c r="P369" s="25"/>
      <c r="Q369" s="25"/>
      <c r="R369" s="25"/>
      <c r="S369" s="25"/>
      <c r="T369" s="25"/>
      <c r="U369" s="25">
        <v>64</v>
      </c>
      <c r="V369" s="25"/>
      <c r="W369" s="25"/>
      <c r="X369" s="25"/>
      <c r="Y369" s="25"/>
      <c r="Z369" s="25">
        <v>71.39</v>
      </c>
      <c r="AA369" s="25">
        <v>83.09</v>
      </c>
      <c r="AB369" s="25"/>
      <c r="AC369" s="25"/>
    </row>
    <row r="370" spans="1:29">
      <c r="A370" s="8">
        <v>1</v>
      </c>
      <c r="B370" s="6">
        <f t="shared" si="1"/>
        <v>44206</v>
      </c>
      <c r="G370" s="5">
        <v>83.3</v>
      </c>
      <c r="H370" s="5"/>
      <c r="I370" s="5"/>
      <c r="J370" s="5">
        <v>75.64</v>
      </c>
      <c r="K370" s="5">
        <v>95.546666666666667</v>
      </c>
      <c r="L370" s="5">
        <v>111.095</v>
      </c>
      <c r="M370" s="5"/>
      <c r="N370" s="5"/>
      <c r="O370" s="5">
        <v>52</v>
      </c>
      <c r="P370" s="5"/>
      <c r="Q370" s="5"/>
      <c r="R370" s="5"/>
      <c r="S370" s="5"/>
      <c r="T370" s="5"/>
      <c r="U370" s="5">
        <v>66</v>
      </c>
      <c r="V370" s="5"/>
      <c r="W370" s="5">
        <v>80.003555713587275</v>
      </c>
      <c r="X370" s="5"/>
      <c r="Y370" s="5"/>
      <c r="Z370" s="5">
        <v>68.91</v>
      </c>
      <c r="AA370" s="5">
        <v>97</v>
      </c>
      <c r="AB370" s="5">
        <v>160.06</v>
      </c>
      <c r="AC370" s="5"/>
    </row>
    <row r="371" spans="1:29">
      <c r="A371" s="8">
        <v>2</v>
      </c>
      <c r="B371" s="6">
        <f t="shared" si="1"/>
        <v>44213</v>
      </c>
      <c r="G371" s="5">
        <v>83.3</v>
      </c>
      <c r="H371" s="5"/>
      <c r="I371" s="5"/>
      <c r="J371" s="5">
        <v>91.414999999999992</v>
      </c>
      <c r="K371" s="5">
        <v>97</v>
      </c>
      <c r="L371" s="5">
        <v>110.58500000000001</v>
      </c>
      <c r="M371" s="5"/>
      <c r="N371" s="5"/>
      <c r="O371" s="5">
        <v>49</v>
      </c>
      <c r="P371" s="5"/>
      <c r="Q371" s="5"/>
      <c r="R371" s="5"/>
      <c r="S371" s="5"/>
      <c r="T371" s="5"/>
      <c r="U371" s="5">
        <v>69</v>
      </c>
      <c r="V371" s="5"/>
      <c r="W371" s="5">
        <v>79.331849533925393</v>
      </c>
      <c r="X371" s="5"/>
      <c r="Y371" s="5"/>
      <c r="Z371" s="5">
        <v>68.91</v>
      </c>
      <c r="AA371" s="5">
        <v>91</v>
      </c>
      <c r="AB371" s="5">
        <v>137.91999999999999</v>
      </c>
      <c r="AC371" s="5"/>
    </row>
    <row r="372" spans="1:29">
      <c r="A372" s="8">
        <v>3</v>
      </c>
      <c r="B372" s="6">
        <f t="shared" si="1"/>
        <v>44220</v>
      </c>
      <c r="G372" s="5">
        <v>84.7</v>
      </c>
      <c r="H372" s="5"/>
      <c r="I372" s="5"/>
      <c r="J372" s="5">
        <v>83.297499999999999</v>
      </c>
      <c r="K372" s="5">
        <v>97.266666666666666</v>
      </c>
      <c r="L372" s="5">
        <v>108.86</v>
      </c>
      <c r="M372" s="5"/>
      <c r="N372" s="5"/>
      <c r="O372" s="5">
        <v>55</v>
      </c>
      <c r="P372" s="5"/>
      <c r="Q372" s="5"/>
      <c r="R372" s="5"/>
      <c r="S372" s="5"/>
      <c r="T372" s="5"/>
      <c r="U372" s="5">
        <v>68</v>
      </c>
      <c r="V372" s="5"/>
      <c r="W372" s="5">
        <v>77.289992050172245</v>
      </c>
      <c r="X372" s="5"/>
      <c r="Y372" s="5"/>
      <c r="Z372" s="5">
        <v>72.349999999999994</v>
      </c>
      <c r="AA372" s="5">
        <v>82</v>
      </c>
      <c r="AB372" s="5">
        <v>134.02000000000001</v>
      </c>
      <c r="AC372" s="5"/>
    </row>
    <row r="373" spans="1:29">
      <c r="A373" s="8">
        <v>4</v>
      </c>
      <c r="B373" s="6">
        <f t="shared" si="1"/>
        <v>44227</v>
      </c>
      <c r="G373" s="5">
        <v>74.400000000000006</v>
      </c>
      <c r="H373" s="5"/>
      <c r="I373" s="5"/>
      <c r="J373" s="5">
        <v>80.835000000000008</v>
      </c>
      <c r="K373" s="5">
        <v>98.346666666666678</v>
      </c>
      <c r="L373" s="5">
        <v>110.005</v>
      </c>
      <c r="M373" s="5"/>
      <c r="N373" s="5"/>
      <c r="O373" s="5">
        <v>60</v>
      </c>
      <c r="P373" s="5"/>
      <c r="Q373" s="5"/>
      <c r="R373" s="5"/>
      <c r="S373" s="5"/>
      <c r="T373" s="5"/>
      <c r="U373" s="5">
        <v>74</v>
      </c>
      <c r="V373" s="5"/>
      <c r="W373" s="5">
        <v>81.37054386312154</v>
      </c>
      <c r="X373" s="5"/>
      <c r="Y373" s="5"/>
      <c r="Z373" s="5">
        <v>77.28</v>
      </c>
      <c r="AA373" s="5">
        <v>82</v>
      </c>
      <c r="AB373" s="5">
        <v>136.58000000000001</v>
      </c>
      <c r="AC373" s="5"/>
    </row>
    <row r="374" spans="1:29">
      <c r="A374" s="8">
        <v>5</v>
      </c>
      <c r="B374" s="6">
        <f t="shared" si="1"/>
        <v>44234</v>
      </c>
      <c r="G374" s="5">
        <v>72.2</v>
      </c>
      <c r="H374" s="5"/>
      <c r="I374" s="5"/>
      <c r="J374" s="5">
        <v>79.592500000000001</v>
      </c>
      <c r="K374" s="5">
        <v>99.25333333333333</v>
      </c>
      <c r="L374" s="5">
        <v>110.985</v>
      </c>
      <c r="M374" s="5"/>
      <c r="N374" s="5"/>
      <c r="O374" s="5">
        <v>70.166666666666671</v>
      </c>
      <c r="P374" s="5"/>
      <c r="Q374" s="5"/>
      <c r="R374" s="5"/>
      <c r="S374" s="5"/>
      <c r="T374" s="5"/>
      <c r="U374" s="5">
        <v>80</v>
      </c>
      <c r="V374" s="5"/>
      <c r="W374" s="5"/>
      <c r="X374" s="5"/>
      <c r="Y374" s="5"/>
      <c r="Z374" s="5">
        <v>77.180000000000007</v>
      </c>
      <c r="AA374" s="5">
        <v>97.35</v>
      </c>
      <c r="AB374" s="5">
        <v>132.13999999999999</v>
      </c>
      <c r="AC374" s="5"/>
    </row>
    <row r="375" spans="1:29">
      <c r="A375" s="8">
        <v>6</v>
      </c>
      <c r="B375" s="6">
        <f t="shared" si="1"/>
        <v>44241</v>
      </c>
      <c r="G375" s="5"/>
      <c r="H375" s="5"/>
      <c r="I375" s="5"/>
      <c r="J375" s="5">
        <v>77.167500000000004</v>
      </c>
      <c r="K375" s="5">
        <v>102.8</v>
      </c>
      <c r="L375" s="5">
        <v>107.505</v>
      </c>
      <c r="M375" s="5"/>
      <c r="N375" s="5"/>
      <c r="O375" s="5">
        <v>71.666666666666671</v>
      </c>
      <c r="P375" s="5"/>
      <c r="Q375" s="5"/>
      <c r="R375" s="5"/>
      <c r="S375" s="5"/>
      <c r="T375" s="5"/>
      <c r="U375" s="5">
        <v>83</v>
      </c>
      <c r="V375" s="5"/>
      <c r="W375" s="5"/>
      <c r="X375" s="5"/>
      <c r="Y375" s="5"/>
      <c r="Z375" s="5">
        <v>79.11</v>
      </c>
      <c r="AA375" s="5">
        <v>108.18</v>
      </c>
      <c r="AB375" s="5">
        <v>136.55000000000001</v>
      </c>
      <c r="AC375" s="5"/>
    </row>
    <row r="376" spans="1:29">
      <c r="A376" s="8">
        <v>7</v>
      </c>
      <c r="B376" s="6">
        <f t="shared" si="1"/>
        <v>44248</v>
      </c>
      <c r="G376" s="5"/>
      <c r="H376" s="5"/>
      <c r="I376" s="5"/>
      <c r="J376" s="5">
        <v>74.227500000000006</v>
      </c>
      <c r="K376" s="5">
        <v>103</v>
      </c>
      <c r="L376" s="5">
        <v>107.16499999999999</v>
      </c>
      <c r="M376" s="5"/>
      <c r="N376" s="5"/>
      <c r="O376" s="5">
        <v>73</v>
      </c>
      <c r="P376" s="5"/>
      <c r="Q376" s="5"/>
      <c r="R376" s="5"/>
      <c r="S376" s="5"/>
      <c r="T376" s="5"/>
      <c r="U376" s="5">
        <v>83</v>
      </c>
      <c r="V376" s="5"/>
      <c r="W376" s="5"/>
      <c r="X376" s="5"/>
      <c r="Y376" s="5"/>
      <c r="Z376" s="5">
        <v>79.930000000000007</v>
      </c>
      <c r="AA376" s="5">
        <v>96</v>
      </c>
      <c r="AB376" s="5">
        <v>134.63999999999999</v>
      </c>
      <c r="AC376" s="5"/>
    </row>
    <row r="377" spans="1:29">
      <c r="A377" s="8">
        <v>8</v>
      </c>
      <c r="B377" s="6">
        <f t="shared" si="1"/>
        <v>44255</v>
      </c>
      <c r="G377" s="5"/>
      <c r="H377" s="5"/>
      <c r="I377" s="5"/>
      <c r="J377" s="5">
        <v>82.20750000000001</v>
      </c>
      <c r="K377" s="5">
        <v>103</v>
      </c>
      <c r="L377" s="5">
        <v>108.345</v>
      </c>
      <c r="M377" s="5"/>
      <c r="N377" s="5"/>
      <c r="O377" s="5">
        <v>76</v>
      </c>
      <c r="P377" s="5"/>
      <c r="Q377" s="5"/>
      <c r="R377" s="5"/>
      <c r="S377" s="5"/>
      <c r="T377" s="5"/>
      <c r="U377" s="5">
        <v>82</v>
      </c>
      <c r="V377" s="5"/>
      <c r="W377" s="5"/>
      <c r="X377" s="5"/>
      <c r="Y377" s="5"/>
      <c r="Z377" s="5">
        <v>81.040000000000006</v>
      </c>
      <c r="AA377" s="5">
        <v>119.54</v>
      </c>
      <c r="AB377" s="5">
        <v>136.94999999999999</v>
      </c>
      <c r="AC377" s="5"/>
    </row>
    <row r="378" spans="1:29">
      <c r="A378" s="8">
        <v>9</v>
      </c>
      <c r="B378" s="6">
        <f t="shared" si="1"/>
        <v>44262</v>
      </c>
      <c r="G378" s="5"/>
      <c r="H378" s="5"/>
      <c r="I378" s="5"/>
      <c r="J378" s="5">
        <v>137.5625</v>
      </c>
      <c r="K378" s="5">
        <v>103</v>
      </c>
      <c r="L378" s="5">
        <v>103.9</v>
      </c>
      <c r="M378" s="5"/>
      <c r="N378" s="5"/>
      <c r="O378" s="5">
        <v>74.5</v>
      </c>
      <c r="P378" s="5"/>
      <c r="Q378" s="5"/>
      <c r="R378" s="5"/>
      <c r="S378" s="5"/>
      <c r="T378" s="5"/>
      <c r="U378" s="5">
        <v>81</v>
      </c>
      <c r="V378" s="5"/>
      <c r="W378" s="5"/>
      <c r="X378" s="5"/>
      <c r="Y378" s="5"/>
      <c r="Z378" s="5">
        <v>81.040000000000006</v>
      </c>
      <c r="AA378" s="5">
        <v>127</v>
      </c>
      <c r="AB378" s="5">
        <v>137.96</v>
      </c>
      <c r="AC378" s="5"/>
    </row>
    <row r="379" spans="1:29">
      <c r="A379" s="8">
        <v>10</v>
      </c>
      <c r="B379" s="6">
        <f t="shared" si="1"/>
        <v>44269</v>
      </c>
      <c r="G379" s="5"/>
      <c r="H379" s="5"/>
      <c r="I379" s="5"/>
      <c r="J379" s="5">
        <v>86.314999999999998</v>
      </c>
      <c r="K379" s="5">
        <v>103</v>
      </c>
      <c r="L379" s="5">
        <v>105.68</v>
      </c>
      <c r="M379" s="5"/>
      <c r="N379" s="5"/>
      <c r="O379" s="5">
        <v>76</v>
      </c>
      <c r="P379" s="5"/>
      <c r="Q379" s="5"/>
      <c r="R379" s="5"/>
      <c r="S379" s="5"/>
      <c r="T379" s="5"/>
      <c r="U379" s="5">
        <v>74</v>
      </c>
      <c r="V379" s="5"/>
      <c r="W379" s="5"/>
      <c r="X379" s="5"/>
      <c r="Y379" s="5"/>
      <c r="Z379" s="5">
        <v>81.31</v>
      </c>
      <c r="AA379" s="5">
        <v>107.98</v>
      </c>
      <c r="AB379" s="5">
        <v>139.94</v>
      </c>
      <c r="AC379" s="5"/>
    </row>
    <row r="380" spans="1:29">
      <c r="A380" s="8">
        <v>11</v>
      </c>
      <c r="B380" s="6">
        <f t="shared" si="1"/>
        <v>44276</v>
      </c>
      <c r="G380" s="5"/>
      <c r="H380" s="5"/>
      <c r="I380" s="5"/>
      <c r="J380" s="5">
        <v>83.397499999999994</v>
      </c>
      <c r="K380" s="5">
        <v>101.33333333333333</v>
      </c>
      <c r="L380" s="5">
        <v>104.315</v>
      </c>
      <c r="M380" s="5"/>
      <c r="N380" s="5"/>
      <c r="O380" s="5">
        <v>73</v>
      </c>
      <c r="P380" s="5"/>
      <c r="Q380" s="5"/>
      <c r="R380" s="5"/>
      <c r="S380" s="5"/>
      <c r="T380" s="5"/>
      <c r="U380" s="5">
        <v>75</v>
      </c>
      <c r="V380" s="5"/>
      <c r="W380" s="5"/>
      <c r="X380" s="5"/>
      <c r="Y380" s="5"/>
      <c r="Z380" s="5">
        <v>79.38</v>
      </c>
      <c r="AA380" s="5">
        <v>98</v>
      </c>
      <c r="AB380" s="5">
        <v>138.22999999999999</v>
      </c>
      <c r="AC380" s="5"/>
    </row>
    <row r="381" spans="1:29">
      <c r="A381" s="8">
        <v>12</v>
      </c>
      <c r="B381" s="6">
        <f t="shared" si="1"/>
        <v>44283</v>
      </c>
      <c r="G381" s="5"/>
      <c r="H381" s="5"/>
      <c r="I381" s="5"/>
      <c r="J381" s="5">
        <v>79.55</v>
      </c>
      <c r="K381" s="5">
        <v>101.33333333333333</v>
      </c>
      <c r="L381" s="5">
        <v>104.97999999999999</v>
      </c>
      <c r="M381" s="5"/>
      <c r="N381" s="5"/>
      <c r="O381" s="5">
        <v>72</v>
      </c>
      <c r="P381" s="5"/>
      <c r="Q381" s="5"/>
      <c r="R381" s="5"/>
      <c r="S381" s="5"/>
      <c r="T381" s="5"/>
      <c r="U381" s="5">
        <v>75</v>
      </c>
      <c r="V381" s="5"/>
      <c r="W381" s="5"/>
      <c r="X381" s="5"/>
      <c r="Y381" s="5"/>
      <c r="Z381" s="5">
        <v>79.38</v>
      </c>
      <c r="AA381" s="5">
        <v>89.14</v>
      </c>
      <c r="AB381" s="5">
        <v>140.80000000000001</v>
      </c>
      <c r="AC381" s="5"/>
    </row>
    <row r="382" spans="1:29">
      <c r="A382" s="8">
        <v>13</v>
      </c>
      <c r="B382" s="6">
        <f t="shared" si="1"/>
        <v>44290</v>
      </c>
      <c r="G382" s="5">
        <v>88.9</v>
      </c>
      <c r="H382" s="5"/>
      <c r="I382" s="5"/>
      <c r="J382" s="5">
        <v>88.715000000000003</v>
      </c>
      <c r="K382" s="5">
        <v>101.33333333333333</v>
      </c>
      <c r="L382" s="5">
        <v>103.08499999999999</v>
      </c>
      <c r="M382" s="5"/>
      <c r="N382" s="5"/>
      <c r="O382" s="5">
        <v>70.666666666666671</v>
      </c>
      <c r="P382" s="5"/>
      <c r="Q382" s="5"/>
      <c r="R382" s="5"/>
      <c r="S382" s="5"/>
      <c r="T382" s="5"/>
      <c r="U382" s="5">
        <v>75</v>
      </c>
      <c r="V382" s="5"/>
      <c r="W382" s="5"/>
      <c r="X382" s="5"/>
      <c r="Y382" s="5"/>
      <c r="Z382" s="5">
        <v>73.040000000000006</v>
      </c>
      <c r="AA382" s="5">
        <v>89.15</v>
      </c>
      <c r="AB382" s="5">
        <v>141.38999999999999</v>
      </c>
      <c r="AC382" s="5"/>
    </row>
    <row r="383" spans="1:29">
      <c r="A383" s="8">
        <v>14</v>
      </c>
      <c r="B383" s="6">
        <f t="shared" si="1"/>
        <v>44297</v>
      </c>
      <c r="G383" s="5">
        <v>88.9</v>
      </c>
      <c r="H383" s="5"/>
      <c r="I383" s="5"/>
      <c r="J383" s="5">
        <v>85.125</v>
      </c>
      <c r="K383" s="5">
        <v>101.33333333333333</v>
      </c>
      <c r="L383" s="5">
        <v>108.57499999999999</v>
      </c>
      <c r="M383" s="5"/>
      <c r="N383" s="5"/>
      <c r="O383" s="5">
        <v>68</v>
      </c>
      <c r="P383" s="5"/>
      <c r="Q383" s="5"/>
      <c r="R383" s="5"/>
      <c r="S383" s="5"/>
      <c r="T383" s="5"/>
      <c r="U383" s="5">
        <v>75</v>
      </c>
      <c r="V383" s="5"/>
      <c r="W383" s="5"/>
      <c r="X383" s="5"/>
      <c r="Y383" s="5"/>
      <c r="Z383" s="5">
        <v>71.11</v>
      </c>
      <c r="AA383" s="5">
        <v>89</v>
      </c>
      <c r="AB383" s="5">
        <v>121.91</v>
      </c>
      <c r="AC383" s="5"/>
    </row>
    <row r="384" spans="1:29">
      <c r="A384" s="8">
        <v>15</v>
      </c>
      <c r="B384" s="6">
        <f t="shared" si="1"/>
        <v>44304</v>
      </c>
      <c r="G384" s="5"/>
      <c r="H384" s="5"/>
      <c r="I384" s="5"/>
      <c r="J384" s="5">
        <v>76.33</v>
      </c>
      <c r="K384" s="5">
        <v>101</v>
      </c>
      <c r="L384" s="5">
        <v>107.77500000000001</v>
      </c>
      <c r="M384" s="5"/>
      <c r="N384" s="5"/>
      <c r="O384" s="5">
        <v>68.5</v>
      </c>
      <c r="P384" s="5"/>
      <c r="Q384" s="5"/>
      <c r="R384" s="5"/>
      <c r="S384" s="5"/>
      <c r="T384" s="5"/>
      <c r="U384" s="5">
        <v>73</v>
      </c>
      <c r="V384" s="5"/>
      <c r="W384" s="5">
        <v>90.222592966589104</v>
      </c>
      <c r="X384" s="5"/>
      <c r="Y384" s="5"/>
      <c r="Z384" s="5">
        <v>71.66</v>
      </c>
      <c r="AA384" s="5">
        <v>89.22</v>
      </c>
      <c r="AB384" s="5">
        <v>128.08000000000001</v>
      </c>
      <c r="AC384" s="5"/>
    </row>
    <row r="385" spans="1:29">
      <c r="A385" s="8">
        <v>16</v>
      </c>
      <c r="B385" s="6">
        <f t="shared" si="1"/>
        <v>44311</v>
      </c>
      <c r="G385" s="5"/>
      <c r="H385" s="5"/>
      <c r="I385" s="5"/>
      <c r="J385" s="5">
        <v>76.553333333333327</v>
      </c>
      <c r="K385" s="5">
        <v>99.2</v>
      </c>
      <c r="L385" s="5">
        <v>104.94</v>
      </c>
      <c r="M385" s="5"/>
      <c r="N385" s="5"/>
      <c r="O385" s="5">
        <v>68</v>
      </c>
      <c r="P385" s="5"/>
      <c r="Q385" s="5"/>
      <c r="R385" s="5"/>
      <c r="S385" s="5"/>
      <c r="T385" s="5"/>
      <c r="U385" s="5">
        <v>73</v>
      </c>
      <c r="V385" s="5"/>
      <c r="W385" s="5"/>
      <c r="X385" s="5"/>
      <c r="Y385" s="5"/>
      <c r="Z385" s="5">
        <v>71.66</v>
      </c>
      <c r="AA385" s="5">
        <v>86</v>
      </c>
      <c r="AB385" s="5">
        <v>134</v>
      </c>
      <c r="AC385" s="5"/>
    </row>
    <row r="386" spans="1:29">
      <c r="A386" s="8">
        <v>17</v>
      </c>
      <c r="B386" s="6">
        <f t="shared" si="1"/>
        <v>44318</v>
      </c>
      <c r="G386" s="5"/>
      <c r="H386" s="5"/>
      <c r="I386" s="5"/>
      <c r="J386" s="5">
        <v>76.666666666666671</v>
      </c>
      <c r="K386" s="5">
        <v>104.66666666666667</v>
      </c>
      <c r="L386" s="5">
        <v>109.35</v>
      </c>
      <c r="M386" s="5"/>
      <c r="N386" s="5"/>
      <c r="O386" s="5">
        <v>60</v>
      </c>
      <c r="P386" s="5"/>
      <c r="Q386" s="5"/>
      <c r="R386" s="5"/>
      <c r="S386" s="5"/>
      <c r="T386" s="5"/>
      <c r="U386" s="5">
        <v>73</v>
      </c>
      <c r="V386" s="5"/>
      <c r="W386" s="5"/>
      <c r="X386" s="5"/>
      <c r="Y386" s="5"/>
      <c r="Z386" s="5">
        <v>71.94</v>
      </c>
      <c r="AA386" s="5">
        <v>86.45</v>
      </c>
      <c r="AB386" s="5">
        <v>134.38</v>
      </c>
      <c r="AC386" s="5"/>
    </row>
    <row r="387" spans="1:29">
      <c r="A387" s="8">
        <v>18</v>
      </c>
      <c r="B387" s="6">
        <f t="shared" si="1"/>
        <v>44325</v>
      </c>
      <c r="G387" s="5"/>
      <c r="H387" s="5"/>
      <c r="I387" s="5"/>
      <c r="J387" s="5">
        <v>75.085000000000008</v>
      </c>
      <c r="K387" s="5">
        <v>104.66666666666667</v>
      </c>
      <c r="L387" s="5">
        <v>105.205</v>
      </c>
      <c r="M387" s="5"/>
      <c r="N387" s="5"/>
      <c r="O387" s="5">
        <v>60.666666666666664</v>
      </c>
      <c r="P387" s="5"/>
      <c r="Q387" s="5"/>
      <c r="R387" s="5"/>
      <c r="S387" s="5"/>
      <c r="T387" s="5"/>
      <c r="U387" s="5">
        <v>72</v>
      </c>
      <c r="V387" s="5"/>
      <c r="W387" s="5"/>
      <c r="X387" s="5"/>
      <c r="Y387" s="5"/>
      <c r="Z387" s="5">
        <v>71.11</v>
      </c>
      <c r="AA387" s="5">
        <v>87</v>
      </c>
      <c r="AB387" s="5">
        <v>134.47999999999999</v>
      </c>
      <c r="AC387" s="5"/>
    </row>
    <row r="388" spans="1:29">
      <c r="A388" s="8">
        <v>19</v>
      </c>
      <c r="B388" s="6">
        <f t="shared" si="1"/>
        <v>44332</v>
      </c>
      <c r="G388" s="5"/>
      <c r="H388" s="5"/>
      <c r="I388" s="5"/>
      <c r="J388" s="5">
        <v>74.747500000000002</v>
      </c>
      <c r="K388" s="5">
        <v>104.66666666666667</v>
      </c>
      <c r="L388" s="5">
        <v>105.92500000000001</v>
      </c>
      <c r="M388" s="5"/>
      <c r="N388" s="5"/>
      <c r="O388" s="5">
        <v>65</v>
      </c>
      <c r="P388" s="5"/>
      <c r="Q388" s="5"/>
      <c r="R388" s="5"/>
      <c r="S388" s="5"/>
      <c r="T388" s="5"/>
      <c r="U388" s="5">
        <v>72</v>
      </c>
      <c r="V388" s="5"/>
      <c r="W388" s="5"/>
      <c r="X388" s="5"/>
      <c r="Y388" s="5"/>
      <c r="Z388" s="5">
        <v>70.56</v>
      </c>
      <c r="AA388" s="5">
        <v>91</v>
      </c>
      <c r="AB388" s="5">
        <v>138.44</v>
      </c>
      <c r="AC388" s="5"/>
    </row>
    <row r="389" spans="1:29">
      <c r="A389" s="8">
        <v>20</v>
      </c>
      <c r="B389" s="6">
        <f t="shared" si="1"/>
        <v>44339</v>
      </c>
      <c r="G389" s="5"/>
      <c r="H389" s="5"/>
      <c r="I389" s="5"/>
      <c r="J389" s="5">
        <v>74.525000000000006</v>
      </c>
      <c r="K389" s="5">
        <v>106.33333333333333</v>
      </c>
      <c r="L389" s="5">
        <v>100.31</v>
      </c>
      <c r="M389" s="5"/>
      <c r="N389" s="5"/>
      <c r="O389" s="5">
        <v>66.333333333333329</v>
      </c>
      <c r="P389" s="5"/>
      <c r="Q389" s="5"/>
      <c r="R389" s="5"/>
      <c r="S389" s="5"/>
      <c r="T389" s="5"/>
      <c r="U389" s="5">
        <v>70</v>
      </c>
      <c r="V389" s="5"/>
      <c r="W389" s="5"/>
      <c r="X389" s="5"/>
      <c r="Y389" s="5"/>
      <c r="Z389" s="5">
        <v>70.56</v>
      </c>
      <c r="AA389" s="5">
        <v>91</v>
      </c>
      <c r="AB389" s="5">
        <v>138.24</v>
      </c>
      <c r="AC389" s="5"/>
    </row>
    <row r="390" spans="1:29">
      <c r="A390" s="8">
        <v>21</v>
      </c>
      <c r="B390" s="6">
        <f t="shared" si="1"/>
        <v>44346</v>
      </c>
      <c r="G390" s="5"/>
      <c r="H390" s="5"/>
      <c r="I390" s="5"/>
      <c r="J390" s="5">
        <v>71.635000000000005</v>
      </c>
      <c r="K390" s="5">
        <v>105.06666666666668</v>
      </c>
      <c r="L390" s="5">
        <v>103.205</v>
      </c>
      <c r="M390" s="5"/>
      <c r="N390" s="5"/>
      <c r="O390" s="5">
        <v>65.5</v>
      </c>
      <c r="P390" s="5"/>
      <c r="Q390" s="5"/>
      <c r="R390" s="5"/>
      <c r="S390" s="5"/>
      <c r="T390" s="5"/>
      <c r="U390" s="5">
        <v>67</v>
      </c>
      <c r="V390" s="5"/>
      <c r="W390" s="5"/>
      <c r="X390" s="5"/>
      <c r="Y390" s="5"/>
      <c r="Z390" s="5">
        <v>70.010000000000005</v>
      </c>
      <c r="AA390" s="5">
        <v>87.5</v>
      </c>
      <c r="AB390" s="5">
        <v>134.69999999999999</v>
      </c>
      <c r="AC390" s="5"/>
    </row>
    <row r="391" spans="1:29">
      <c r="A391" s="8">
        <v>22</v>
      </c>
      <c r="B391" s="6">
        <f t="shared" si="1"/>
        <v>44353</v>
      </c>
      <c r="G391" s="5"/>
      <c r="H391" s="5"/>
      <c r="I391" s="5"/>
      <c r="J391" s="5">
        <v>69.987500000000011</v>
      </c>
      <c r="K391" s="5">
        <v>95</v>
      </c>
      <c r="L391" s="5">
        <v>94.9</v>
      </c>
      <c r="M391" s="5"/>
      <c r="N391" s="5"/>
      <c r="O391" s="5">
        <v>66.5</v>
      </c>
      <c r="P391" s="5"/>
      <c r="Q391" s="5"/>
      <c r="R391" s="5"/>
      <c r="S391" s="5"/>
      <c r="T391" s="5"/>
      <c r="U391" s="5">
        <v>67</v>
      </c>
      <c r="V391" s="5"/>
      <c r="W391" s="5"/>
      <c r="X391" s="5"/>
      <c r="Y391" s="5"/>
      <c r="Z391" s="5">
        <v>70.010000000000005</v>
      </c>
      <c r="AA391" s="5">
        <v>72</v>
      </c>
      <c r="AB391" s="5">
        <v>132.56</v>
      </c>
      <c r="AC391" s="5"/>
    </row>
    <row r="392" spans="1:29">
      <c r="A392" s="8">
        <v>23</v>
      </c>
      <c r="B392" s="6">
        <f t="shared" si="1"/>
        <v>44360</v>
      </c>
      <c r="G392" s="5">
        <v>96.69</v>
      </c>
      <c r="H392" s="5"/>
      <c r="I392" s="5"/>
      <c r="J392" s="5">
        <v>64.92</v>
      </c>
      <c r="K392" s="5">
        <v>94.399999999999991</v>
      </c>
      <c r="L392" s="5">
        <v>104.82666666666667</v>
      </c>
      <c r="M392" s="5"/>
      <c r="N392" s="5"/>
      <c r="O392" s="5">
        <v>61</v>
      </c>
      <c r="P392" s="5"/>
      <c r="Q392" s="5"/>
      <c r="R392" s="5"/>
      <c r="S392" s="5"/>
      <c r="T392" s="5"/>
      <c r="U392" s="5">
        <v>67</v>
      </c>
      <c r="V392" s="5"/>
      <c r="W392" s="5"/>
      <c r="X392" s="5"/>
      <c r="Y392" s="5"/>
      <c r="Z392" s="5">
        <v>70.010000000000005</v>
      </c>
      <c r="AA392" s="5">
        <v>72</v>
      </c>
      <c r="AB392" s="5">
        <v>130.91</v>
      </c>
      <c r="AC392" s="5"/>
    </row>
    <row r="393" spans="1:29">
      <c r="A393" s="8">
        <v>24</v>
      </c>
      <c r="B393" s="6">
        <f t="shared" si="1"/>
        <v>44367</v>
      </c>
      <c r="G393" s="5">
        <v>96.15</v>
      </c>
      <c r="H393" s="5"/>
      <c r="I393" s="5"/>
      <c r="J393" s="5">
        <v>61.25</v>
      </c>
      <c r="K393" s="5">
        <v>93.68</v>
      </c>
      <c r="L393" s="5">
        <v>110.25333333333333</v>
      </c>
      <c r="M393" s="5"/>
      <c r="N393" s="5"/>
      <c r="O393" s="5">
        <v>66</v>
      </c>
      <c r="P393" s="5"/>
      <c r="Q393" s="5"/>
      <c r="R393" s="5"/>
      <c r="S393" s="5"/>
      <c r="T393" s="5"/>
      <c r="U393" s="5">
        <v>65</v>
      </c>
      <c r="V393" s="5"/>
      <c r="W393" s="5"/>
      <c r="X393" s="5"/>
      <c r="Y393" s="5"/>
      <c r="Z393" s="5"/>
      <c r="AA393" s="5">
        <v>84</v>
      </c>
      <c r="AB393" s="5">
        <v>135.52000000000001</v>
      </c>
      <c r="AC393" s="5"/>
    </row>
    <row r="394" spans="1:29">
      <c r="A394" s="8">
        <v>25</v>
      </c>
      <c r="B394" s="6">
        <f t="shared" ref="B394:B398" si="2">B393+7</f>
        <v>44374</v>
      </c>
      <c r="G394" s="5">
        <v>102</v>
      </c>
      <c r="H394" s="5"/>
      <c r="I394" s="5"/>
      <c r="J394" s="5">
        <v>69.293333333333337</v>
      </c>
      <c r="K394" s="5">
        <v>93.2</v>
      </c>
      <c r="L394" s="5">
        <v>100.38500000000001</v>
      </c>
      <c r="M394" s="5"/>
      <c r="N394" s="5"/>
      <c r="O394" s="5">
        <v>50</v>
      </c>
      <c r="P394" s="5"/>
      <c r="Q394" s="5"/>
      <c r="R394" s="5"/>
      <c r="S394" s="5"/>
      <c r="T394" s="5"/>
      <c r="U394" s="5">
        <v>65</v>
      </c>
      <c r="V394" s="5"/>
      <c r="W394" s="5"/>
      <c r="X394" s="5"/>
      <c r="Y394" s="5"/>
      <c r="Z394" s="5"/>
      <c r="AA394" s="5">
        <v>111.66666666666667</v>
      </c>
      <c r="AB394" s="5">
        <v>139.81</v>
      </c>
      <c r="AC394" s="5"/>
    </row>
    <row r="395" spans="1:29">
      <c r="A395" s="8">
        <v>26</v>
      </c>
      <c r="B395" s="6">
        <f t="shared" si="1"/>
        <v>44381</v>
      </c>
      <c r="G395" s="5"/>
      <c r="H395" s="5"/>
      <c r="I395" s="5"/>
      <c r="J395" s="5">
        <v>73.58</v>
      </c>
      <c r="K395" s="5">
        <v>92.586666666666659</v>
      </c>
      <c r="L395" s="5">
        <v>106</v>
      </c>
      <c r="M395" s="5"/>
      <c r="N395" s="5"/>
      <c r="O395" s="5">
        <v>53</v>
      </c>
      <c r="P395" s="5"/>
      <c r="Q395" s="5"/>
      <c r="R395" s="5"/>
      <c r="S395" s="5"/>
      <c r="T395" s="5"/>
      <c r="U395" s="5">
        <v>61</v>
      </c>
      <c r="V395" s="5"/>
      <c r="W395" s="5"/>
      <c r="X395" s="5"/>
      <c r="Y395" s="5"/>
      <c r="Z395" s="5">
        <v>63.4</v>
      </c>
      <c r="AA395" s="5">
        <v>84</v>
      </c>
      <c r="AB395" s="5">
        <v>135.33000000000001</v>
      </c>
      <c r="AC395" s="5"/>
    </row>
    <row r="396" spans="1:29">
      <c r="A396" s="8">
        <v>27</v>
      </c>
      <c r="B396" s="6">
        <f t="shared" si="2"/>
        <v>44388</v>
      </c>
      <c r="C396" s="5"/>
      <c r="D396" s="5"/>
      <c r="E396" s="5"/>
      <c r="F396" s="5"/>
      <c r="G396" s="5"/>
      <c r="H396" s="5"/>
      <c r="I396" s="5"/>
      <c r="J396" s="5">
        <v>64.984999999999999</v>
      </c>
      <c r="K396" s="5">
        <v>91</v>
      </c>
      <c r="L396" s="5">
        <v>100.48</v>
      </c>
      <c r="M396" s="5"/>
      <c r="N396" s="5"/>
      <c r="O396" s="5">
        <v>54.5</v>
      </c>
      <c r="P396" s="5"/>
      <c r="Q396" s="5"/>
      <c r="R396" s="5"/>
      <c r="S396" s="5"/>
      <c r="T396" s="5"/>
      <c r="U396" s="5">
        <v>61</v>
      </c>
      <c r="V396" s="5"/>
      <c r="W396" s="5">
        <v>65.9282700421941</v>
      </c>
      <c r="X396" s="5"/>
      <c r="Y396" s="5"/>
      <c r="Z396" s="5"/>
      <c r="AA396" s="5">
        <v>80.03</v>
      </c>
      <c r="AB396" s="5">
        <v>133.80000000000001</v>
      </c>
      <c r="AC396" s="5"/>
    </row>
    <row r="397" spans="1:29">
      <c r="A397" s="8">
        <v>28</v>
      </c>
      <c r="B397" s="6">
        <f t="shared" si="2"/>
        <v>44395</v>
      </c>
      <c r="C397" s="5"/>
      <c r="D397" s="5"/>
      <c r="E397" s="5"/>
      <c r="F397" s="5"/>
      <c r="G397" s="5"/>
      <c r="H397" s="5"/>
      <c r="I397" s="5"/>
      <c r="J397" s="5">
        <v>70.832499999999996</v>
      </c>
      <c r="K397" s="5">
        <v>89.666666666666671</v>
      </c>
      <c r="L397" s="5">
        <v>99.745000000000005</v>
      </c>
      <c r="M397" s="5"/>
      <c r="N397" s="5"/>
      <c r="O397" s="5">
        <v>50</v>
      </c>
      <c r="P397" s="5"/>
      <c r="Q397" s="5"/>
      <c r="R397" s="5"/>
      <c r="S397" s="5"/>
      <c r="T397" s="5"/>
      <c r="U397" s="5">
        <v>56</v>
      </c>
      <c r="V397" s="5"/>
      <c r="W397" s="5">
        <v>65.576637230042849</v>
      </c>
      <c r="X397" s="5"/>
      <c r="Y397" s="5"/>
      <c r="Z397" s="5"/>
      <c r="AA397" s="5">
        <v>80</v>
      </c>
      <c r="AB397" s="5">
        <v>132.56</v>
      </c>
      <c r="AC397" s="5"/>
    </row>
    <row r="398" spans="1:29">
      <c r="A398" s="8">
        <v>29</v>
      </c>
      <c r="B398" s="6">
        <f t="shared" si="2"/>
        <v>44402</v>
      </c>
      <c r="C398" s="5"/>
      <c r="D398" s="5"/>
      <c r="E398" s="5"/>
      <c r="F398" s="5"/>
      <c r="G398" s="5"/>
      <c r="H398" s="5"/>
      <c r="I398" s="5"/>
      <c r="J398" s="5">
        <v>60.928333333333335</v>
      </c>
      <c r="K398" s="5">
        <v>88.8</v>
      </c>
      <c r="L398" s="5">
        <v>100.935</v>
      </c>
      <c r="M398" s="5"/>
      <c r="N398" s="5"/>
      <c r="O398" s="5">
        <v>51</v>
      </c>
      <c r="P398" s="5"/>
      <c r="Q398" s="5"/>
      <c r="R398" s="5"/>
      <c r="S398" s="5"/>
      <c r="T398" s="5"/>
      <c r="U398" s="5">
        <v>56</v>
      </c>
      <c r="V398" s="5"/>
      <c r="W398" s="5"/>
      <c r="X398" s="5"/>
      <c r="Y398" s="5"/>
      <c r="Z398" s="5"/>
      <c r="AA398" s="5">
        <v>80</v>
      </c>
      <c r="AB398" s="5">
        <v>131.79</v>
      </c>
      <c r="AC398" s="5"/>
    </row>
    <row r="399" spans="1:29">
      <c r="A399" s="8">
        <v>30</v>
      </c>
      <c r="B399" s="6">
        <f t="shared" ref="B399" si="3">B398+7</f>
        <v>44409</v>
      </c>
      <c r="C399" s="5"/>
      <c r="D399" s="5"/>
      <c r="E399" s="5"/>
      <c r="F399" s="5"/>
      <c r="G399" s="5"/>
      <c r="H399" s="5"/>
      <c r="I399" s="5"/>
      <c r="J399" s="5">
        <v>65.356666666666669</v>
      </c>
      <c r="K399" s="5">
        <v>88</v>
      </c>
      <c r="L399" s="5">
        <v>106.11500000000001</v>
      </c>
      <c r="M399" s="5"/>
      <c r="N399" s="5"/>
      <c r="O399" s="5">
        <v>49.5</v>
      </c>
      <c r="P399" s="5"/>
      <c r="Q399" s="5"/>
      <c r="R399" s="5"/>
      <c r="S399" s="5"/>
      <c r="T399" s="5"/>
      <c r="U399" s="5">
        <v>54</v>
      </c>
      <c r="V399" s="5"/>
      <c r="W399" s="5">
        <v>66.620069022760035</v>
      </c>
      <c r="X399" s="5"/>
      <c r="Y399" s="5"/>
      <c r="Z399" s="5">
        <v>52.37</v>
      </c>
      <c r="AA399" s="5">
        <v>78.010000000000005</v>
      </c>
      <c r="AB399" s="5">
        <v>132.47999999999999</v>
      </c>
      <c r="AC399" s="5"/>
    </row>
    <row r="400" spans="1:29">
      <c r="A400" s="8">
        <v>31</v>
      </c>
      <c r="B400" s="6">
        <f t="shared" ref="B400:B463" si="4">B399+7</f>
        <v>44416</v>
      </c>
      <c r="C400" s="5"/>
      <c r="D400" s="5"/>
      <c r="E400" s="5"/>
      <c r="F400" s="5"/>
      <c r="G400" s="5"/>
      <c r="H400" s="5"/>
      <c r="I400" s="5"/>
      <c r="J400" s="5">
        <v>59.274999999999999</v>
      </c>
      <c r="K400" s="5">
        <v>88.32</v>
      </c>
      <c r="L400" s="5">
        <v>100.345</v>
      </c>
      <c r="M400" s="5"/>
      <c r="N400" s="5"/>
      <c r="O400" s="5">
        <v>54</v>
      </c>
      <c r="P400" s="5"/>
      <c r="Q400" s="5"/>
      <c r="R400" s="5"/>
      <c r="S400" s="5"/>
      <c r="T400" s="5"/>
      <c r="U400" s="5">
        <v>55</v>
      </c>
      <c r="V400" s="5"/>
      <c r="W400" s="5"/>
      <c r="X400" s="5"/>
      <c r="Y400" s="5"/>
      <c r="Z400" s="5">
        <v>52.37</v>
      </c>
      <c r="AA400" s="5">
        <v>115.715</v>
      </c>
      <c r="AB400" s="5">
        <v>130.34</v>
      </c>
      <c r="AC400" s="5"/>
    </row>
    <row r="401" spans="1:29">
      <c r="A401" s="8">
        <v>32</v>
      </c>
      <c r="B401" s="6">
        <f t="shared" si="4"/>
        <v>44423</v>
      </c>
      <c r="C401" s="5"/>
      <c r="D401" s="5"/>
      <c r="E401" s="5"/>
      <c r="F401" s="5"/>
      <c r="G401" s="5"/>
      <c r="H401" s="5"/>
      <c r="I401" s="5"/>
      <c r="J401" s="5">
        <v>61.4</v>
      </c>
      <c r="K401" s="5">
        <v>88.48</v>
      </c>
      <c r="L401" s="5">
        <v>106.88</v>
      </c>
      <c r="M401" s="5"/>
      <c r="N401" s="5"/>
      <c r="O401" s="5"/>
      <c r="P401" s="5"/>
      <c r="Q401" s="5"/>
      <c r="R401" s="5"/>
      <c r="S401" s="5"/>
      <c r="T401" s="5"/>
      <c r="U401" s="5">
        <v>57</v>
      </c>
      <c r="V401" s="5"/>
      <c r="W401" s="5">
        <v>58.854302903478938</v>
      </c>
      <c r="X401" s="5"/>
      <c r="Y401" s="5"/>
      <c r="Z401" s="5">
        <v>49.61</v>
      </c>
      <c r="AA401" s="5">
        <v>110.515</v>
      </c>
      <c r="AB401" s="5">
        <v>133.97999999999999</v>
      </c>
      <c r="AC401" s="5"/>
    </row>
    <row r="402" spans="1:29">
      <c r="A402" s="8">
        <v>33</v>
      </c>
      <c r="B402" s="6">
        <f t="shared" si="4"/>
        <v>44430</v>
      </c>
      <c r="C402" s="5"/>
      <c r="D402" s="5"/>
      <c r="E402" s="5"/>
      <c r="F402" s="5"/>
      <c r="G402" s="5"/>
      <c r="H402" s="5"/>
      <c r="I402" s="5"/>
      <c r="J402" s="5">
        <v>55</v>
      </c>
      <c r="K402" s="5">
        <v>86.333333333333329</v>
      </c>
      <c r="L402" s="5">
        <v>95.91</v>
      </c>
      <c r="M402" s="5"/>
      <c r="N402" s="5"/>
      <c r="O402" s="5"/>
      <c r="P402" s="5"/>
      <c r="Q402" s="5"/>
      <c r="R402" s="5"/>
      <c r="S402" s="5"/>
      <c r="T402" s="5"/>
      <c r="U402" s="5">
        <v>58</v>
      </c>
      <c r="V402" s="5"/>
      <c r="W402" s="5">
        <v>58.910804677954275</v>
      </c>
      <c r="X402" s="5"/>
      <c r="Y402" s="5"/>
      <c r="Z402" s="5">
        <v>46.86</v>
      </c>
      <c r="AA402" s="5">
        <v>69.319999999999993</v>
      </c>
      <c r="AB402" s="5">
        <v>136.22999999999999</v>
      </c>
      <c r="AC402" s="5"/>
    </row>
    <row r="403" spans="1:29">
      <c r="A403" s="8">
        <v>34</v>
      </c>
      <c r="B403" s="6">
        <f t="shared" si="4"/>
        <v>44437</v>
      </c>
      <c r="C403" s="5"/>
      <c r="D403" s="5"/>
      <c r="E403" s="5"/>
      <c r="F403" s="5"/>
      <c r="G403" s="5"/>
      <c r="H403" s="5"/>
      <c r="I403" s="5"/>
      <c r="J403" s="5">
        <v>60.467500000000001</v>
      </c>
      <c r="K403" s="5">
        <v>85.1</v>
      </c>
      <c r="L403" s="5">
        <v>101.435</v>
      </c>
      <c r="M403" s="5"/>
      <c r="N403" s="5"/>
      <c r="O403" s="5">
        <v>55.666666666666664</v>
      </c>
      <c r="P403" s="5"/>
      <c r="Q403" s="5"/>
      <c r="R403" s="5"/>
      <c r="S403" s="5"/>
      <c r="T403" s="5"/>
      <c r="U403" s="5">
        <v>67</v>
      </c>
      <c r="V403" s="5"/>
      <c r="W403" s="5"/>
      <c r="X403" s="5"/>
      <c r="Y403" s="5"/>
      <c r="Z403" s="5">
        <v>52.37</v>
      </c>
      <c r="AA403" s="5">
        <v>58</v>
      </c>
      <c r="AB403" s="5">
        <v>134.88</v>
      </c>
      <c r="AC403" s="5"/>
    </row>
    <row r="404" spans="1:29">
      <c r="A404" s="8">
        <v>35</v>
      </c>
      <c r="B404" s="6">
        <f t="shared" si="4"/>
        <v>44444</v>
      </c>
      <c r="C404" s="5"/>
      <c r="D404" s="5"/>
      <c r="E404" s="5"/>
      <c r="F404" s="5"/>
      <c r="G404" s="5"/>
      <c r="H404" s="5"/>
      <c r="I404" s="5"/>
      <c r="J404" s="5">
        <v>65.942499999999995</v>
      </c>
      <c r="K404" s="5">
        <v>86.7</v>
      </c>
      <c r="L404" s="5">
        <v>99.224999999999994</v>
      </c>
      <c r="M404" s="5"/>
      <c r="N404" s="5"/>
      <c r="O404" s="5">
        <v>50</v>
      </c>
      <c r="P404" s="5"/>
      <c r="Q404" s="5"/>
      <c r="R404" s="5"/>
      <c r="S404" s="5"/>
      <c r="T404" s="5"/>
      <c r="U404" s="5">
        <v>66</v>
      </c>
      <c r="V404" s="5"/>
      <c r="W404" s="5"/>
      <c r="X404" s="5"/>
      <c r="Y404" s="5"/>
      <c r="Z404" s="5">
        <v>54.02</v>
      </c>
      <c r="AA404" s="5">
        <v>104.845</v>
      </c>
      <c r="AB404" s="5">
        <v>132.38999999999999</v>
      </c>
      <c r="AC404" s="5"/>
    </row>
    <row r="405" spans="1:29">
      <c r="A405" s="8">
        <v>36</v>
      </c>
      <c r="B405" s="6">
        <f t="shared" si="4"/>
        <v>44451</v>
      </c>
      <c r="C405" s="5"/>
      <c r="D405" s="5"/>
      <c r="E405" s="5"/>
      <c r="F405" s="5"/>
      <c r="G405" s="5"/>
      <c r="H405" s="5"/>
      <c r="I405" s="5"/>
      <c r="J405" s="5">
        <v>67.5</v>
      </c>
      <c r="K405" s="5">
        <v>89.666666666666671</v>
      </c>
      <c r="L405" s="5">
        <v>105.58500000000001</v>
      </c>
      <c r="M405" s="5"/>
      <c r="N405" s="5"/>
      <c r="O405" s="5">
        <v>53</v>
      </c>
      <c r="P405" s="5"/>
      <c r="Q405" s="5"/>
      <c r="R405" s="5"/>
      <c r="S405" s="5"/>
      <c r="T405" s="5"/>
      <c r="U405" s="5">
        <v>69</v>
      </c>
      <c r="V405" s="5"/>
      <c r="W405" s="5">
        <v>77.20304400573508</v>
      </c>
      <c r="X405" s="5"/>
      <c r="Y405" s="5"/>
      <c r="Z405" s="5">
        <v>56.78</v>
      </c>
      <c r="AA405" s="5">
        <v>82</v>
      </c>
      <c r="AB405" s="5">
        <v>131.88</v>
      </c>
      <c r="AC405" s="5"/>
    </row>
    <row r="406" spans="1:29">
      <c r="A406" s="8">
        <v>37</v>
      </c>
      <c r="B406" s="6">
        <f t="shared" si="4"/>
        <v>44458</v>
      </c>
      <c r="G406" s="5"/>
      <c r="H406" s="5"/>
      <c r="I406" s="5"/>
      <c r="J406" s="5">
        <v>59.717500000000001</v>
      </c>
      <c r="K406" s="5">
        <v>92.333333333333329</v>
      </c>
      <c r="L406" s="5">
        <v>104.27000000000001</v>
      </c>
      <c r="M406" s="5"/>
      <c r="N406" s="5"/>
      <c r="O406" s="5">
        <v>65.5</v>
      </c>
      <c r="P406" s="5"/>
      <c r="Q406" s="5"/>
      <c r="R406" s="5"/>
      <c r="S406" s="5"/>
      <c r="T406" s="5"/>
      <c r="U406" s="5">
        <v>73</v>
      </c>
      <c r="V406" s="5"/>
      <c r="W406" s="5"/>
      <c r="X406" s="5"/>
      <c r="Y406" s="5"/>
      <c r="Z406" s="5">
        <v>66.150000000000006</v>
      </c>
      <c r="AA406" s="5">
        <v>89</v>
      </c>
      <c r="AB406" s="5">
        <v>132.78</v>
      </c>
      <c r="AC406" s="5"/>
    </row>
    <row r="407" spans="1:29">
      <c r="A407" s="8">
        <v>38</v>
      </c>
      <c r="B407" s="6">
        <f t="shared" si="4"/>
        <v>44465</v>
      </c>
      <c r="G407" s="5"/>
      <c r="H407" s="5"/>
      <c r="I407" s="5"/>
      <c r="J407" s="5">
        <v>60.122499999999995</v>
      </c>
      <c r="K407" s="5">
        <v>93</v>
      </c>
      <c r="L407" s="5">
        <v>102.27000000000001</v>
      </c>
      <c r="M407" s="5"/>
      <c r="N407" s="5"/>
      <c r="O407" s="5">
        <v>73.5</v>
      </c>
      <c r="P407" s="5"/>
      <c r="Q407" s="5"/>
      <c r="R407" s="5"/>
      <c r="S407" s="5"/>
      <c r="T407" s="5"/>
      <c r="U407" s="5">
        <v>73</v>
      </c>
      <c r="V407" s="5"/>
      <c r="W407" s="5"/>
      <c r="X407" s="5"/>
      <c r="Y407" s="5"/>
      <c r="Z407" s="5">
        <v>67.25</v>
      </c>
      <c r="AA407" s="5">
        <v>96</v>
      </c>
      <c r="AB407" s="5">
        <v>133.46</v>
      </c>
      <c r="AC407" s="5"/>
    </row>
    <row r="408" spans="1:29">
      <c r="A408" s="8">
        <v>39</v>
      </c>
      <c r="B408" s="6">
        <f t="shared" si="4"/>
        <v>44472</v>
      </c>
      <c r="G408" s="5"/>
      <c r="H408" s="5"/>
      <c r="I408" s="5"/>
      <c r="J408" s="5">
        <v>65.400000000000006</v>
      </c>
      <c r="K408" s="5">
        <v>93.666666666666671</v>
      </c>
      <c r="L408" s="5">
        <v>102.88</v>
      </c>
      <c r="M408" s="5"/>
      <c r="N408" s="5"/>
      <c r="O408" s="5">
        <v>69</v>
      </c>
      <c r="P408" s="5"/>
      <c r="Q408" s="5"/>
      <c r="R408" s="5"/>
      <c r="S408" s="5"/>
      <c r="T408" s="5"/>
      <c r="U408" s="5">
        <v>66</v>
      </c>
      <c r="V408" s="5"/>
      <c r="W408" s="5">
        <v>81.823495032144947</v>
      </c>
      <c r="X408" s="5"/>
      <c r="Y408" s="5"/>
      <c r="Z408" s="5">
        <v>67.25</v>
      </c>
      <c r="AA408" s="5">
        <v>96</v>
      </c>
      <c r="AB408" s="5">
        <v>132.97999999999999</v>
      </c>
      <c r="AC408" s="5"/>
    </row>
    <row r="409" spans="1:29">
      <c r="A409" s="8">
        <v>40</v>
      </c>
      <c r="B409" s="6">
        <f t="shared" si="4"/>
        <v>44479</v>
      </c>
      <c r="J409" s="5">
        <v>75.155999999999992</v>
      </c>
      <c r="K409" s="5">
        <v>93.4</v>
      </c>
      <c r="L409" s="5">
        <v>106</v>
      </c>
      <c r="M409" s="5"/>
      <c r="N409" s="5"/>
      <c r="O409" s="5">
        <v>75</v>
      </c>
      <c r="P409" s="5"/>
      <c r="Q409" s="5"/>
      <c r="R409" s="5"/>
      <c r="S409" s="5"/>
      <c r="T409" s="5"/>
      <c r="U409" s="5">
        <v>66</v>
      </c>
      <c r="V409" s="5"/>
      <c r="W409" s="5"/>
      <c r="X409" s="5"/>
      <c r="Y409" s="5"/>
      <c r="Z409" s="5">
        <v>66.150000000000006</v>
      </c>
      <c r="AA409" s="5">
        <v>76.900000000000006</v>
      </c>
      <c r="AB409" s="5">
        <v>133.41999999999999</v>
      </c>
    </row>
    <row r="410" spans="1:29">
      <c r="A410" s="8">
        <v>41</v>
      </c>
      <c r="B410" s="6">
        <f t="shared" si="4"/>
        <v>44486</v>
      </c>
      <c r="J410" s="5">
        <v>68.454999999999998</v>
      </c>
      <c r="K410" s="5">
        <v>93.5</v>
      </c>
      <c r="L410" s="5">
        <v>104.575</v>
      </c>
      <c r="M410" s="5"/>
      <c r="N410" s="5"/>
      <c r="O410" s="5">
        <v>72</v>
      </c>
      <c r="P410" s="5"/>
      <c r="Q410" s="5"/>
      <c r="R410" s="5"/>
      <c r="S410" s="5"/>
      <c r="T410" s="5"/>
      <c r="U410" s="5">
        <v>66</v>
      </c>
      <c r="V410" s="5"/>
      <c r="W410" s="5"/>
      <c r="X410" s="5"/>
      <c r="Y410" s="5"/>
      <c r="Z410" s="5">
        <v>66.150000000000006</v>
      </c>
      <c r="AA410" s="5">
        <v>76.44</v>
      </c>
      <c r="AB410" s="5">
        <v>136.01</v>
      </c>
    </row>
    <row r="411" spans="1:29">
      <c r="A411" s="8">
        <v>42</v>
      </c>
      <c r="B411" s="6">
        <f t="shared" si="4"/>
        <v>44493</v>
      </c>
      <c r="G411" s="5"/>
      <c r="H411" s="5"/>
      <c r="J411" s="5">
        <v>72.047499999999999</v>
      </c>
      <c r="K411" s="5">
        <v>94.133333333333326</v>
      </c>
      <c r="L411" s="5">
        <v>104.58</v>
      </c>
      <c r="M411" s="5"/>
      <c r="N411" s="5"/>
      <c r="O411" s="5"/>
      <c r="P411" s="5"/>
      <c r="Q411" s="5"/>
      <c r="R411" s="5"/>
      <c r="S411" s="5"/>
      <c r="T411" s="5"/>
      <c r="U411" s="5">
        <v>64</v>
      </c>
      <c r="V411" s="5"/>
      <c r="W411" s="5"/>
      <c r="X411" s="5"/>
      <c r="Y411" s="5"/>
      <c r="Z411" s="5">
        <v>64.77</v>
      </c>
      <c r="AA411" s="5">
        <v>89.34</v>
      </c>
      <c r="AB411" s="5">
        <v>132.21</v>
      </c>
    </row>
    <row r="412" spans="1:29">
      <c r="A412" s="8">
        <v>43</v>
      </c>
      <c r="B412" s="6">
        <f t="shared" si="4"/>
        <v>44500</v>
      </c>
      <c r="G412" s="5"/>
      <c r="H412" s="5"/>
      <c r="J412" s="5">
        <v>74.252499999999998</v>
      </c>
      <c r="K412" s="5">
        <v>93.44</v>
      </c>
      <c r="L412" s="5">
        <v>103.83500000000001</v>
      </c>
      <c r="M412" s="5"/>
      <c r="N412" s="5"/>
      <c r="O412" s="5">
        <v>52</v>
      </c>
      <c r="P412" s="5"/>
      <c r="Q412" s="5"/>
      <c r="R412" s="5"/>
      <c r="S412" s="5"/>
      <c r="T412" s="5"/>
      <c r="U412" s="5">
        <v>64</v>
      </c>
      <c r="V412" s="5"/>
      <c r="W412" s="5">
        <v>74.471770003463803</v>
      </c>
      <c r="X412" s="5"/>
      <c r="Y412" s="5"/>
      <c r="Z412" s="5">
        <v>64.77</v>
      </c>
      <c r="AA412" s="5">
        <v>89</v>
      </c>
      <c r="AB412" s="5">
        <v>133.1</v>
      </c>
    </row>
    <row r="413" spans="1:29">
      <c r="A413" s="8">
        <v>44</v>
      </c>
      <c r="B413" s="6">
        <f t="shared" si="4"/>
        <v>44507</v>
      </c>
      <c r="G413" s="5"/>
      <c r="H413" s="5"/>
      <c r="J413" s="5">
        <v>71.344999999999999</v>
      </c>
      <c r="K413" s="5">
        <v>93.333333333333329</v>
      </c>
      <c r="L413" s="5">
        <v>108.78</v>
      </c>
      <c r="M413" s="5"/>
      <c r="N413" s="5"/>
      <c r="O413" s="5">
        <v>41</v>
      </c>
      <c r="P413" s="5"/>
      <c r="Q413" s="5"/>
      <c r="R413" s="5"/>
      <c r="S413" s="5"/>
      <c r="T413" s="5"/>
      <c r="U413" s="5">
        <v>62</v>
      </c>
      <c r="V413" s="5"/>
      <c r="W413" s="5"/>
      <c r="X413" s="5"/>
      <c r="Y413" s="5"/>
      <c r="Z413" s="5">
        <v>69.41</v>
      </c>
      <c r="AA413" s="5">
        <v>77.05</v>
      </c>
      <c r="AB413" s="5">
        <v>135.38999999999999</v>
      </c>
    </row>
    <row r="414" spans="1:29">
      <c r="A414" s="8">
        <v>45</v>
      </c>
      <c r="B414" s="6">
        <f t="shared" si="4"/>
        <v>44514</v>
      </c>
      <c r="G414" s="5"/>
      <c r="H414" s="5"/>
      <c r="J414" s="5">
        <v>70</v>
      </c>
      <c r="K414" s="5">
        <v>91.8</v>
      </c>
      <c r="L414" s="5">
        <v>98.25</v>
      </c>
      <c r="M414" s="5"/>
      <c r="N414" s="5"/>
      <c r="O414" s="5">
        <v>47.5</v>
      </c>
      <c r="P414" s="5"/>
      <c r="Q414" s="5"/>
      <c r="R414" s="5"/>
      <c r="S414" s="5"/>
      <c r="T414" s="5"/>
      <c r="U414" s="5">
        <v>63</v>
      </c>
      <c r="V414" s="5"/>
      <c r="W414" s="5"/>
      <c r="X414" s="5"/>
      <c r="Y414" s="5"/>
      <c r="Z414" s="5">
        <v>64.77</v>
      </c>
      <c r="AA414" s="5">
        <v>76.87</v>
      </c>
      <c r="AB414" s="5">
        <v>126.62</v>
      </c>
    </row>
    <row r="415" spans="1:29">
      <c r="A415" s="8">
        <v>46</v>
      </c>
      <c r="B415" s="6">
        <f t="shared" si="4"/>
        <v>44521</v>
      </c>
      <c r="G415" s="5"/>
      <c r="H415" s="5"/>
      <c r="J415" s="5">
        <v>69.157499999999999</v>
      </c>
      <c r="K415" s="5">
        <v>94.586666666666659</v>
      </c>
      <c r="L415" s="5">
        <v>106</v>
      </c>
      <c r="M415" s="5"/>
      <c r="N415" s="5"/>
      <c r="O415" s="5">
        <v>47.5</v>
      </c>
      <c r="P415" s="5"/>
      <c r="Q415" s="5"/>
      <c r="R415" s="5"/>
      <c r="S415" s="5"/>
      <c r="T415" s="5"/>
      <c r="U415" s="5">
        <v>61</v>
      </c>
      <c r="V415" s="5"/>
      <c r="W415" s="5">
        <v>76.452271019005693</v>
      </c>
      <c r="X415" s="5"/>
      <c r="Y415" s="5"/>
      <c r="Z415" s="5">
        <v>64.77</v>
      </c>
      <c r="AA415" s="5">
        <v>86.085000000000008</v>
      </c>
      <c r="AB415" s="5">
        <v>131.72999999999999</v>
      </c>
    </row>
    <row r="416" spans="1:29">
      <c r="A416" s="8">
        <v>47</v>
      </c>
      <c r="B416" s="6">
        <f t="shared" si="4"/>
        <v>44528</v>
      </c>
      <c r="G416" s="5"/>
      <c r="H416" s="5"/>
      <c r="J416" s="5">
        <v>70.763333333333321</v>
      </c>
      <c r="K416" s="5">
        <v>92.866666666666674</v>
      </c>
      <c r="L416" s="5">
        <v>104.595</v>
      </c>
      <c r="M416" s="5"/>
      <c r="N416" s="5"/>
      <c r="O416" s="5">
        <v>56.5</v>
      </c>
      <c r="P416" s="5"/>
      <c r="Q416" s="5"/>
      <c r="R416" s="5"/>
      <c r="S416" s="5"/>
      <c r="T416" s="5"/>
      <c r="U416" s="5">
        <v>61</v>
      </c>
      <c r="V416" s="5"/>
      <c r="W416" s="5">
        <v>73.723237821735495</v>
      </c>
      <c r="X416" s="5">
        <v>68</v>
      </c>
      <c r="Y416" s="5"/>
      <c r="Z416" s="5">
        <v>64.77</v>
      </c>
      <c r="AA416" s="5">
        <v>91.71</v>
      </c>
      <c r="AB416" s="5">
        <v>137.30000000000001</v>
      </c>
    </row>
    <row r="417" spans="1:29">
      <c r="A417" s="8">
        <v>48</v>
      </c>
      <c r="B417" s="6">
        <f t="shared" si="4"/>
        <v>44535</v>
      </c>
      <c r="G417" s="5"/>
      <c r="H417" s="5"/>
      <c r="J417" s="5">
        <v>65.783333333333331</v>
      </c>
      <c r="K417" s="5">
        <v>92.666666666666671</v>
      </c>
      <c r="L417" s="5">
        <v>105.24000000000001</v>
      </c>
      <c r="M417" s="5"/>
      <c r="N417" s="5"/>
      <c r="O417" s="5">
        <v>58</v>
      </c>
      <c r="P417" s="5"/>
      <c r="Q417" s="5"/>
      <c r="R417" s="5"/>
      <c r="S417" s="5"/>
      <c r="T417" s="5"/>
      <c r="U417" s="5">
        <v>63</v>
      </c>
      <c r="V417" s="5"/>
      <c r="W417" s="5">
        <v>70.071594890431527</v>
      </c>
      <c r="X417" s="5">
        <v>64</v>
      </c>
      <c r="Y417" s="5"/>
      <c r="Z417" s="5">
        <v>64.77</v>
      </c>
      <c r="AA417" s="5">
        <v>108.0625</v>
      </c>
      <c r="AB417" s="5">
        <v>138.65</v>
      </c>
    </row>
    <row r="418" spans="1:29">
      <c r="A418" s="8">
        <v>49</v>
      </c>
      <c r="B418" s="6">
        <f t="shared" si="4"/>
        <v>44542</v>
      </c>
      <c r="G418" s="5"/>
      <c r="H418" s="5"/>
      <c r="J418" s="5">
        <v>65.896666666666661</v>
      </c>
      <c r="K418" s="5">
        <v>92.666666666666671</v>
      </c>
      <c r="L418" s="5">
        <v>109.37</v>
      </c>
      <c r="M418" s="5"/>
      <c r="N418" s="5"/>
      <c r="O418" s="5">
        <v>59.5</v>
      </c>
      <c r="P418" s="5"/>
      <c r="Q418" s="5"/>
      <c r="R418" s="5"/>
      <c r="S418" s="5"/>
      <c r="T418" s="5"/>
      <c r="U418" s="5">
        <v>69</v>
      </c>
      <c r="V418" s="5"/>
      <c r="W418" s="5"/>
      <c r="X418" s="5">
        <v>64</v>
      </c>
      <c r="Y418" s="5"/>
      <c r="Z418" s="5">
        <v>67.53</v>
      </c>
      <c r="AA418" s="5">
        <v>89</v>
      </c>
      <c r="AB418" s="5">
        <v>133.43</v>
      </c>
    </row>
    <row r="419" spans="1:29">
      <c r="A419" s="8">
        <v>50</v>
      </c>
      <c r="B419" s="6">
        <f t="shared" si="4"/>
        <v>44549</v>
      </c>
      <c r="G419" s="5">
        <v>90.02</v>
      </c>
      <c r="H419" s="5"/>
      <c r="J419" s="5">
        <v>63.061999999999998</v>
      </c>
      <c r="K419" s="5">
        <v>92.666666666666671</v>
      </c>
      <c r="L419" s="5">
        <v>107.81</v>
      </c>
      <c r="M419" s="5"/>
      <c r="N419" s="5"/>
      <c r="O419" s="5">
        <v>74</v>
      </c>
      <c r="P419" s="5"/>
      <c r="Q419" s="5"/>
      <c r="R419" s="5"/>
      <c r="S419" s="5"/>
      <c r="T419" s="5"/>
      <c r="U419" s="5">
        <v>69</v>
      </c>
      <c r="V419" s="5"/>
      <c r="W419" s="5"/>
      <c r="X419" s="5">
        <v>68</v>
      </c>
      <c r="Y419" s="5"/>
      <c r="Z419" s="5">
        <v>67.53</v>
      </c>
      <c r="AA419" s="5">
        <v>78.5</v>
      </c>
      <c r="AB419" s="5">
        <v>132.94999999999999</v>
      </c>
    </row>
    <row r="420" spans="1:29">
      <c r="A420" s="8">
        <v>51</v>
      </c>
      <c r="B420" s="6">
        <f t="shared" si="4"/>
        <v>44556</v>
      </c>
      <c r="G420" s="5">
        <v>91.7</v>
      </c>
      <c r="H420" s="5"/>
      <c r="J420" s="5">
        <v>68.415999999999997</v>
      </c>
      <c r="K420" s="5">
        <v>92.666666666666671</v>
      </c>
      <c r="L420" s="5"/>
      <c r="M420" s="5"/>
      <c r="N420" s="5"/>
      <c r="O420" s="5"/>
      <c r="P420" s="5"/>
      <c r="Q420" s="5"/>
      <c r="R420" s="5"/>
      <c r="S420" s="5"/>
      <c r="T420" s="5"/>
      <c r="U420" s="5">
        <v>66</v>
      </c>
      <c r="V420" s="5"/>
      <c r="W420" s="5">
        <v>69.433962264150935</v>
      </c>
      <c r="X420" s="5">
        <v>68</v>
      </c>
      <c r="Y420" s="5"/>
      <c r="Z420" s="5">
        <v>70.290000000000006</v>
      </c>
      <c r="AA420" s="5">
        <v>106.33999999999999</v>
      </c>
      <c r="AB420" s="5">
        <v>111.01</v>
      </c>
    </row>
    <row r="421" spans="1:29">
      <c r="A421" s="10">
        <v>52</v>
      </c>
      <c r="B421" s="11">
        <f t="shared" si="4"/>
        <v>44563</v>
      </c>
      <c r="C421" s="24"/>
      <c r="D421" s="24"/>
      <c r="E421" s="24"/>
      <c r="F421" s="24"/>
      <c r="G421" s="25"/>
      <c r="H421" s="25"/>
      <c r="I421" s="25"/>
      <c r="J421" s="25">
        <v>66.506</v>
      </c>
      <c r="K421" s="25">
        <v>92.8</v>
      </c>
      <c r="L421" s="25">
        <v>109.405</v>
      </c>
      <c r="M421" s="25"/>
      <c r="N421" s="25"/>
      <c r="O421" s="25">
        <v>41</v>
      </c>
      <c r="P421" s="25"/>
      <c r="Q421" s="25"/>
      <c r="R421" s="25"/>
      <c r="S421" s="25"/>
      <c r="T421" s="25"/>
      <c r="U421" s="25">
        <v>66</v>
      </c>
      <c r="V421" s="25"/>
      <c r="W421" s="25"/>
      <c r="X421" s="25">
        <v>68</v>
      </c>
      <c r="Y421" s="25"/>
      <c r="Z421" s="25">
        <v>70.290000000000006</v>
      </c>
      <c r="AA421" s="25">
        <v>87.5</v>
      </c>
      <c r="AB421" s="25">
        <v>135.88999999999999</v>
      </c>
      <c r="AC421" s="25"/>
    </row>
    <row r="422" spans="1:29">
      <c r="A422" s="8">
        <v>1</v>
      </c>
      <c r="B422" s="6">
        <f t="shared" si="4"/>
        <v>44570</v>
      </c>
      <c r="G422" s="5">
        <v>79.2</v>
      </c>
      <c r="H422" s="5"/>
      <c r="J422" s="5">
        <v>61</v>
      </c>
      <c r="K422" s="5">
        <v>92.946666666666673</v>
      </c>
      <c r="L422" s="5">
        <v>109.07</v>
      </c>
      <c r="M422" s="5"/>
      <c r="N422" s="5"/>
      <c r="O422" s="5"/>
      <c r="P422" s="5"/>
      <c r="Q422" s="5"/>
      <c r="R422" s="5"/>
      <c r="S422" s="5"/>
      <c r="T422" s="5"/>
      <c r="U422" s="5">
        <v>69</v>
      </c>
      <c r="V422" s="5"/>
      <c r="W422" s="5"/>
      <c r="X422" s="5">
        <v>68</v>
      </c>
      <c r="Y422" s="5"/>
      <c r="Z422" s="5"/>
      <c r="AA422" s="5">
        <v>97.12</v>
      </c>
      <c r="AB422" s="5">
        <v>133.62</v>
      </c>
    </row>
    <row r="423" spans="1:29">
      <c r="A423" s="8">
        <v>2</v>
      </c>
      <c r="B423" s="6">
        <f t="shared" si="4"/>
        <v>44577</v>
      </c>
      <c r="G423" s="5">
        <v>83.3</v>
      </c>
      <c r="H423" s="5"/>
      <c r="J423" s="5">
        <v>62.477999999999994</v>
      </c>
      <c r="K423" s="5">
        <v>93.240000000000009</v>
      </c>
      <c r="L423" s="5">
        <v>109.405</v>
      </c>
      <c r="M423" s="5"/>
      <c r="N423" s="5"/>
      <c r="O423" s="5"/>
      <c r="P423" s="5"/>
      <c r="Q423" s="5"/>
      <c r="R423" s="5"/>
      <c r="S423" s="5"/>
      <c r="T423" s="5"/>
      <c r="U423" s="5">
        <v>81</v>
      </c>
      <c r="V423" s="5"/>
      <c r="W423" s="5"/>
      <c r="X423" s="5">
        <v>68</v>
      </c>
      <c r="Y423" s="5"/>
      <c r="Z423" s="5">
        <v>73.040000000000006</v>
      </c>
      <c r="AA423" s="5">
        <v>103.48333333333333</v>
      </c>
      <c r="AB423" s="5">
        <v>135.38999999999999</v>
      </c>
    </row>
    <row r="424" spans="1:29">
      <c r="A424" s="8">
        <v>3</v>
      </c>
      <c r="B424" s="6">
        <f t="shared" si="4"/>
        <v>44584</v>
      </c>
      <c r="G424" s="5">
        <v>83.3</v>
      </c>
      <c r="H424" s="5"/>
      <c r="J424" s="5">
        <v>63.75</v>
      </c>
      <c r="K424" s="5">
        <v>96.333333333333329</v>
      </c>
      <c r="L424" s="5">
        <v>109.36</v>
      </c>
      <c r="M424" s="5"/>
      <c r="N424" s="5"/>
      <c r="O424" s="5">
        <v>84</v>
      </c>
      <c r="P424" s="5"/>
      <c r="Q424" s="5"/>
      <c r="R424" s="5"/>
      <c r="S424" s="5"/>
      <c r="T424" s="5"/>
      <c r="U424" s="5">
        <v>73</v>
      </c>
      <c r="V424" s="5"/>
      <c r="W424" s="5"/>
      <c r="X424" s="5">
        <v>68</v>
      </c>
      <c r="Y424" s="5"/>
      <c r="Z424" s="5">
        <v>74.05</v>
      </c>
      <c r="AA424" s="5">
        <v>97</v>
      </c>
      <c r="AB424" s="5">
        <v>134.97</v>
      </c>
    </row>
    <row r="425" spans="1:29">
      <c r="A425" s="8">
        <v>4</v>
      </c>
      <c r="B425" s="6">
        <f t="shared" si="4"/>
        <v>44591</v>
      </c>
      <c r="G425" s="5">
        <v>90.02</v>
      </c>
      <c r="H425" s="5"/>
      <c r="J425" s="5">
        <v>67.63</v>
      </c>
      <c r="K425" s="5">
        <v>96.413333333333341</v>
      </c>
      <c r="L425" s="5">
        <v>109.405</v>
      </c>
      <c r="M425" s="5"/>
      <c r="N425" s="5"/>
      <c r="O425" s="5">
        <v>90.5</v>
      </c>
      <c r="P425" s="5"/>
      <c r="Q425" s="5"/>
      <c r="R425" s="5"/>
      <c r="S425" s="5"/>
      <c r="T425" s="5"/>
      <c r="U425" s="5">
        <v>81</v>
      </c>
      <c r="V425" s="5"/>
      <c r="W425" s="5"/>
      <c r="X425" s="5">
        <v>68</v>
      </c>
      <c r="Y425" s="5"/>
      <c r="Z425" s="5"/>
      <c r="AA425" s="5">
        <v>129.785</v>
      </c>
      <c r="AB425" s="5">
        <v>132.71</v>
      </c>
    </row>
    <row r="426" spans="1:29">
      <c r="A426" s="8">
        <v>5</v>
      </c>
      <c r="B426" s="6">
        <f t="shared" si="4"/>
        <v>44598</v>
      </c>
      <c r="G426" s="5">
        <v>91.7</v>
      </c>
      <c r="H426" s="5"/>
      <c r="J426" s="5">
        <v>73</v>
      </c>
      <c r="K426" s="5">
        <v>96.613333333333344</v>
      </c>
      <c r="L426" s="5">
        <v>109.4</v>
      </c>
      <c r="M426" s="5"/>
      <c r="N426" s="5"/>
      <c r="O426" s="5">
        <v>93</v>
      </c>
      <c r="P426" s="5"/>
      <c r="Q426" s="5"/>
      <c r="R426" s="5"/>
      <c r="S426" s="5"/>
      <c r="T426" s="5"/>
      <c r="U426" s="5">
        <v>89</v>
      </c>
      <c r="V426" s="5"/>
      <c r="W426" s="5"/>
      <c r="X426" s="5">
        <v>68</v>
      </c>
      <c r="Y426" s="5"/>
      <c r="Z426" s="5">
        <v>84.07</v>
      </c>
      <c r="AA426" s="5">
        <v>83.18</v>
      </c>
      <c r="AB426" s="5">
        <v>135.29</v>
      </c>
    </row>
    <row r="427" spans="1:29">
      <c r="A427" s="8">
        <v>6</v>
      </c>
      <c r="B427" s="6">
        <f t="shared" si="4"/>
        <v>44605</v>
      </c>
      <c r="G427" s="5">
        <v>94.4</v>
      </c>
      <c r="H427" s="5"/>
      <c r="J427" s="5">
        <v>76.578000000000003</v>
      </c>
      <c r="K427" s="5">
        <v>101.66666666666667</v>
      </c>
      <c r="L427" s="5">
        <v>109.36</v>
      </c>
      <c r="M427" s="5"/>
      <c r="N427" s="5"/>
      <c r="O427" s="5">
        <v>84</v>
      </c>
      <c r="P427" s="5"/>
      <c r="Q427" s="5"/>
      <c r="R427" s="5"/>
      <c r="S427" s="5"/>
      <c r="T427" s="5"/>
      <c r="U427" s="5">
        <v>89</v>
      </c>
      <c r="V427" s="5"/>
      <c r="W427" s="5"/>
      <c r="X427" s="5">
        <v>68</v>
      </c>
      <c r="Y427" s="5"/>
      <c r="Z427" s="5">
        <v>89.58</v>
      </c>
      <c r="AA427" s="5">
        <v>83.09</v>
      </c>
      <c r="AB427" s="5">
        <v>132.58000000000001</v>
      </c>
    </row>
    <row r="428" spans="1:29">
      <c r="A428" s="8">
        <v>7</v>
      </c>
      <c r="B428" s="6">
        <f t="shared" si="4"/>
        <v>44612</v>
      </c>
      <c r="G428" s="5">
        <v>94.4</v>
      </c>
      <c r="H428" s="5"/>
      <c r="J428" s="5">
        <v>77</v>
      </c>
      <c r="K428" s="5">
        <v>105.12</v>
      </c>
      <c r="L428" s="5">
        <v>106</v>
      </c>
      <c r="M428" s="5"/>
      <c r="N428" s="5"/>
      <c r="O428" s="5">
        <v>89.5</v>
      </c>
      <c r="P428" s="5"/>
      <c r="Q428" s="5"/>
      <c r="R428" s="5"/>
      <c r="S428" s="5"/>
      <c r="T428" s="5"/>
      <c r="U428" s="5">
        <v>97</v>
      </c>
      <c r="V428" s="5"/>
      <c r="W428" s="5"/>
      <c r="X428" s="5">
        <v>68</v>
      </c>
      <c r="Y428" s="5"/>
      <c r="Z428" s="5">
        <v>90.96</v>
      </c>
      <c r="AA428" s="5">
        <v>124</v>
      </c>
      <c r="AB428" s="5">
        <v>136.75</v>
      </c>
    </row>
    <row r="429" spans="1:29">
      <c r="A429" s="8">
        <v>8</v>
      </c>
      <c r="B429" s="6">
        <f t="shared" si="4"/>
        <v>44619</v>
      </c>
      <c r="G429" s="5">
        <v>94.4</v>
      </c>
      <c r="H429" s="5"/>
      <c r="J429" s="5">
        <v>71.25</v>
      </c>
      <c r="K429" s="5">
        <v>105.60000000000001</v>
      </c>
      <c r="L429" s="5">
        <v>109.405</v>
      </c>
      <c r="M429" s="5"/>
      <c r="N429" s="5"/>
      <c r="O429" s="5">
        <v>100</v>
      </c>
      <c r="P429" s="5"/>
      <c r="Q429" s="5"/>
      <c r="R429" s="5"/>
      <c r="S429" s="5"/>
      <c r="T429" s="5"/>
      <c r="U429" s="5">
        <v>97</v>
      </c>
      <c r="V429" s="5"/>
      <c r="W429" s="5"/>
      <c r="X429" s="5">
        <v>68</v>
      </c>
      <c r="Y429" s="5"/>
      <c r="Z429" s="5">
        <v>90.96</v>
      </c>
      <c r="AA429" s="5">
        <v>97.34</v>
      </c>
      <c r="AB429" s="5">
        <v>133.91999999999999</v>
      </c>
    </row>
    <row r="430" spans="1:29">
      <c r="A430" s="8">
        <v>9</v>
      </c>
      <c r="B430" s="6">
        <f t="shared" si="4"/>
        <v>44626</v>
      </c>
      <c r="G430" s="5">
        <v>94.4</v>
      </c>
      <c r="H430" s="5"/>
      <c r="J430" s="5">
        <v>82.789999999999992</v>
      </c>
      <c r="K430" s="5">
        <v>109</v>
      </c>
      <c r="L430" s="5">
        <v>115.58</v>
      </c>
      <c r="M430" s="5"/>
      <c r="N430" s="5"/>
      <c r="O430" s="5"/>
      <c r="P430" s="5"/>
      <c r="Q430" s="5"/>
      <c r="R430" s="5"/>
      <c r="S430" s="5">
        <v>99.816319139028295</v>
      </c>
      <c r="T430" s="5"/>
      <c r="U430" s="5">
        <v>97</v>
      </c>
      <c r="V430" s="5"/>
      <c r="W430" s="5"/>
      <c r="X430" s="5">
        <v>86</v>
      </c>
      <c r="Y430" s="5"/>
      <c r="Z430" s="5">
        <v>93.72</v>
      </c>
      <c r="AA430" s="5">
        <v>146.02500000000001</v>
      </c>
      <c r="AB430" s="5">
        <v>133.96</v>
      </c>
    </row>
    <row r="431" spans="1:29">
      <c r="A431" s="8">
        <v>10</v>
      </c>
      <c r="B431" s="6">
        <f t="shared" si="4"/>
        <v>44633</v>
      </c>
      <c r="G431" s="5">
        <v>94.4</v>
      </c>
      <c r="H431" s="5"/>
      <c r="J431" s="5">
        <v>71.102499999999992</v>
      </c>
      <c r="K431" s="5">
        <v>109</v>
      </c>
      <c r="L431" s="5">
        <v>114.89</v>
      </c>
      <c r="M431" s="5"/>
      <c r="N431" s="5"/>
      <c r="O431" s="5"/>
      <c r="P431" s="5"/>
      <c r="Q431" s="5"/>
      <c r="R431" s="5"/>
      <c r="S431" s="5"/>
      <c r="T431" s="5"/>
      <c r="U431" s="5">
        <v>97</v>
      </c>
      <c r="V431" s="5"/>
      <c r="W431" s="5"/>
      <c r="X431" s="5">
        <v>86</v>
      </c>
      <c r="Y431" s="5"/>
      <c r="Z431" s="5">
        <v>93.72</v>
      </c>
      <c r="AA431" s="5">
        <v>140.44333333333333</v>
      </c>
      <c r="AB431" s="5"/>
    </row>
    <row r="432" spans="1:29">
      <c r="A432" s="8">
        <v>11</v>
      </c>
      <c r="B432" s="6">
        <f t="shared" si="4"/>
        <v>44640</v>
      </c>
      <c r="G432" s="5">
        <v>94.4</v>
      </c>
      <c r="H432" s="5"/>
      <c r="J432" s="5">
        <v>79.811999999999998</v>
      </c>
      <c r="K432" s="5">
        <v>112.93333333333334</v>
      </c>
      <c r="L432" s="5">
        <v>116.67</v>
      </c>
      <c r="M432" s="5"/>
      <c r="N432" s="5"/>
      <c r="O432" s="5">
        <v>79</v>
      </c>
      <c r="P432" s="5"/>
      <c r="Q432" s="5"/>
      <c r="R432" s="5"/>
      <c r="S432" s="5"/>
      <c r="T432" s="5"/>
      <c r="U432" s="5">
        <v>97</v>
      </c>
      <c r="V432" s="5"/>
      <c r="W432" s="5"/>
      <c r="X432" s="5">
        <v>86</v>
      </c>
      <c r="Y432" s="5"/>
      <c r="Z432" s="5"/>
      <c r="AA432" s="5">
        <v>146.94999999999999</v>
      </c>
      <c r="AB432" s="5"/>
    </row>
    <row r="433" spans="1:28">
      <c r="A433" s="8">
        <v>12</v>
      </c>
      <c r="B433" s="6">
        <f t="shared" si="4"/>
        <v>44647</v>
      </c>
      <c r="G433" s="5">
        <v>96.08</v>
      </c>
      <c r="H433" s="5"/>
      <c r="J433" s="5">
        <v>80.240000000000009</v>
      </c>
      <c r="K433" s="5">
        <v>111.92</v>
      </c>
      <c r="L433" s="5">
        <v>116.85</v>
      </c>
      <c r="M433" s="5"/>
      <c r="N433" s="5"/>
      <c r="O433" s="5">
        <v>92</v>
      </c>
      <c r="P433" s="5"/>
      <c r="Q433" s="5"/>
      <c r="R433" s="5"/>
      <c r="S433" s="5"/>
      <c r="T433" s="5"/>
      <c r="U433" s="5">
        <v>88</v>
      </c>
      <c r="V433" s="5"/>
      <c r="W433" s="5"/>
      <c r="X433" s="5">
        <v>93</v>
      </c>
      <c r="Y433" s="5"/>
      <c r="Z433" s="5">
        <v>88.2</v>
      </c>
      <c r="AA433" s="5">
        <v>134.44499999999999</v>
      </c>
      <c r="AB433" s="5"/>
    </row>
    <row r="434" spans="1:28">
      <c r="A434" s="8">
        <v>13</v>
      </c>
      <c r="B434" s="6">
        <f t="shared" si="4"/>
        <v>44654</v>
      </c>
      <c r="G434" s="5">
        <v>97.2</v>
      </c>
      <c r="H434" s="5"/>
      <c r="J434" s="5">
        <v>81.539999999999992</v>
      </c>
      <c r="K434" s="5">
        <v>110.41333333333334</v>
      </c>
      <c r="L434" s="5">
        <v>116.85499999999999</v>
      </c>
      <c r="M434" s="5"/>
      <c r="N434" s="5"/>
      <c r="O434" s="5"/>
      <c r="P434" s="5"/>
      <c r="Q434" s="5"/>
      <c r="R434" s="5"/>
      <c r="S434" s="5"/>
      <c r="T434" s="5"/>
      <c r="U434" s="5">
        <v>90</v>
      </c>
      <c r="V434" s="5"/>
      <c r="W434" s="5"/>
      <c r="X434" s="5">
        <v>93</v>
      </c>
      <c r="Y434" s="5"/>
      <c r="Z434" s="5"/>
      <c r="AA434" s="5">
        <v>147.05500000000001</v>
      </c>
      <c r="AB434" s="5"/>
    </row>
    <row r="435" spans="1:28">
      <c r="A435" s="8">
        <v>14</v>
      </c>
      <c r="B435" s="6">
        <f t="shared" si="4"/>
        <v>44661</v>
      </c>
      <c r="G435" s="5">
        <v>97.2</v>
      </c>
      <c r="H435" s="5"/>
      <c r="J435" s="5">
        <v>80.921999999999997</v>
      </c>
      <c r="K435" s="5">
        <v>109.8</v>
      </c>
      <c r="L435" s="5">
        <v>116.66</v>
      </c>
      <c r="M435" s="5"/>
      <c r="N435" s="5"/>
      <c r="O435" s="5">
        <v>82</v>
      </c>
      <c r="P435" s="5"/>
      <c r="Q435" s="5"/>
      <c r="R435" s="5"/>
      <c r="S435" s="5"/>
      <c r="T435" s="5"/>
      <c r="U435" s="5">
        <v>83</v>
      </c>
      <c r="V435" s="5"/>
      <c r="W435" s="5"/>
      <c r="X435" s="5">
        <v>93</v>
      </c>
      <c r="Y435" s="5"/>
      <c r="Z435" s="5">
        <v>82.69</v>
      </c>
      <c r="AA435" s="5">
        <v>145.11000000000001</v>
      </c>
      <c r="AB435" s="5"/>
    </row>
    <row r="436" spans="1:28">
      <c r="A436" s="8">
        <v>15</v>
      </c>
      <c r="B436" s="6">
        <f t="shared" si="4"/>
        <v>44668</v>
      </c>
      <c r="G436" s="5">
        <v>97.2</v>
      </c>
      <c r="H436" s="5"/>
      <c r="J436" s="5">
        <v>80.566000000000003</v>
      </c>
      <c r="K436" s="5">
        <v>110.33333333333333</v>
      </c>
      <c r="L436" s="5">
        <v>115.65</v>
      </c>
      <c r="M436" s="5"/>
      <c r="N436" s="5"/>
      <c r="O436" s="5">
        <v>80</v>
      </c>
      <c r="P436" s="5"/>
      <c r="Q436" s="5"/>
      <c r="R436" s="5"/>
      <c r="S436" s="5"/>
      <c r="T436" s="5"/>
      <c r="U436" s="5">
        <v>89</v>
      </c>
      <c r="V436" s="5"/>
      <c r="W436" s="5"/>
      <c r="X436" s="5">
        <v>93</v>
      </c>
      <c r="Y436" s="5"/>
      <c r="Z436" s="5">
        <v>79.930000000000007</v>
      </c>
      <c r="AA436" s="5">
        <v>128.19666666666669</v>
      </c>
      <c r="AB436" s="5"/>
    </row>
    <row r="437" spans="1:28">
      <c r="A437" s="8">
        <v>16</v>
      </c>
      <c r="B437" s="6">
        <f t="shared" si="4"/>
        <v>44675</v>
      </c>
      <c r="G437" s="5">
        <v>97.2</v>
      </c>
      <c r="H437" s="5"/>
      <c r="J437" s="5">
        <v>111.33333333333333</v>
      </c>
      <c r="K437" s="5">
        <v>110.33333333333333</v>
      </c>
      <c r="L437" s="5">
        <v>117.215</v>
      </c>
      <c r="M437" s="5"/>
      <c r="N437" s="5"/>
      <c r="O437" s="5">
        <v>74</v>
      </c>
      <c r="P437" s="5"/>
      <c r="Q437" s="5"/>
      <c r="R437" s="5"/>
      <c r="S437" s="5"/>
      <c r="T437" s="5"/>
      <c r="U437" s="5">
        <v>89</v>
      </c>
      <c r="V437" s="5"/>
      <c r="W437" s="5">
        <v>95.896328293736502</v>
      </c>
      <c r="X437" s="5">
        <v>93</v>
      </c>
      <c r="Y437" s="5"/>
      <c r="Z437" s="5"/>
      <c r="AA437" s="5">
        <v>138.07</v>
      </c>
      <c r="AB437" s="5"/>
    </row>
    <row r="438" spans="1:28">
      <c r="A438" s="8">
        <v>17</v>
      </c>
      <c r="B438" s="6">
        <f t="shared" si="4"/>
        <v>44682</v>
      </c>
      <c r="G438" s="5">
        <v>97.2</v>
      </c>
      <c r="H438" s="5"/>
      <c r="J438" s="5">
        <v>77</v>
      </c>
      <c r="K438" s="5">
        <v>110.58666666666666</v>
      </c>
      <c r="L438" s="5">
        <v>105.06666666666666</v>
      </c>
      <c r="M438" s="5"/>
      <c r="N438" s="5"/>
      <c r="O438" s="5">
        <v>84.5</v>
      </c>
      <c r="P438" s="5"/>
      <c r="Q438" s="5"/>
      <c r="R438" s="5"/>
      <c r="S438" s="5"/>
      <c r="T438" s="5"/>
      <c r="U438" s="5">
        <v>86</v>
      </c>
      <c r="V438" s="5"/>
      <c r="W438" s="5">
        <v>87.650082105308059</v>
      </c>
      <c r="X438" s="5">
        <v>93</v>
      </c>
      <c r="Y438" s="5"/>
      <c r="Z438" s="5"/>
      <c r="AA438" s="5">
        <v>139.01499999999999</v>
      </c>
      <c r="AB438" s="5">
        <v>136.72999999999999</v>
      </c>
    </row>
    <row r="439" spans="1:28">
      <c r="A439" s="8">
        <v>18</v>
      </c>
      <c r="B439" s="6">
        <f t="shared" si="4"/>
        <v>44689</v>
      </c>
      <c r="G439" s="5">
        <v>97.2</v>
      </c>
      <c r="H439" s="5"/>
      <c r="J439" s="5">
        <v>77</v>
      </c>
      <c r="K439" s="5">
        <v>110.33333333333333</v>
      </c>
      <c r="L439" s="5">
        <v>116.43</v>
      </c>
      <c r="M439" s="5"/>
      <c r="N439" s="5"/>
      <c r="O439" s="5">
        <v>76</v>
      </c>
      <c r="P439" s="5"/>
      <c r="Q439" s="5"/>
      <c r="R439" s="5"/>
      <c r="S439" s="5"/>
      <c r="T439" s="5"/>
      <c r="U439" s="5">
        <v>86</v>
      </c>
      <c r="V439" s="5"/>
      <c r="W439" s="5"/>
      <c r="X439" s="5">
        <v>92</v>
      </c>
      <c r="Y439" s="5"/>
      <c r="Z439" s="5"/>
      <c r="AA439" s="5">
        <v>135.405</v>
      </c>
      <c r="AB439" s="5">
        <v>135</v>
      </c>
    </row>
    <row r="440" spans="1:28">
      <c r="A440" s="8">
        <v>19</v>
      </c>
      <c r="B440" s="6">
        <f t="shared" si="4"/>
        <v>44696</v>
      </c>
      <c r="G440" s="5">
        <v>97.2</v>
      </c>
      <c r="H440" s="5"/>
      <c r="J440" s="5">
        <v>70.930000000000007</v>
      </c>
      <c r="K440" s="5">
        <v>110.94666666666667</v>
      </c>
      <c r="L440" s="5">
        <v>116.825</v>
      </c>
      <c r="M440" s="5"/>
      <c r="N440" s="5"/>
      <c r="O440" s="5">
        <v>78.833333333333329</v>
      </c>
      <c r="P440" s="5"/>
      <c r="Q440" s="5"/>
      <c r="R440" s="5"/>
      <c r="S440" s="5"/>
      <c r="T440" s="5"/>
      <c r="U440" s="5">
        <v>84</v>
      </c>
      <c r="V440" s="5"/>
      <c r="W440" s="5"/>
      <c r="X440" s="5">
        <v>92</v>
      </c>
      <c r="Y440" s="5"/>
      <c r="Z440" s="5"/>
      <c r="AA440" s="5">
        <v>135.785</v>
      </c>
      <c r="AB440" s="5"/>
    </row>
    <row r="441" spans="1:28">
      <c r="A441" s="8">
        <v>20</v>
      </c>
      <c r="B441" s="6">
        <f t="shared" si="4"/>
        <v>44703</v>
      </c>
      <c r="G441" s="5">
        <v>97.2</v>
      </c>
      <c r="H441" s="5"/>
      <c r="J441" s="5">
        <v>114.69800000000001</v>
      </c>
      <c r="K441" s="5">
        <v>110.65333333333332</v>
      </c>
      <c r="L441" s="5">
        <v>111.545</v>
      </c>
      <c r="M441" s="5"/>
      <c r="N441" s="5"/>
      <c r="O441" s="5">
        <v>71.75</v>
      </c>
      <c r="P441" s="5"/>
      <c r="Q441" s="5"/>
      <c r="R441" s="5"/>
      <c r="S441" s="5"/>
      <c r="T441" s="5"/>
      <c r="U441" s="5">
        <v>83</v>
      </c>
      <c r="V441" s="5"/>
      <c r="W441" s="5"/>
      <c r="X441" s="5">
        <v>92</v>
      </c>
      <c r="Y441" s="5"/>
      <c r="Z441" s="5"/>
      <c r="AA441" s="5">
        <v>127.44499999999999</v>
      </c>
      <c r="AB441" s="5"/>
    </row>
    <row r="442" spans="1:28">
      <c r="A442" s="8">
        <v>21</v>
      </c>
      <c r="B442" s="6">
        <f t="shared" si="4"/>
        <v>44710</v>
      </c>
      <c r="G442" s="5">
        <v>97.2</v>
      </c>
      <c r="H442" s="5"/>
      <c r="J442" s="5">
        <v>79.45</v>
      </c>
      <c r="K442" s="5">
        <v>110.33333333333333</v>
      </c>
      <c r="L442" s="5">
        <v>113.02000000000001</v>
      </c>
      <c r="M442" s="5"/>
      <c r="N442" s="5"/>
      <c r="O442" s="5">
        <v>70.5</v>
      </c>
      <c r="P442" s="5"/>
      <c r="Q442" s="5"/>
      <c r="R442" s="5"/>
      <c r="S442" s="5"/>
      <c r="T442" s="5"/>
      <c r="U442" s="5">
        <v>83</v>
      </c>
      <c r="V442" s="5"/>
      <c r="W442" s="5"/>
      <c r="X442" s="5">
        <v>92</v>
      </c>
      <c r="Y442" s="5"/>
      <c r="Z442" s="5"/>
      <c r="AA442" s="5">
        <v>138.315</v>
      </c>
      <c r="AB442" s="5">
        <v>134.66</v>
      </c>
    </row>
    <row r="443" spans="1:28">
      <c r="A443" s="8">
        <v>22</v>
      </c>
      <c r="B443" s="6">
        <f t="shared" si="4"/>
        <v>44717</v>
      </c>
      <c r="G443" s="5">
        <v>97.2</v>
      </c>
      <c r="H443" s="5"/>
      <c r="J443" s="5">
        <v>78.333333333333329</v>
      </c>
      <c r="K443" s="5">
        <v>108</v>
      </c>
      <c r="L443" s="5">
        <v>111.83</v>
      </c>
      <c r="M443" s="5"/>
      <c r="N443" s="5"/>
      <c r="O443" s="5">
        <v>67.333333333333329</v>
      </c>
      <c r="P443" s="5"/>
      <c r="Q443" s="5"/>
      <c r="R443" s="5"/>
      <c r="S443" s="5"/>
      <c r="T443" s="5"/>
      <c r="U443" s="5">
        <v>76</v>
      </c>
      <c r="V443" s="5"/>
      <c r="W443" s="5"/>
      <c r="X443" s="5">
        <v>92</v>
      </c>
      <c r="Y443" s="5"/>
      <c r="Z443" s="5">
        <v>73.040000000000006</v>
      </c>
      <c r="AA443" s="5">
        <v>136.57</v>
      </c>
      <c r="AB443" s="5">
        <v>128.79</v>
      </c>
    </row>
    <row r="444" spans="1:28">
      <c r="A444" s="8">
        <v>23</v>
      </c>
      <c r="B444" s="6">
        <f t="shared" si="4"/>
        <v>44724</v>
      </c>
      <c r="G444" s="5">
        <v>97.2</v>
      </c>
      <c r="H444" s="5"/>
      <c r="J444" s="5">
        <v>78.333333333333329</v>
      </c>
      <c r="K444" s="5">
        <v>106.33333333333333</v>
      </c>
      <c r="L444" s="5">
        <v>113.31</v>
      </c>
      <c r="M444" s="5"/>
      <c r="N444" s="5"/>
      <c r="O444" s="5">
        <v>67.333333333333329</v>
      </c>
      <c r="P444" s="5"/>
      <c r="Q444" s="5"/>
      <c r="R444" s="5"/>
      <c r="S444" s="5"/>
      <c r="T444" s="5"/>
      <c r="U444" s="5">
        <v>72</v>
      </c>
      <c r="V444" s="5"/>
      <c r="W444" s="5"/>
      <c r="X444" s="5">
        <v>83</v>
      </c>
      <c r="Y444" s="5"/>
      <c r="Z444" s="5"/>
      <c r="AA444" s="5">
        <v>134.1</v>
      </c>
      <c r="AB444" s="5">
        <v>139</v>
      </c>
    </row>
    <row r="445" spans="1:28">
      <c r="A445" s="8">
        <v>24</v>
      </c>
      <c r="B445" s="6">
        <f t="shared" si="4"/>
        <v>44731</v>
      </c>
      <c r="G445" s="5">
        <v>97.2</v>
      </c>
      <c r="H445" s="5"/>
      <c r="J445" s="5">
        <v>79.234999999999999</v>
      </c>
      <c r="K445" s="5">
        <v>102.41333333333334</v>
      </c>
      <c r="L445" s="5">
        <v>115.32</v>
      </c>
      <c r="M445" s="5"/>
      <c r="N445" s="5"/>
      <c r="O445" s="5">
        <v>68</v>
      </c>
      <c r="P445" s="5"/>
      <c r="Q445" s="5"/>
      <c r="R445" s="5"/>
      <c r="S445" s="5"/>
      <c r="T445" s="5"/>
      <c r="U445" s="5">
        <v>76</v>
      </c>
      <c r="V445" s="5"/>
      <c r="W445" s="5"/>
      <c r="X445" s="5">
        <v>83</v>
      </c>
      <c r="Y445" s="5"/>
      <c r="Z445" s="5">
        <v>67.53</v>
      </c>
      <c r="AA445" s="5">
        <v>133.83499999999998</v>
      </c>
      <c r="AB445" s="5"/>
    </row>
    <row r="446" spans="1:28">
      <c r="A446" s="8">
        <v>25</v>
      </c>
      <c r="B446" s="6">
        <f t="shared" si="4"/>
        <v>44738</v>
      </c>
      <c r="G446" s="5">
        <v>97.2</v>
      </c>
      <c r="H446" s="5"/>
      <c r="J446" s="5">
        <v>81.666666666666671</v>
      </c>
      <c r="K446" s="5">
        <v>103.5</v>
      </c>
      <c r="L446" s="5">
        <v>93.89500000000001</v>
      </c>
      <c r="M446" s="5"/>
      <c r="N446" s="5"/>
      <c r="O446" s="5">
        <v>52</v>
      </c>
      <c r="P446" s="5"/>
      <c r="Q446" s="5"/>
      <c r="R446" s="5"/>
      <c r="S446" s="5"/>
      <c r="T446" s="5"/>
      <c r="U446" s="5">
        <v>72</v>
      </c>
      <c r="V446" s="5"/>
      <c r="W446" s="5"/>
      <c r="X446" s="5">
        <v>83</v>
      </c>
      <c r="Y446" s="5"/>
      <c r="Z446" s="5">
        <v>65.680000000000007</v>
      </c>
      <c r="AA446" s="5">
        <v>122.95</v>
      </c>
      <c r="AB446" s="5"/>
    </row>
    <row r="447" spans="1:28">
      <c r="A447" s="8">
        <v>26</v>
      </c>
      <c r="B447" s="6">
        <f t="shared" si="4"/>
        <v>44745</v>
      </c>
      <c r="G447" s="5">
        <v>97.2</v>
      </c>
      <c r="H447" s="5"/>
      <c r="J447" s="5">
        <v>79.633333333333326</v>
      </c>
      <c r="K447" s="5">
        <v>101.9</v>
      </c>
      <c r="L447" s="5">
        <v>116.67</v>
      </c>
      <c r="M447" s="5"/>
      <c r="N447" s="5"/>
      <c r="O447" s="5">
        <v>45.5</v>
      </c>
      <c r="P447" s="5"/>
      <c r="Q447" s="5"/>
      <c r="R447" s="5"/>
      <c r="S447" s="5"/>
      <c r="T447" s="5"/>
      <c r="U447" s="5">
        <v>71</v>
      </c>
      <c r="V447" s="5"/>
      <c r="W447" s="5"/>
      <c r="X447" s="5">
        <v>83</v>
      </c>
      <c r="Y447" s="5"/>
      <c r="Z447" s="5">
        <v>64.319999999999993</v>
      </c>
      <c r="AA447" s="5">
        <v>123.44499999999999</v>
      </c>
      <c r="AB447" s="5">
        <v>129.94999999999999</v>
      </c>
    </row>
    <row r="448" spans="1:28">
      <c r="A448" s="8">
        <v>27</v>
      </c>
      <c r="B448" s="6">
        <f t="shared" si="4"/>
        <v>44752</v>
      </c>
      <c r="G448" s="5">
        <v>97.2</v>
      </c>
      <c r="H448" s="5"/>
      <c r="J448" s="5">
        <v>77.25</v>
      </c>
      <c r="K448" s="5">
        <v>96.8</v>
      </c>
      <c r="L448" s="5">
        <v>109.81</v>
      </c>
      <c r="M448" s="5"/>
      <c r="N448" s="5"/>
      <c r="O448" s="5">
        <v>40</v>
      </c>
      <c r="P448" s="5"/>
      <c r="Q448" s="5"/>
      <c r="R448" s="5"/>
      <c r="S448" s="5"/>
      <c r="T448" s="5"/>
      <c r="U448" s="5">
        <v>70</v>
      </c>
      <c r="V448" s="5"/>
      <c r="W448" s="5"/>
      <c r="X448" s="5">
        <v>83</v>
      </c>
      <c r="Y448" s="5"/>
      <c r="Z448" s="5"/>
      <c r="AA448" s="5">
        <v>123</v>
      </c>
      <c r="AB448" s="5">
        <v>136</v>
      </c>
    </row>
    <row r="449" spans="1:28">
      <c r="A449" s="8">
        <v>28</v>
      </c>
      <c r="B449" s="6">
        <f t="shared" si="4"/>
        <v>44759</v>
      </c>
      <c r="G449" s="5">
        <v>97.2</v>
      </c>
      <c r="H449" s="5"/>
      <c r="J449" s="5">
        <v>73.808333333333323</v>
      </c>
      <c r="K449" s="5">
        <v>95.5</v>
      </c>
      <c r="L449" s="5">
        <v>109.99000000000001</v>
      </c>
      <c r="M449" s="5"/>
      <c r="N449" s="5"/>
      <c r="O449" s="5">
        <v>75</v>
      </c>
      <c r="P449" s="5"/>
      <c r="Q449" s="5"/>
      <c r="R449" s="5"/>
      <c r="S449" s="5"/>
      <c r="T449" s="5"/>
      <c r="U449" s="5">
        <v>70</v>
      </c>
      <c r="V449" s="5"/>
      <c r="W449" s="5"/>
      <c r="X449" s="5">
        <v>83</v>
      </c>
      <c r="Y449" s="5"/>
      <c r="Z449" s="5"/>
      <c r="AA449" s="5">
        <v>123.16500000000001</v>
      </c>
      <c r="AB449" s="5"/>
    </row>
    <row r="450" spans="1:28">
      <c r="A450" s="8">
        <v>29</v>
      </c>
      <c r="B450" s="6">
        <f t="shared" si="4"/>
        <v>44766</v>
      </c>
      <c r="G450" s="5">
        <v>97.2</v>
      </c>
      <c r="H450" s="5"/>
      <c r="J450" s="5">
        <v>87.389999999999986</v>
      </c>
      <c r="K450" s="5">
        <v>94.7</v>
      </c>
      <c r="L450" s="5">
        <v>108.75999999999999</v>
      </c>
      <c r="M450" s="5"/>
      <c r="N450" s="5"/>
      <c r="O450" s="5">
        <v>47</v>
      </c>
      <c r="P450" s="5"/>
      <c r="Q450" s="5"/>
      <c r="R450" s="5"/>
      <c r="S450" s="5"/>
      <c r="T450" s="5"/>
      <c r="U450" s="5">
        <v>70</v>
      </c>
      <c r="V450" s="5"/>
      <c r="W450" s="5"/>
      <c r="X450" s="5">
        <v>83</v>
      </c>
      <c r="Y450" s="5"/>
      <c r="Z450" s="5"/>
      <c r="AA450" s="5">
        <v>124.74000000000001</v>
      </c>
      <c r="AB450" s="5"/>
    </row>
    <row r="451" spans="1:28">
      <c r="A451" s="8">
        <v>30</v>
      </c>
      <c r="B451" s="6">
        <f t="shared" si="4"/>
        <v>44773</v>
      </c>
      <c r="G451" s="5">
        <v>97.2</v>
      </c>
      <c r="H451" s="5"/>
      <c r="J451" s="5">
        <v>81</v>
      </c>
      <c r="K451" s="5">
        <v>93.5</v>
      </c>
      <c r="L451" s="5">
        <v>110.435</v>
      </c>
      <c r="M451" s="5"/>
      <c r="N451" s="5"/>
      <c r="O451" s="5">
        <v>58</v>
      </c>
      <c r="P451" s="5"/>
      <c r="Q451" s="5"/>
      <c r="R451" s="5"/>
      <c r="S451" s="5"/>
      <c r="T451" s="5"/>
      <c r="U451" s="5">
        <v>70</v>
      </c>
      <c r="V451" s="5"/>
      <c r="W451" s="5"/>
      <c r="X451" s="5">
        <v>83</v>
      </c>
      <c r="Y451" s="5"/>
      <c r="Z451" s="5"/>
      <c r="AA451" s="5">
        <v>115.28999999999999</v>
      </c>
      <c r="AB451" s="5">
        <v>134</v>
      </c>
    </row>
    <row r="452" spans="1:28">
      <c r="A452" s="8">
        <v>31</v>
      </c>
      <c r="B452" s="6">
        <f t="shared" si="4"/>
        <v>44780</v>
      </c>
      <c r="G452" s="5">
        <v>97.2</v>
      </c>
      <c r="H452" s="5"/>
      <c r="J452" s="5">
        <v>75.943333333333328</v>
      </c>
      <c r="K452" s="5">
        <v>93.7</v>
      </c>
      <c r="L452" s="5">
        <v>98.03</v>
      </c>
      <c r="M452" s="5"/>
      <c r="N452" s="5"/>
      <c r="O452" s="5">
        <v>58</v>
      </c>
      <c r="P452" s="5"/>
      <c r="Q452" s="5"/>
      <c r="R452" s="5"/>
      <c r="S452" s="5"/>
      <c r="T452" s="5"/>
      <c r="U452" s="5">
        <v>89</v>
      </c>
      <c r="V452" s="5"/>
      <c r="W452" s="5"/>
      <c r="X452" s="5">
        <v>83</v>
      </c>
      <c r="Y452" s="5"/>
      <c r="Z452" s="5"/>
      <c r="AA452" s="5">
        <v>132</v>
      </c>
      <c r="AB452" s="5">
        <v>138.81</v>
      </c>
    </row>
    <row r="453" spans="1:28">
      <c r="A453" s="8">
        <v>32</v>
      </c>
      <c r="B453" s="6">
        <f t="shared" si="4"/>
        <v>44787</v>
      </c>
      <c r="G453" s="5">
        <v>97.2</v>
      </c>
      <c r="H453" s="5"/>
      <c r="J453" s="5">
        <v>79.706000000000003</v>
      </c>
      <c r="K453" s="5">
        <v>94.5</v>
      </c>
      <c r="L453" s="5">
        <v>115.845</v>
      </c>
      <c r="M453" s="5"/>
      <c r="N453" s="5"/>
      <c r="O453" s="5">
        <v>58</v>
      </c>
      <c r="P453" s="5"/>
      <c r="Q453" s="5"/>
      <c r="R453" s="5"/>
      <c r="S453" s="5"/>
      <c r="T453" s="5"/>
      <c r="U453" s="5">
        <v>89</v>
      </c>
      <c r="V453" s="5"/>
      <c r="W453" s="5"/>
      <c r="X453" s="5">
        <v>83</v>
      </c>
      <c r="Y453" s="5"/>
      <c r="Z453" s="5"/>
      <c r="AA453" s="5">
        <v>132.16500000000002</v>
      </c>
      <c r="AB453" s="5">
        <v>134.85</v>
      </c>
    </row>
    <row r="454" spans="1:28">
      <c r="A454" s="8">
        <v>33</v>
      </c>
      <c r="B454" s="6">
        <f t="shared" si="4"/>
        <v>44794</v>
      </c>
      <c r="G454" s="5">
        <v>97.2</v>
      </c>
      <c r="H454" s="5"/>
      <c r="J454" s="5">
        <v>77</v>
      </c>
      <c r="K454" s="5">
        <v>94.5</v>
      </c>
      <c r="L454" s="5">
        <v>106</v>
      </c>
      <c r="M454" s="5"/>
      <c r="N454" s="5"/>
      <c r="O454" s="5">
        <v>74</v>
      </c>
      <c r="P454" s="5"/>
      <c r="Q454" s="5"/>
      <c r="R454" s="5"/>
      <c r="S454" s="5"/>
      <c r="T454" s="5"/>
      <c r="U454" s="5">
        <v>97</v>
      </c>
      <c r="V454" s="5"/>
      <c r="W454" s="5"/>
      <c r="X454" s="5">
        <v>83</v>
      </c>
      <c r="Y454" s="5"/>
      <c r="Z454" s="5">
        <v>89.58</v>
      </c>
      <c r="AA454" s="5">
        <v>132.5</v>
      </c>
      <c r="AB454" s="5">
        <v>140.07</v>
      </c>
    </row>
    <row r="455" spans="1:28">
      <c r="A455" s="8">
        <v>34</v>
      </c>
      <c r="B455" s="6">
        <f t="shared" si="4"/>
        <v>44801</v>
      </c>
      <c r="G455" s="5">
        <v>100</v>
      </c>
      <c r="H455" s="5"/>
      <c r="J455" s="5">
        <v>77</v>
      </c>
      <c r="K455" s="5">
        <v>96.3</v>
      </c>
      <c r="L455" s="5">
        <v>114.88499999999999</v>
      </c>
      <c r="M455" s="5"/>
      <c r="N455" s="5"/>
      <c r="O455" s="5">
        <v>76</v>
      </c>
      <c r="P455" s="5"/>
      <c r="Q455" s="5"/>
      <c r="R455" s="5"/>
      <c r="S455" s="5"/>
      <c r="T455" s="5"/>
      <c r="U455" s="5">
        <v>100</v>
      </c>
      <c r="V455" s="5"/>
      <c r="W455" s="5"/>
      <c r="X455" s="5">
        <v>83</v>
      </c>
      <c r="Y455" s="5"/>
      <c r="Z455" s="5">
        <v>90.96</v>
      </c>
      <c r="AA455" s="5">
        <v>133.5</v>
      </c>
      <c r="AB455" s="5"/>
    </row>
    <row r="456" spans="1:28">
      <c r="A456" s="8">
        <v>35</v>
      </c>
      <c r="B456" s="6">
        <f t="shared" si="4"/>
        <v>44808</v>
      </c>
      <c r="G456" s="5">
        <v>100</v>
      </c>
      <c r="H456" s="5"/>
      <c r="J456" s="5">
        <v>77</v>
      </c>
      <c r="K456" s="5">
        <v>104.3</v>
      </c>
      <c r="L456" s="5">
        <v>120.55</v>
      </c>
      <c r="M456" s="5"/>
      <c r="N456" s="5"/>
      <c r="O456" s="5">
        <v>89</v>
      </c>
      <c r="P456" s="5"/>
      <c r="Q456" s="5"/>
      <c r="R456" s="5"/>
      <c r="S456" s="5"/>
      <c r="T456" s="5"/>
      <c r="U456" s="5">
        <v>100</v>
      </c>
      <c r="V456" s="5"/>
      <c r="W456" s="5"/>
      <c r="X456" s="5">
        <v>83</v>
      </c>
      <c r="Y456" s="5"/>
      <c r="Z456" s="5">
        <v>93.72</v>
      </c>
      <c r="AA456" s="5">
        <v>116.33</v>
      </c>
      <c r="AB456" s="5">
        <v>131.51</v>
      </c>
    </row>
    <row r="457" spans="1:28">
      <c r="A457" s="8">
        <v>36</v>
      </c>
      <c r="B457" s="6">
        <f t="shared" si="4"/>
        <v>44815</v>
      </c>
      <c r="G457" s="5">
        <v>100</v>
      </c>
      <c r="H457" s="5"/>
      <c r="J457" s="5">
        <v>87.765999999999991</v>
      </c>
      <c r="K457" s="5">
        <v>106</v>
      </c>
      <c r="L457" s="5">
        <v>120.32</v>
      </c>
      <c r="M457" s="5"/>
      <c r="N457" s="5"/>
      <c r="O457" s="5">
        <v>79</v>
      </c>
      <c r="P457" s="5"/>
      <c r="Q457" s="5"/>
      <c r="R457" s="5"/>
      <c r="S457" s="5"/>
      <c r="T457" s="5"/>
      <c r="U457" s="5">
        <v>105</v>
      </c>
      <c r="V457" s="5"/>
      <c r="W457" s="5"/>
      <c r="X457" s="5">
        <v>83</v>
      </c>
      <c r="Y457" s="5"/>
      <c r="Z457" s="5"/>
      <c r="AA457" s="5">
        <v>108.9075</v>
      </c>
      <c r="AB457" s="5">
        <v>132</v>
      </c>
    </row>
    <row r="458" spans="1:28">
      <c r="A458" s="8">
        <v>37</v>
      </c>
      <c r="B458" s="6">
        <f t="shared" si="4"/>
        <v>44822</v>
      </c>
      <c r="G458" s="5">
        <v>100</v>
      </c>
      <c r="H458" s="5"/>
      <c r="J458" s="5">
        <v>88.99</v>
      </c>
      <c r="K458" s="5">
        <v>107.4</v>
      </c>
      <c r="L458" s="5">
        <v>120.31</v>
      </c>
      <c r="M458" s="5"/>
      <c r="N458" s="5"/>
      <c r="O458" s="5">
        <v>79</v>
      </c>
      <c r="P458" s="5"/>
      <c r="Q458" s="5"/>
      <c r="R458" s="5"/>
      <c r="S458" s="5"/>
      <c r="T458" s="5"/>
      <c r="U458" s="5">
        <v>111</v>
      </c>
      <c r="V458" s="5"/>
      <c r="W458" s="5"/>
      <c r="X458" s="5">
        <v>83</v>
      </c>
      <c r="Y458" s="5"/>
      <c r="Z458" s="5"/>
      <c r="AA458" s="5">
        <v>142</v>
      </c>
      <c r="AB458" s="5">
        <v>141.83000000000001</v>
      </c>
    </row>
    <row r="459" spans="1:28">
      <c r="A459" s="8">
        <v>38</v>
      </c>
      <c r="B459" s="6">
        <f t="shared" si="4"/>
        <v>44829</v>
      </c>
      <c r="G459" s="5">
        <v>100</v>
      </c>
      <c r="H459" s="5"/>
      <c r="J459" s="5">
        <v>93</v>
      </c>
      <c r="K459" s="5">
        <v>110.3</v>
      </c>
      <c r="L459" s="5">
        <v>119.71</v>
      </c>
      <c r="M459" s="5"/>
      <c r="N459" s="5"/>
      <c r="O459" s="5"/>
      <c r="P459" s="5"/>
      <c r="Q459" s="5"/>
      <c r="R459" s="5"/>
      <c r="S459" s="5"/>
      <c r="T459" s="5"/>
      <c r="U459" s="5">
        <v>102</v>
      </c>
      <c r="V459" s="5"/>
      <c r="W459" s="5"/>
      <c r="X459" s="5">
        <v>83</v>
      </c>
      <c r="Y459" s="5"/>
      <c r="Z459" s="5"/>
      <c r="AA459" s="5">
        <v>141.5</v>
      </c>
      <c r="AB459" s="5"/>
    </row>
    <row r="460" spans="1:28">
      <c r="A460" s="8">
        <v>39</v>
      </c>
      <c r="B460" s="6">
        <f t="shared" si="4"/>
        <v>44836</v>
      </c>
      <c r="G460" s="5">
        <v>105.6</v>
      </c>
      <c r="H460" s="5"/>
      <c r="J460" s="5">
        <v>93</v>
      </c>
      <c r="K460" s="5">
        <v>108.8</v>
      </c>
      <c r="L460" s="5">
        <v>120.31</v>
      </c>
      <c r="M460" s="5"/>
      <c r="N460" s="5"/>
      <c r="O460" s="5"/>
      <c r="P460" s="5"/>
      <c r="Q460" s="5"/>
      <c r="R460" s="5"/>
      <c r="S460" s="5"/>
      <c r="T460" s="5"/>
      <c r="U460" s="5">
        <v>102</v>
      </c>
      <c r="V460" s="5"/>
      <c r="W460" s="5"/>
      <c r="X460" s="5">
        <v>93</v>
      </c>
      <c r="Y460" s="5"/>
      <c r="Z460" s="5">
        <v>108.88</v>
      </c>
      <c r="AA460" s="5">
        <v>142.035</v>
      </c>
      <c r="AB460" s="5"/>
    </row>
    <row r="461" spans="1:28">
      <c r="A461" s="8">
        <v>40</v>
      </c>
      <c r="B461" s="6">
        <f t="shared" si="4"/>
        <v>44843</v>
      </c>
      <c r="G461" s="5">
        <v>105.6</v>
      </c>
      <c r="H461" s="5"/>
      <c r="J461" s="5">
        <v>96.302000000000007</v>
      </c>
      <c r="K461" s="5">
        <v>110.38</v>
      </c>
      <c r="L461" s="5">
        <v>120.31</v>
      </c>
      <c r="M461" s="5"/>
      <c r="N461" s="5"/>
      <c r="O461" s="5">
        <v>108</v>
      </c>
      <c r="P461" s="5"/>
      <c r="Q461" s="5"/>
      <c r="R461" s="5"/>
      <c r="S461" s="5"/>
      <c r="T461" s="5"/>
      <c r="U461" s="5">
        <v>102</v>
      </c>
      <c r="V461" s="5"/>
      <c r="W461" s="5"/>
      <c r="X461" s="5">
        <v>98</v>
      </c>
      <c r="Y461" s="5"/>
      <c r="Z461" s="5">
        <v>110.25</v>
      </c>
      <c r="AA461" s="5">
        <v>142.19999999999999</v>
      </c>
      <c r="AB461" s="5"/>
    </row>
    <row r="462" spans="1:28">
      <c r="A462" s="8">
        <v>41</v>
      </c>
      <c r="B462" s="6">
        <f t="shared" si="4"/>
        <v>44850</v>
      </c>
      <c r="E462" s="5"/>
      <c r="F462" s="5"/>
      <c r="G462" s="5">
        <v>105.6</v>
      </c>
      <c r="H462" s="5"/>
      <c r="I462" s="5"/>
      <c r="J462" s="5">
        <v>93.631999999999991</v>
      </c>
      <c r="K462" s="5">
        <v>110.52000000000001</v>
      </c>
      <c r="L462" s="5">
        <v>118.59</v>
      </c>
      <c r="M462" s="5"/>
      <c r="N462" s="5"/>
      <c r="O462" s="5"/>
      <c r="P462" s="5"/>
      <c r="Q462" s="5"/>
      <c r="R462" s="5"/>
      <c r="S462" s="5"/>
      <c r="T462" s="5"/>
      <c r="U462" s="5">
        <v>100</v>
      </c>
      <c r="V462" s="5"/>
      <c r="W462" s="5"/>
      <c r="X462" s="5">
        <v>98</v>
      </c>
      <c r="Y462" s="5"/>
      <c r="Z462" s="5"/>
      <c r="AA462" s="5">
        <v>132.82</v>
      </c>
      <c r="AB462" s="5"/>
    </row>
    <row r="463" spans="1:28">
      <c r="A463" s="8">
        <v>42</v>
      </c>
      <c r="B463" s="6">
        <f t="shared" si="4"/>
        <v>44857</v>
      </c>
      <c r="E463" s="5"/>
      <c r="F463" s="5"/>
      <c r="G463" s="5">
        <v>105.6</v>
      </c>
      <c r="H463" s="5"/>
      <c r="I463" s="5"/>
      <c r="J463" s="5">
        <v>101.22999999999999</v>
      </c>
      <c r="K463" s="5">
        <v>108.5</v>
      </c>
      <c r="L463" s="5">
        <v>120.31</v>
      </c>
      <c r="M463" s="5"/>
      <c r="N463" s="5"/>
      <c r="O463" s="5"/>
      <c r="P463" s="5"/>
      <c r="Q463" s="5"/>
      <c r="R463" s="5"/>
      <c r="S463" s="5"/>
      <c r="T463" s="5"/>
      <c r="U463" s="5">
        <v>100</v>
      </c>
      <c r="V463" s="5"/>
      <c r="W463" s="5">
        <v>102.45558162923231</v>
      </c>
      <c r="X463" s="5">
        <v>98</v>
      </c>
      <c r="Y463" s="5"/>
      <c r="Z463" s="5"/>
      <c r="AA463" s="5">
        <v>132.94999999999999</v>
      </c>
      <c r="AB463" s="5"/>
    </row>
    <row r="464" spans="1:28">
      <c r="A464" s="8">
        <v>43</v>
      </c>
      <c r="B464" s="6">
        <f t="shared" ref="B464:B468" si="5">B463+7</f>
        <v>44864</v>
      </c>
      <c r="E464" s="5"/>
      <c r="F464" s="5"/>
      <c r="G464" s="5">
        <v>105.15</v>
      </c>
      <c r="H464" s="5"/>
      <c r="I464" s="5"/>
      <c r="J464" s="5">
        <v>99.517499999999998</v>
      </c>
      <c r="K464" s="5">
        <v>108.8</v>
      </c>
      <c r="L464" s="5">
        <v>120.355</v>
      </c>
      <c r="M464" s="5"/>
      <c r="N464" s="5"/>
      <c r="O464" s="5"/>
      <c r="P464" s="5"/>
      <c r="Q464" s="5"/>
      <c r="R464" s="5"/>
      <c r="S464" s="5"/>
      <c r="T464" s="5"/>
      <c r="U464" s="5">
        <v>90</v>
      </c>
      <c r="V464" s="5"/>
      <c r="W464" s="5"/>
      <c r="X464" s="5">
        <v>103</v>
      </c>
      <c r="Y464" s="5"/>
      <c r="Z464" s="5">
        <v>97.85</v>
      </c>
      <c r="AA464" s="5">
        <v>136.45000000000002</v>
      </c>
      <c r="AB464" s="5"/>
    </row>
    <row r="465" spans="1:28">
      <c r="A465" s="8">
        <v>44</v>
      </c>
      <c r="B465" s="6">
        <f t="shared" si="5"/>
        <v>44871</v>
      </c>
      <c r="E465" s="5"/>
      <c r="F465" s="5"/>
      <c r="G465" s="5">
        <v>105.6</v>
      </c>
      <c r="H465" s="5"/>
      <c r="I465" s="5"/>
      <c r="J465" s="5">
        <v>98.75</v>
      </c>
      <c r="K465" s="5">
        <v>108.8</v>
      </c>
      <c r="L465" s="5">
        <v>120.595</v>
      </c>
      <c r="M465" s="5"/>
      <c r="N465" s="5"/>
      <c r="O465" s="5">
        <v>91</v>
      </c>
      <c r="P465" s="5"/>
      <c r="Q465" s="5"/>
      <c r="R465" s="5"/>
      <c r="S465" s="5"/>
      <c r="T465" s="5"/>
      <c r="U465" s="5">
        <v>83</v>
      </c>
      <c r="V465" s="5"/>
      <c r="W465" s="5"/>
      <c r="X465" s="5">
        <v>105</v>
      </c>
      <c r="Y465" s="5"/>
      <c r="Z465" s="5">
        <v>88.2</v>
      </c>
      <c r="AA465" s="5">
        <v>138.88499999999999</v>
      </c>
      <c r="AB465" s="5"/>
    </row>
    <row r="466" spans="1:28">
      <c r="A466" s="8">
        <v>45</v>
      </c>
      <c r="B466" s="6">
        <f t="shared" si="5"/>
        <v>44878</v>
      </c>
      <c r="E466" s="5"/>
      <c r="F466" s="5"/>
      <c r="G466" s="5">
        <v>105.6</v>
      </c>
      <c r="H466" s="5"/>
      <c r="I466" s="5"/>
      <c r="J466" s="5">
        <v>98.875</v>
      </c>
      <c r="K466" s="5">
        <v>108.8</v>
      </c>
      <c r="L466" s="5">
        <v>120.31</v>
      </c>
      <c r="M466" s="5"/>
      <c r="N466" s="5"/>
      <c r="O466" s="5">
        <v>92</v>
      </c>
      <c r="P466" s="5">
        <v>93.99</v>
      </c>
      <c r="Q466" s="5"/>
      <c r="R466" s="5"/>
      <c r="S466" s="5"/>
      <c r="T466" s="5"/>
      <c r="U466" s="5">
        <v>86</v>
      </c>
      <c r="V466" s="5"/>
      <c r="W466" s="5"/>
      <c r="X466" s="5">
        <v>105</v>
      </c>
      <c r="Y466" s="5"/>
      <c r="Z466" s="5">
        <v>88.2</v>
      </c>
      <c r="AA466" s="5">
        <v>119.27250000000001</v>
      </c>
      <c r="AB466" s="5"/>
    </row>
    <row r="467" spans="1:28">
      <c r="A467" s="8">
        <v>46</v>
      </c>
      <c r="B467" s="6">
        <f t="shared" si="5"/>
        <v>44885</v>
      </c>
      <c r="E467" s="5"/>
      <c r="F467" s="5"/>
      <c r="G467" s="5">
        <v>105.6</v>
      </c>
      <c r="H467" s="5"/>
      <c r="I467" s="5"/>
      <c r="J467" s="5">
        <v>96.787499999999994</v>
      </c>
      <c r="K467" s="5">
        <v>108.8</v>
      </c>
      <c r="L467" s="5">
        <v>119.27500000000001</v>
      </c>
      <c r="M467" s="5"/>
      <c r="N467" s="5"/>
      <c r="O467" s="5">
        <v>95</v>
      </c>
      <c r="P467" s="5">
        <v>95.14</v>
      </c>
      <c r="Q467" s="5"/>
      <c r="R467" s="5"/>
      <c r="S467" s="5"/>
      <c r="T467" s="5"/>
      <c r="U467" s="5">
        <v>86</v>
      </c>
      <c r="V467" s="5"/>
      <c r="W467" s="5"/>
      <c r="X467" s="5">
        <v>97.5</v>
      </c>
      <c r="Y467" s="5"/>
      <c r="Z467" s="5">
        <v>89.58</v>
      </c>
      <c r="AA467" s="5">
        <v>123.45750000000001</v>
      </c>
      <c r="AB467" s="5"/>
    </row>
    <row r="468" spans="1:28">
      <c r="A468" s="8">
        <v>47</v>
      </c>
      <c r="B468" s="6">
        <f t="shared" si="5"/>
        <v>44892</v>
      </c>
      <c r="E468" s="5"/>
      <c r="F468" s="5"/>
      <c r="G468" s="5">
        <v>105.6</v>
      </c>
      <c r="H468" s="5"/>
      <c r="I468" s="5"/>
      <c r="J468" s="5">
        <v>95.0625</v>
      </c>
      <c r="K468" s="5">
        <v>109.18</v>
      </c>
      <c r="L468" s="5">
        <v>120.405</v>
      </c>
      <c r="M468" s="5"/>
      <c r="N468" s="5"/>
      <c r="O468" s="5">
        <v>95</v>
      </c>
      <c r="P468" s="5"/>
      <c r="Q468" s="5"/>
      <c r="R468" s="5"/>
      <c r="S468" s="5"/>
      <c r="T468" s="5"/>
      <c r="U468" s="5">
        <v>100</v>
      </c>
      <c r="V468" s="5"/>
      <c r="W468" s="5"/>
      <c r="X468" s="5">
        <v>97.5</v>
      </c>
      <c r="Y468" s="5"/>
      <c r="Z468" s="5">
        <v>82.34</v>
      </c>
      <c r="AA468" s="5">
        <v>134.25333333333333</v>
      </c>
      <c r="AB468" s="5"/>
    </row>
    <row r="469" spans="1:28">
      <c r="A469" s="8">
        <v>48</v>
      </c>
      <c r="B469" s="6">
        <v>44899</v>
      </c>
      <c r="E469" s="5"/>
      <c r="F469" s="5"/>
      <c r="G469" s="5">
        <v>105.6</v>
      </c>
      <c r="H469" s="5"/>
      <c r="I469" s="5"/>
      <c r="J469" s="5">
        <v>94.73</v>
      </c>
      <c r="K469" s="5">
        <v>110.2</v>
      </c>
      <c r="L469" s="5">
        <v>120.31</v>
      </c>
      <c r="M469" s="5"/>
      <c r="N469" s="5"/>
      <c r="O469" s="5">
        <v>96.25</v>
      </c>
      <c r="P469" s="5"/>
      <c r="Q469" s="5"/>
      <c r="R469" s="5"/>
      <c r="S469" s="5"/>
      <c r="T469" s="5"/>
      <c r="U469" s="5">
        <v>109</v>
      </c>
      <c r="V469" s="5"/>
      <c r="W469" s="5"/>
      <c r="X469" s="5">
        <v>86</v>
      </c>
      <c r="Y469" s="5"/>
      <c r="Z469" s="5">
        <v>96.47</v>
      </c>
      <c r="AA469" s="5">
        <v>107.268</v>
      </c>
      <c r="AB469" s="5"/>
    </row>
    <row r="470" spans="1:28">
      <c r="A470" s="8">
        <v>49</v>
      </c>
      <c r="B470" s="6">
        <v>44906</v>
      </c>
      <c r="E470" s="5"/>
      <c r="F470" s="5"/>
      <c r="G470" s="5">
        <v>111.1</v>
      </c>
      <c r="H470" s="5"/>
      <c r="I470" s="5"/>
      <c r="J470" s="5">
        <v>90.210000000000008</v>
      </c>
      <c r="K470" s="5">
        <v>110.08</v>
      </c>
      <c r="L470" s="5">
        <v>119.30500000000001</v>
      </c>
      <c r="M470" s="5"/>
      <c r="N470" s="5"/>
      <c r="O470" s="5">
        <v>97.333333333333329</v>
      </c>
      <c r="P470" s="5"/>
      <c r="Q470" s="5"/>
      <c r="R470" s="5"/>
      <c r="S470" s="5"/>
      <c r="T470" s="5"/>
      <c r="U470" s="5">
        <v>111</v>
      </c>
      <c r="V470" s="5"/>
      <c r="W470" s="5">
        <v>106.43959552953699</v>
      </c>
      <c r="X470" s="5">
        <v>86</v>
      </c>
      <c r="Y470" s="5"/>
      <c r="Z470" s="5">
        <v>108.11</v>
      </c>
      <c r="AA470" s="5">
        <v>126.46250000000001</v>
      </c>
      <c r="AB470" s="5"/>
    </row>
    <row r="471" spans="1:28">
      <c r="A471" s="8">
        <v>50</v>
      </c>
      <c r="B471" s="6">
        <v>44913</v>
      </c>
      <c r="E471" s="5"/>
      <c r="F471" s="5"/>
      <c r="G471" s="5">
        <v>111.1</v>
      </c>
      <c r="H471" s="5"/>
      <c r="I471" s="5"/>
      <c r="J471" s="5">
        <v>84.284999999999997</v>
      </c>
      <c r="K471" s="5">
        <v>110.8</v>
      </c>
      <c r="L471" s="5">
        <v>114.02500000000001</v>
      </c>
      <c r="M471" s="5"/>
      <c r="N471" s="5"/>
      <c r="O471" s="5">
        <v>98.75</v>
      </c>
      <c r="P471" s="5"/>
      <c r="Q471" s="5"/>
      <c r="R471" s="5"/>
      <c r="S471" s="5"/>
      <c r="T471" s="5"/>
      <c r="U471" s="5">
        <v>105</v>
      </c>
      <c r="V471" s="5"/>
      <c r="W471" s="5"/>
      <c r="X471" s="5">
        <v>86</v>
      </c>
      <c r="Y471" s="5"/>
      <c r="Z471" s="5">
        <v>101.98</v>
      </c>
      <c r="AA471" s="5">
        <v>142.08000000000001</v>
      </c>
      <c r="AB471" s="5"/>
    </row>
    <row r="472" spans="1:28">
      <c r="A472" s="8">
        <v>51</v>
      </c>
      <c r="B472" s="6">
        <v>44920</v>
      </c>
      <c r="E472" s="5"/>
      <c r="F472" s="5"/>
      <c r="G472" s="5">
        <v>116.19999999999999</v>
      </c>
      <c r="H472" s="5"/>
      <c r="I472" s="5"/>
      <c r="J472" s="5">
        <v>89.9375</v>
      </c>
      <c r="K472" s="5">
        <v>111</v>
      </c>
      <c r="L472" s="5">
        <v>106</v>
      </c>
      <c r="M472" s="5"/>
      <c r="N472" s="5"/>
      <c r="O472" s="5">
        <v>96.5</v>
      </c>
      <c r="P472" s="5"/>
      <c r="Q472" s="5"/>
      <c r="R472" s="5"/>
      <c r="S472" s="5"/>
      <c r="T472" s="5"/>
      <c r="U472" s="5">
        <v>105</v>
      </c>
      <c r="V472" s="5"/>
      <c r="W472" s="5"/>
      <c r="X472" s="5">
        <v>86</v>
      </c>
      <c r="Y472" s="5"/>
      <c r="Z472" s="5">
        <v>101.98</v>
      </c>
      <c r="AA472" s="5">
        <v>127.66</v>
      </c>
      <c r="AB472" s="5"/>
    </row>
    <row r="473" spans="1:28">
      <c r="A473" s="8">
        <v>52</v>
      </c>
      <c r="B473" s="6">
        <v>44927</v>
      </c>
      <c r="E473" s="5"/>
      <c r="F473" s="5"/>
      <c r="G473" s="5"/>
      <c r="H473" s="5"/>
      <c r="I473" s="5"/>
      <c r="J473" s="5">
        <v>86.25</v>
      </c>
      <c r="K473" s="5">
        <v>110.4</v>
      </c>
      <c r="L473" s="5">
        <v>120.67500000000001</v>
      </c>
      <c r="M473" s="5"/>
      <c r="N473" s="5"/>
      <c r="O473" s="5">
        <v>113</v>
      </c>
      <c r="P473" s="5"/>
      <c r="Q473" s="5"/>
      <c r="R473" s="5"/>
      <c r="S473" s="5"/>
      <c r="T473" s="5"/>
      <c r="U473" s="5">
        <v>95</v>
      </c>
      <c r="V473" s="5"/>
      <c r="W473" s="5"/>
      <c r="X473" s="5">
        <v>86</v>
      </c>
      <c r="Y473" s="5"/>
      <c r="Z473" s="5">
        <v>101.98</v>
      </c>
      <c r="AA473" s="5">
        <v>139.29</v>
      </c>
      <c r="AB473" s="5"/>
    </row>
    <row r="474" spans="1:28">
      <c r="A474" s="8">
        <v>1</v>
      </c>
      <c r="B474" s="6">
        <v>44934</v>
      </c>
      <c r="E474" s="5"/>
      <c r="F474" s="5"/>
      <c r="G474" s="5">
        <v>111.1</v>
      </c>
      <c r="H474" s="5"/>
      <c r="I474" s="5"/>
      <c r="J474" s="5">
        <v>80.567499999999995</v>
      </c>
      <c r="K474" s="5">
        <v>111.08</v>
      </c>
      <c r="L474" s="5">
        <v>120.44500000000001</v>
      </c>
      <c r="M474" s="5"/>
      <c r="N474" s="5"/>
      <c r="O474" s="5">
        <v>109</v>
      </c>
      <c r="P474" s="5"/>
      <c r="Q474" s="5"/>
      <c r="R474" s="5"/>
      <c r="S474" s="5"/>
      <c r="T474" s="5"/>
      <c r="U474" s="5">
        <v>100</v>
      </c>
      <c r="V474" s="5"/>
      <c r="W474" s="5"/>
      <c r="X474" s="5">
        <v>85.5</v>
      </c>
      <c r="Y474" s="5"/>
      <c r="Z474" s="5">
        <v>101.98</v>
      </c>
      <c r="AA474" s="5">
        <v>144.22</v>
      </c>
      <c r="AB474" s="5"/>
    </row>
    <row r="475" spans="1:28">
      <c r="A475" s="8">
        <v>2</v>
      </c>
      <c r="B475" s="6">
        <v>44941</v>
      </c>
      <c r="E475" s="5"/>
      <c r="F475" s="5"/>
      <c r="G475" s="5">
        <v>111.1</v>
      </c>
      <c r="H475" s="5"/>
      <c r="I475" s="5"/>
      <c r="J475" s="5">
        <v>84.987499999999997</v>
      </c>
      <c r="K475" s="5">
        <v>115.3</v>
      </c>
      <c r="L475" s="5">
        <v>120.315</v>
      </c>
      <c r="M475" s="5"/>
      <c r="N475" s="5"/>
      <c r="O475" s="5">
        <v>110</v>
      </c>
      <c r="P475" s="5"/>
      <c r="Q475" s="5"/>
      <c r="R475" s="5"/>
      <c r="S475" s="5"/>
      <c r="T475" s="5"/>
      <c r="U475" s="5">
        <v>108</v>
      </c>
      <c r="V475" s="5"/>
      <c r="W475" s="5"/>
      <c r="X475" s="5">
        <v>85</v>
      </c>
      <c r="Y475" s="5"/>
      <c r="Z475" s="5">
        <v>107.5</v>
      </c>
      <c r="AA475" s="5">
        <v>148.94</v>
      </c>
      <c r="AB475" s="5"/>
    </row>
    <row r="476" spans="1:28">
      <c r="A476" s="8">
        <v>3</v>
      </c>
      <c r="B476" s="6">
        <v>44948</v>
      </c>
      <c r="E476" s="5"/>
      <c r="F476" s="5"/>
      <c r="G476" s="5">
        <v>111.1</v>
      </c>
      <c r="H476" s="5"/>
      <c r="I476" s="5"/>
      <c r="J476" s="5">
        <v>90.164999999999992</v>
      </c>
      <c r="K476" s="5">
        <v>121.68</v>
      </c>
      <c r="L476" s="5">
        <v>120.31</v>
      </c>
      <c r="M476" s="5"/>
      <c r="N476" s="5"/>
      <c r="O476" s="5">
        <v>109</v>
      </c>
      <c r="P476" s="5"/>
      <c r="Q476" s="5"/>
      <c r="R476" s="5"/>
      <c r="S476" s="5"/>
      <c r="T476" s="5"/>
      <c r="U476" s="5">
        <v>111</v>
      </c>
      <c r="V476" s="5"/>
      <c r="W476" s="5"/>
      <c r="X476" s="5">
        <v>85</v>
      </c>
      <c r="Y476" s="5"/>
      <c r="Z476" s="5">
        <v>108.87</v>
      </c>
      <c r="AA476" s="5">
        <v>150.19999999999999</v>
      </c>
      <c r="AB476" s="5"/>
    </row>
    <row r="477" spans="1:28">
      <c r="A477" s="8">
        <v>4</v>
      </c>
      <c r="B477" s="6">
        <v>44955</v>
      </c>
      <c r="E477" s="5"/>
      <c r="F477" s="5"/>
      <c r="G477" s="5">
        <v>111.1</v>
      </c>
      <c r="H477" s="5"/>
      <c r="I477" s="5"/>
      <c r="J477" s="5">
        <v>91.25</v>
      </c>
      <c r="K477" s="5">
        <v>123.62</v>
      </c>
      <c r="L477" s="5">
        <v>119.77500000000001</v>
      </c>
      <c r="M477" s="5"/>
      <c r="N477" s="5"/>
      <c r="O477" s="5">
        <v>111</v>
      </c>
      <c r="P477" s="5"/>
      <c r="Q477" s="5"/>
      <c r="R477" s="5"/>
      <c r="S477" s="5"/>
      <c r="T477" s="5"/>
      <c r="U477" s="5">
        <v>112</v>
      </c>
      <c r="V477" s="5"/>
      <c r="W477" s="5"/>
      <c r="X477" s="5">
        <v>86</v>
      </c>
      <c r="Y477" s="5"/>
      <c r="Z477" s="5">
        <v>108.87</v>
      </c>
      <c r="AA477" s="5">
        <v>145.9</v>
      </c>
      <c r="AB477" s="5"/>
    </row>
    <row r="478" spans="1:28">
      <c r="A478" s="8">
        <v>5</v>
      </c>
      <c r="B478" s="6">
        <v>44962</v>
      </c>
      <c r="E478" s="5"/>
      <c r="F478" s="5"/>
      <c r="G478" s="5">
        <v>111.1</v>
      </c>
      <c r="H478" s="5"/>
      <c r="I478" s="5"/>
      <c r="J478" s="5">
        <v>91.25</v>
      </c>
      <c r="K478" s="5">
        <v>124.28</v>
      </c>
      <c r="L478" s="5">
        <v>120.31</v>
      </c>
      <c r="M478" s="5"/>
      <c r="N478" s="5"/>
      <c r="O478" s="5">
        <v>115.5</v>
      </c>
      <c r="P478" s="5"/>
      <c r="Q478" s="5"/>
      <c r="R478" s="5"/>
      <c r="S478" s="5"/>
      <c r="T478" s="5"/>
      <c r="U478" s="5">
        <v>113</v>
      </c>
      <c r="V478" s="5"/>
      <c r="W478" s="5"/>
      <c r="X478" s="5">
        <v>87.5</v>
      </c>
      <c r="Y478" s="5"/>
      <c r="Z478" s="5">
        <v>113.01</v>
      </c>
      <c r="AA478" s="5">
        <v>148.5</v>
      </c>
      <c r="AB478" s="5"/>
    </row>
    <row r="479" spans="1:28">
      <c r="A479" s="8">
        <v>6</v>
      </c>
      <c r="B479" s="6">
        <v>44969</v>
      </c>
      <c r="E479" s="5"/>
      <c r="F479" s="5"/>
      <c r="G479" s="5">
        <v>111.1</v>
      </c>
      <c r="H479" s="5"/>
      <c r="I479" s="5"/>
      <c r="J479" s="5">
        <v>95.64</v>
      </c>
      <c r="K479" s="5">
        <v>123.86</v>
      </c>
      <c r="L479" s="5">
        <v>120.31</v>
      </c>
      <c r="M479" s="5"/>
      <c r="N479" s="5"/>
      <c r="O479" s="5">
        <v>117</v>
      </c>
      <c r="P479" s="5"/>
      <c r="Q479" s="5"/>
      <c r="R479" s="5"/>
      <c r="S479" s="5"/>
      <c r="T479" s="5"/>
      <c r="U479" s="5">
        <v>116</v>
      </c>
      <c r="V479" s="5"/>
      <c r="W479" s="5"/>
      <c r="X479" s="5">
        <v>85</v>
      </c>
      <c r="Y479" s="5"/>
      <c r="Z479" s="5">
        <v>113.01</v>
      </c>
      <c r="AA479" s="5">
        <v>136.78</v>
      </c>
      <c r="AB479" s="5"/>
    </row>
    <row r="480" spans="1:28">
      <c r="A480" s="8">
        <v>7</v>
      </c>
      <c r="B480" s="6">
        <v>44976</v>
      </c>
      <c r="E480" s="5"/>
      <c r="F480" s="5"/>
      <c r="G480" s="5">
        <v>111.1</v>
      </c>
      <c r="H480" s="5"/>
      <c r="I480" s="5"/>
      <c r="J480" s="5">
        <v>96.25</v>
      </c>
      <c r="K480" s="5">
        <v>124.22</v>
      </c>
      <c r="L480" s="5">
        <v>120.23</v>
      </c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>
        <v>87.5</v>
      </c>
      <c r="Y480" s="5"/>
      <c r="Z480" s="5">
        <v>110.25</v>
      </c>
      <c r="AA480" s="5">
        <v>136.97</v>
      </c>
      <c r="AB480" s="5"/>
    </row>
    <row r="481" spans="1:63">
      <c r="A481" s="8">
        <v>8</v>
      </c>
      <c r="B481" s="6">
        <v>44983</v>
      </c>
      <c r="E481" s="5"/>
      <c r="F481" s="5"/>
      <c r="G481" s="5">
        <v>113.9</v>
      </c>
      <c r="H481" s="5"/>
      <c r="I481" s="5"/>
      <c r="J481" s="5">
        <v>96.25</v>
      </c>
      <c r="K481" s="5">
        <v>123.5</v>
      </c>
      <c r="L481" s="5">
        <v>120.265</v>
      </c>
      <c r="M481" s="5"/>
      <c r="N481" s="5"/>
      <c r="O481" s="5"/>
      <c r="P481" s="5"/>
      <c r="Q481" s="5"/>
      <c r="R481" s="5"/>
      <c r="S481" s="5"/>
      <c r="T481" s="5"/>
      <c r="U481" s="5">
        <v>115</v>
      </c>
      <c r="V481" s="5"/>
      <c r="W481" s="5"/>
      <c r="X481" s="5">
        <v>87.5</v>
      </c>
      <c r="Y481" s="5"/>
      <c r="Z481" s="5"/>
      <c r="AA481" s="5">
        <v>149.30000000000001</v>
      </c>
      <c r="AB481" s="5"/>
    </row>
    <row r="482" spans="1:63">
      <c r="A482" s="8">
        <v>9</v>
      </c>
      <c r="B482" s="6">
        <v>44990</v>
      </c>
      <c r="E482" s="5"/>
      <c r="F482" s="5"/>
      <c r="G482" s="5">
        <v>113.9</v>
      </c>
      <c r="H482" s="5"/>
      <c r="I482" s="5"/>
      <c r="J482" s="5">
        <v>93.422499999999999</v>
      </c>
      <c r="K482" s="5">
        <v>123.5</v>
      </c>
      <c r="L482" s="5">
        <v>123.17</v>
      </c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>
        <v>87.5</v>
      </c>
      <c r="Y482" s="5"/>
      <c r="Z482" s="5">
        <v>111.63</v>
      </c>
      <c r="AA482" s="5">
        <v>148.19999999999999</v>
      </c>
      <c r="AB482" s="5"/>
    </row>
    <row r="483" spans="1:63">
      <c r="A483" s="8">
        <v>10</v>
      </c>
      <c r="B483" s="6">
        <v>44997</v>
      </c>
      <c r="E483" s="5"/>
      <c r="F483" s="5"/>
      <c r="G483" s="5">
        <v>113.9</v>
      </c>
      <c r="H483" s="5"/>
      <c r="I483" s="5"/>
      <c r="J483" s="5">
        <v>95.44</v>
      </c>
      <c r="K483" s="5">
        <v>124.7</v>
      </c>
      <c r="L483" s="5">
        <v>127.52</v>
      </c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>
        <v>91.5</v>
      </c>
      <c r="Y483" s="5"/>
      <c r="Z483" s="5"/>
      <c r="AA483" s="5">
        <v>148.68</v>
      </c>
      <c r="AB483" s="5"/>
    </row>
    <row r="484" spans="1:63">
      <c r="A484" s="8">
        <v>11</v>
      </c>
      <c r="B484" s="6">
        <v>45004</v>
      </c>
      <c r="E484" s="5"/>
      <c r="F484" s="5"/>
      <c r="G484" s="5">
        <v>113.9</v>
      </c>
      <c r="H484" s="5"/>
      <c r="I484" s="5"/>
      <c r="J484" s="5">
        <v>96.25</v>
      </c>
      <c r="K484" s="5">
        <v>124.4</v>
      </c>
      <c r="L484" s="5">
        <v>127.80500000000001</v>
      </c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>
        <v>91.5</v>
      </c>
      <c r="Y484" s="5"/>
      <c r="Z484" s="5">
        <v>104.05</v>
      </c>
      <c r="AA484" s="5">
        <v>149.4</v>
      </c>
      <c r="AB484" s="5"/>
    </row>
    <row r="485" spans="1:63">
      <c r="A485" s="8">
        <v>12</v>
      </c>
      <c r="B485" s="6">
        <v>45011</v>
      </c>
      <c r="E485" s="5"/>
      <c r="F485" s="5"/>
      <c r="G485" s="5">
        <v>113.9</v>
      </c>
      <c r="H485" s="5"/>
      <c r="I485" s="5"/>
      <c r="J485" s="5">
        <v>93.44</v>
      </c>
      <c r="K485" s="5">
        <v>125</v>
      </c>
      <c r="L485" s="5">
        <v>106</v>
      </c>
      <c r="M485" s="5"/>
      <c r="N485" s="5"/>
      <c r="O485" s="5">
        <v>94</v>
      </c>
      <c r="P485" s="5"/>
      <c r="Q485" s="5"/>
      <c r="R485" s="5"/>
      <c r="S485" s="5"/>
      <c r="T485" s="5"/>
      <c r="U485" s="5">
        <v>96</v>
      </c>
      <c r="V485" s="5"/>
      <c r="W485" s="5"/>
      <c r="X485" s="5">
        <v>91.5</v>
      </c>
      <c r="Y485" s="5"/>
      <c r="Z485" s="5"/>
      <c r="AA485" s="5">
        <v>149.25</v>
      </c>
      <c r="AB485" s="5"/>
    </row>
    <row r="486" spans="1:63">
      <c r="A486" s="8">
        <f t="shared" ref="A486:A493" si="6">A485+1</f>
        <v>13</v>
      </c>
      <c r="B486" s="6">
        <f t="shared" ref="B486:B493" si="7">B485+7</f>
        <v>45018</v>
      </c>
      <c r="E486" s="5"/>
      <c r="F486" s="5"/>
      <c r="G486" s="5">
        <v>113.9</v>
      </c>
      <c r="H486" s="5"/>
      <c r="I486" s="5"/>
      <c r="J486" s="5">
        <v>92.032499999999999</v>
      </c>
      <c r="K486" s="5">
        <v>125</v>
      </c>
      <c r="L486" s="5">
        <v>127.58499999999999</v>
      </c>
      <c r="M486" s="5"/>
      <c r="N486" s="5"/>
      <c r="O486" s="5"/>
      <c r="P486" s="5"/>
      <c r="Q486" s="5"/>
      <c r="R486" s="5"/>
      <c r="S486" s="5"/>
      <c r="T486" s="5"/>
      <c r="U486" s="5">
        <v>85</v>
      </c>
      <c r="V486" s="5"/>
      <c r="W486" s="5"/>
      <c r="X486" s="5">
        <v>89</v>
      </c>
      <c r="Y486" s="5"/>
      <c r="Z486" s="5"/>
      <c r="AA486" s="5">
        <v>125.55666666666667</v>
      </c>
      <c r="AB486" s="5"/>
    </row>
    <row r="487" spans="1:63">
      <c r="A487" s="8">
        <f t="shared" si="6"/>
        <v>14</v>
      </c>
      <c r="B487" s="6">
        <f t="shared" si="7"/>
        <v>45025</v>
      </c>
      <c r="E487" s="5"/>
      <c r="F487" s="5"/>
      <c r="G487" s="5">
        <v>113.9</v>
      </c>
      <c r="H487" s="5"/>
      <c r="I487" s="5"/>
      <c r="J487" s="5">
        <v>90.707499999999996</v>
      </c>
      <c r="K487" s="5">
        <v>125.80000000000001</v>
      </c>
      <c r="L487" s="5">
        <v>127.59</v>
      </c>
      <c r="M487" s="5"/>
      <c r="N487" s="5"/>
      <c r="O487" s="5"/>
      <c r="P487" s="5"/>
      <c r="Q487" s="5"/>
      <c r="R487" s="5"/>
      <c r="S487" s="5"/>
      <c r="T487" s="5"/>
      <c r="U487" s="5">
        <v>80</v>
      </c>
      <c r="V487" s="5"/>
      <c r="W487" s="5"/>
      <c r="X487" s="5">
        <v>89</v>
      </c>
      <c r="Y487" s="5"/>
      <c r="Z487" s="5"/>
      <c r="AA487" s="5">
        <v>126.54</v>
      </c>
      <c r="AB487" s="5"/>
      <c r="AK487" s="1" t="str">
        <f>IF(C487&gt;0,'[2]Coeff.'!M$97,"")</f>
        <v/>
      </c>
      <c r="AL487" s="1" t="str">
        <f>IF(D487&gt;0,'[2]Coeff.'!M$111,"")</f>
        <v/>
      </c>
      <c r="AM487" s="1" t="str">
        <f>IF(E487&gt;0,'[2]Coeff.'!M$107,"")</f>
        <v/>
      </c>
      <c r="AN487" s="1" t="str">
        <f>IF(F487&gt;0,'[2]Coeff.'!M$93,"")</f>
        <v/>
      </c>
      <c r="AO487" s="1">
        <f>IF(G487&gt;0,'[2]Coeff.'!M$89,"")</f>
        <v>3.0726010172716085E-3</v>
      </c>
      <c r="AP487" s="1" t="str">
        <f>IF(H487&gt;0,'[2]Coeff.'!M$103,"")</f>
        <v/>
      </c>
      <c r="AQ487" s="1" t="str">
        <f>IF(I487&gt;0,'[2]Coeff.'!M$94,"")</f>
        <v/>
      </c>
      <c r="AR487" s="1">
        <f>IF(J487&gt;0,'[2]Coeff.'!M$96,"")</f>
        <v>1.7071270018324679E-3</v>
      </c>
      <c r="AS487" s="1">
        <f>IF(K487&gt;0,'[2]Coeff.'!M$87,"")</f>
        <v>0.24801606622483652</v>
      </c>
      <c r="AT487" s="1">
        <f>IF(L487&gt;0,'[2]Coeff.'!M$92,"")</f>
        <v>7.4634098038539286E-3</v>
      </c>
      <c r="AU487" s="1" t="str">
        <f>IF(M487&gt;0,'[2]Coeff.'!M$90,"")</f>
        <v/>
      </c>
      <c r="AV487" s="1" t="str">
        <f>IF(N487&gt;0,'[2]Coeff.'!M$113,"")</f>
        <v/>
      </c>
      <c r="AW487" s="1" t="str">
        <f>IF(O487&gt;0,'[2]Coeff.'!M$104,"")</f>
        <v/>
      </c>
      <c r="AX487" s="1" t="str">
        <f>IF(P487&gt;0,'[2]Coeff.'!M$105,"")</f>
        <v/>
      </c>
      <c r="AY487" s="1" t="str">
        <f>IF(Q487&gt;0,'[2]Coeff.'!M$98,"")</f>
        <v/>
      </c>
      <c r="AZ487" s="1" t="str">
        <f>IF(S487&gt;0,'[2]Coeff.'!M$109,"")</f>
        <v/>
      </c>
      <c r="BA487" s="1" t="str">
        <f>IF(T487&gt;0,'[2]Coeff.'!M$102,"")</f>
        <v/>
      </c>
      <c r="BB487" s="1">
        <f>IF(U487&gt;0,'[2]Coeff.'!M$88,"")</f>
        <v>9.4945518750001452E-4</v>
      </c>
      <c r="BC487" s="1" t="str">
        <f>IF(V487&gt;0,'[2]Coeff.'!M$101,"")</f>
        <v/>
      </c>
      <c r="BD487" s="1" t="str">
        <f>IF(W487&gt;0,'[2]Coeff.'!M$106,"")</f>
        <v/>
      </c>
      <c r="BE487" s="1">
        <f>IF(X487&gt;0,'[2]Coeff.'!M$95,"")</f>
        <v>3.1384534555914233E-3</v>
      </c>
      <c r="BF487" s="1" t="str">
        <f>IF(Y487&gt;0,'[2]Coeff.'!M$110,"")</f>
        <v/>
      </c>
      <c r="BG487" s="1" t="str">
        <f>IF(Z487&gt;0,'[2]Coeff.'!M$112,"")</f>
        <v/>
      </c>
      <c r="BH487" s="1">
        <f>IF(AA487&gt;0,'[2]Coeff.'!M$108,"")</f>
        <v>6.9567569480064766E-4</v>
      </c>
      <c r="BI487" s="1" t="str">
        <f>IF(AB487&gt;0,'[2]Coeff.'!M$100,"")</f>
        <v/>
      </c>
      <c r="BJ487" s="1" t="str">
        <f>IF(AC487&gt;0,'[2]Coeff.'!M$99,"")</f>
        <v/>
      </c>
      <c r="BK487" s="1" t="str">
        <f>IF(AD487&gt;0,'[2]Coeff.'!M$91,"")</f>
        <v/>
      </c>
    </row>
    <row r="488" spans="1:63">
      <c r="A488" s="8">
        <f t="shared" si="6"/>
        <v>15</v>
      </c>
      <c r="B488" s="6">
        <f t="shared" si="7"/>
        <v>45032</v>
      </c>
      <c r="E488" s="5"/>
      <c r="F488" s="5"/>
      <c r="G488" s="5">
        <v>113.9</v>
      </c>
      <c r="H488" s="5"/>
      <c r="I488" s="5"/>
      <c r="J488" s="5">
        <v>91.897500000000008</v>
      </c>
      <c r="K488" s="5">
        <v>126</v>
      </c>
      <c r="L488" s="5">
        <v>127.58499999999999</v>
      </c>
      <c r="M488" s="5"/>
      <c r="N488" s="5"/>
      <c r="O488" s="5"/>
      <c r="P488" s="5"/>
      <c r="Q488" s="5"/>
      <c r="R488" s="5"/>
      <c r="S488" s="5"/>
      <c r="T488" s="5"/>
      <c r="U488" s="5">
        <v>78</v>
      </c>
      <c r="V488" s="5"/>
      <c r="W488" s="5"/>
      <c r="X488" s="5">
        <v>89</v>
      </c>
      <c r="Y488" s="5"/>
      <c r="Z488" s="5"/>
      <c r="AA488" s="5"/>
      <c r="AB488" s="5"/>
    </row>
    <row r="489" spans="1:63">
      <c r="A489" s="8">
        <f t="shared" si="6"/>
        <v>16</v>
      </c>
      <c r="B489" s="6">
        <f t="shared" si="7"/>
        <v>45039</v>
      </c>
      <c r="E489" s="5"/>
      <c r="F489" s="5"/>
      <c r="G489" s="5">
        <v>113.9</v>
      </c>
      <c r="H489" s="5"/>
      <c r="I489" s="5"/>
      <c r="J489" s="5">
        <v>88.632499999999993</v>
      </c>
      <c r="K489" s="5">
        <v>126.08</v>
      </c>
      <c r="L489" s="5">
        <v>127.58499999999999</v>
      </c>
      <c r="M489" s="5"/>
      <c r="N489" s="5"/>
      <c r="O489" s="5">
        <v>79</v>
      </c>
      <c r="P489" s="5"/>
      <c r="Q489" s="5"/>
      <c r="R489" s="5"/>
      <c r="S489" s="5"/>
      <c r="T489" s="5"/>
      <c r="U489" s="5">
        <v>78</v>
      </c>
      <c r="V489" s="5"/>
      <c r="W489" s="5"/>
      <c r="X489" s="5">
        <v>89</v>
      </c>
      <c r="Y489" s="5"/>
      <c r="Z489" s="5"/>
      <c r="AA489" s="5">
        <v>141.86333333333334</v>
      </c>
      <c r="AB489" s="5"/>
    </row>
    <row r="490" spans="1:63">
      <c r="A490" s="8">
        <f t="shared" si="6"/>
        <v>17</v>
      </c>
      <c r="B490" s="6">
        <f t="shared" si="7"/>
        <v>45046</v>
      </c>
      <c r="E490" s="5"/>
      <c r="F490" s="5"/>
      <c r="G490" s="5">
        <v>113.9</v>
      </c>
      <c r="H490" s="5"/>
      <c r="I490" s="5"/>
      <c r="J490" s="5">
        <v>87.877499999999998</v>
      </c>
      <c r="K490" s="5">
        <v>126.5</v>
      </c>
      <c r="L490" s="5">
        <v>106</v>
      </c>
      <c r="M490" s="5"/>
      <c r="N490" s="5"/>
      <c r="O490" s="5">
        <v>81</v>
      </c>
      <c r="P490" s="5"/>
      <c r="Q490" s="5"/>
      <c r="R490" s="5"/>
      <c r="S490" s="5"/>
      <c r="T490" s="5"/>
      <c r="U490" s="5">
        <v>72</v>
      </c>
      <c r="V490" s="5"/>
      <c r="W490" s="5"/>
      <c r="X490" s="5">
        <v>88.5</v>
      </c>
      <c r="Y490" s="5"/>
      <c r="Z490" s="5"/>
      <c r="AA490" s="5">
        <v>136.155</v>
      </c>
      <c r="AB490" s="5"/>
    </row>
    <row r="491" spans="1:63">
      <c r="A491" s="8">
        <f t="shared" si="6"/>
        <v>18</v>
      </c>
      <c r="B491" s="6">
        <f t="shared" si="7"/>
        <v>45053</v>
      </c>
      <c r="E491" s="5"/>
      <c r="F491" s="5"/>
      <c r="G491" s="5">
        <v>113.9</v>
      </c>
      <c r="H491" s="5"/>
      <c r="I491" s="5"/>
      <c r="J491" s="5">
        <v>88.822500000000005</v>
      </c>
      <c r="K491" s="5">
        <v>126.25</v>
      </c>
      <c r="L491" s="5">
        <v>106</v>
      </c>
      <c r="M491" s="5"/>
      <c r="N491" s="5"/>
      <c r="O491" s="5">
        <v>80</v>
      </c>
      <c r="P491" s="5"/>
      <c r="Q491" s="5"/>
      <c r="R491" s="5"/>
      <c r="S491" s="5"/>
      <c r="T491" s="5"/>
      <c r="U491" s="5">
        <v>61</v>
      </c>
      <c r="V491" s="5"/>
      <c r="W491" s="5"/>
      <c r="X491" s="5">
        <v>88.5</v>
      </c>
      <c r="Y491" s="5"/>
      <c r="Z491" s="5"/>
      <c r="AA491" s="5">
        <v>135.82</v>
      </c>
      <c r="AB491" s="5"/>
    </row>
    <row r="492" spans="1:63">
      <c r="A492" s="8">
        <f t="shared" si="6"/>
        <v>19</v>
      </c>
      <c r="B492" s="6">
        <f t="shared" si="7"/>
        <v>45060</v>
      </c>
      <c r="E492" s="5"/>
      <c r="F492" s="5"/>
      <c r="G492" s="5">
        <v>113.9</v>
      </c>
      <c r="H492" s="5"/>
      <c r="I492" s="5"/>
      <c r="J492" s="5">
        <v>90</v>
      </c>
      <c r="K492" s="5">
        <v>126</v>
      </c>
      <c r="L492" s="5">
        <v>106</v>
      </c>
      <c r="M492" s="5"/>
      <c r="N492" s="5"/>
      <c r="O492" s="5">
        <v>77.5</v>
      </c>
      <c r="P492" s="5"/>
      <c r="Q492" s="5"/>
      <c r="R492" s="5"/>
      <c r="S492" s="5"/>
      <c r="T492" s="5"/>
      <c r="U492" s="5">
        <v>66</v>
      </c>
      <c r="V492" s="5"/>
      <c r="W492" s="5"/>
      <c r="X492" s="5">
        <v>85</v>
      </c>
      <c r="Y492" s="5"/>
      <c r="Z492" s="5"/>
      <c r="AA492" s="5">
        <v>148.67000000000002</v>
      </c>
      <c r="AB492" s="5"/>
    </row>
    <row r="493" spans="1:63">
      <c r="A493" s="8">
        <f t="shared" si="6"/>
        <v>20</v>
      </c>
      <c r="B493" s="6">
        <f t="shared" si="7"/>
        <v>45067</v>
      </c>
      <c r="E493" s="5"/>
      <c r="F493" s="5"/>
      <c r="G493" s="5">
        <v>113.9</v>
      </c>
      <c r="H493" s="5"/>
      <c r="I493" s="5"/>
      <c r="J493" s="5">
        <v>85.86</v>
      </c>
      <c r="K493" s="5">
        <v>126</v>
      </c>
      <c r="L493" s="5">
        <v>127.48</v>
      </c>
      <c r="M493" s="5"/>
      <c r="N493" s="5"/>
      <c r="O493" s="5">
        <v>77.5</v>
      </c>
      <c r="P493" s="5"/>
      <c r="Q493" s="5"/>
      <c r="R493" s="5"/>
      <c r="S493" s="5"/>
      <c r="T493" s="5"/>
      <c r="U493" s="5">
        <v>64</v>
      </c>
      <c r="V493" s="5"/>
      <c r="W493" s="5"/>
      <c r="X493" s="5">
        <v>85</v>
      </c>
      <c r="Y493" s="5"/>
      <c r="Z493" s="5">
        <v>84.07</v>
      </c>
      <c r="AA493" s="5">
        <v>150.47999999999999</v>
      </c>
      <c r="AB493" s="5"/>
    </row>
    <row r="494" spans="1:63">
      <c r="A494" s="8">
        <v>21</v>
      </c>
      <c r="B494" s="6">
        <v>45074</v>
      </c>
      <c r="E494" s="5"/>
      <c r="F494" s="5"/>
      <c r="G494" s="5">
        <v>113.9</v>
      </c>
      <c r="H494" s="5"/>
      <c r="I494" s="5"/>
      <c r="J494" s="5">
        <v>86.662499999999994</v>
      </c>
      <c r="K494" s="5">
        <v>126</v>
      </c>
      <c r="L494" s="5">
        <v>127.58499999999999</v>
      </c>
      <c r="M494" s="5"/>
      <c r="N494" s="5"/>
      <c r="O494" s="5">
        <v>77.5</v>
      </c>
      <c r="P494" s="5"/>
      <c r="Q494" s="5"/>
      <c r="R494" s="5"/>
      <c r="S494" s="5"/>
      <c r="T494" s="5"/>
      <c r="U494" s="5">
        <v>66</v>
      </c>
      <c r="V494" s="5"/>
      <c r="W494" s="5"/>
      <c r="X494" s="5">
        <v>85</v>
      </c>
      <c r="Y494" s="5"/>
      <c r="Z494" s="5"/>
      <c r="AA494" s="5">
        <v>115</v>
      </c>
      <c r="AB494" s="5"/>
    </row>
    <row r="495" spans="1:63">
      <c r="A495" s="8">
        <v>22</v>
      </c>
      <c r="B495" s="6">
        <v>45081</v>
      </c>
      <c r="E495" s="5"/>
      <c r="F495" s="5"/>
      <c r="G495" s="5">
        <v>113.9</v>
      </c>
      <c r="H495" s="5"/>
      <c r="I495" s="5"/>
      <c r="J495" s="5">
        <v>87.997500000000002</v>
      </c>
      <c r="K495" s="5">
        <v>126</v>
      </c>
      <c r="L495" s="5">
        <v>127.58499999999999</v>
      </c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>
        <v>85</v>
      </c>
      <c r="Y495" s="5"/>
      <c r="Z495" s="5">
        <v>79.930000000000007</v>
      </c>
      <c r="AA495" s="5">
        <v>115</v>
      </c>
      <c r="AB495" s="5"/>
    </row>
    <row r="496" spans="1:63">
      <c r="A496" s="8">
        <v>23</v>
      </c>
      <c r="B496" s="6">
        <v>45088</v>
      </c>
      <c r="E496" s="5"/>
      <c r="F496" s="5"/>
      <c r="G496" s="5">
        <v>111.1</v>
      </c>
      <c r="H496" s="5"/>
      <c r="I496" s="5"/>
      <c r="J496" s="5">
        <v>85</v>
      </c>
      <c r="K496" s="5">
        <v>126</v>
      </c>
      <c r="L496" s="5">
        <v>127.69999999999999</v>
      </c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>
        <v>83.5</v>
      </c>
      <c r="Y496" s="5"/>
      <c r="Z496" s="5">
        <v>76.63</v>
      </c>
      <c r="AA496" s="5">
        <v>115</v>
      </c>
      <c r="AB496" s="5"/>
    </row>
    <row r="497" spans="1:28">
      <c r="A497" s="8">
        <v>24</v>
      </c>
      <c r="B497" s="6">
        <v>45095</v>
      </c>
      <c r="E497" s="5"/>
      <c r="F497" s="5"/>
      <c r="G497" s="5">
        <v>111.1</v>
      </c>
      <c r="H497" s="5"/>
      <c r="I497" s="5"/>
      <c r="J497" s="5">
        <v>85.774000000000001</v>
      </c>
      <c r="K497" s="5">
        <v>125.2</v>
      </c>
      <c r="L497" s="5">
        <v>126.98</v>
      </c>
      <c r="M497" s="5"/>
      <c r="N497" s="5"/>
      <c r="O497" s="5">
        <v>70</v>
      </c>
      <c r="P497" s="5"/>
      <c r="Q497" s="5"/>
      <c r="R497" s="5"/>
      <c r="S497" s="5"/>
      <c r="T497" s="5"/>
      <c r="U497" s="5"/>
      <c r="V497" s="5"/>
      <c r="W497" s="5"/>
      <c r="X497" s="5">
        <v>82.5</v>
      </c>
      <c r="Y497" s="5"/>
      <c r="Z497" s="5">
        <v>75.8</v>
      </c>
      <c r="AA497" s="5">
        <v>109</v>
      </c>
      <c r="AB497" s="5"/>
    </row>
    <row r="498" spans="1:28">
      <c r="A498" s="8">
        <v>25</v>
      </c>
      <c r="B498" s="6">
        <v>45102</v>
      </c>
      <c r="E498" s="5"/>
      <c r="F498" s="5"/>
      <c r="G498" s="5">
        <v>111.1</v>
      </c>
      <c r="H498" s="5"/>
      <c r="I498" s="5"/>
      <c r="J498" s="5">
        <v>85</v>
      </c>
      <c r="K498" s="5">
        <v>122.5</v>
      </c>
      <c r="L498" s="5">
        <v>126.035</v>
      </c>
      <c r="M498" s="5"/>
      <c r="N498" s="5"/>
      <c r="O498" s="5">
        <v>70</v>
      </c>
      <c r="P498" s="5"/>
      <c r="Q498" s="5"/>
      <c r="R498" s="5"/>
      <c r="S498" s="5"/>
      <c r="T498" s="5"/>
      <c r="U498" s="5"/>
      <c r="V498" s="5"/>
      <c r="W498" s="5"/>
      <c r="X498" s="5">
        <v>82.5</v>
      </c>
      <c r="Y498" s="5"/>
      <c r="Z498" s="5">
        <v>74.42</v>
      </c>
      <c r="AA498" s="5">
        <v>85.99</v>
      </c>
      <c r="AB498" s="5"/>
    </row>
    <row r="499" spans="1:28">
      <c r="A499" s="8">
        <v>26</v>
      </c>
      <c r="B499" s="6">
        <v>45109</v>
      </c>
      <c r="E499" s="5"/>
      <c r="F499" s="5"/>
      <c r="G499" s="5">
        <v>111.1</v>
      </c>
      <c r="H499" s="5"/>
      <c r="I499" s="5"/>
      <c r="J499" s="5"/>
      <c r="K499" s="5">
        <v>116.5</v>
      </c>
      <c r="L499" s="5">
        <v>123.41</v>
      </c>
      <c r="M499" s="5"/>
      <c r="N499" s="5"/>
      <c r="O499" s="5">
        <v>58</v>
      </c>
      <c r="P499" s="5"/>
      <c r="Q499" s="5"/>
      <c r="R499" s="5"/>
      <c r="S499" s="5"/>
      <c r="T499" s="5"/>
      <c r="U499" s="5">
        <v>61</v>
      </c>
      <c r="V499" s="5"/>
      <c r="W499" s="5"/>
      <c r="X499" s="5">
        <v>82.5</v>
      </c>
      <c r="Y499" s="5"/>
      <c r="Z499" s="5"/>
      <c r="AA499" s="5"/>
      <c r="AB499" s="5"/>
    </row>
    <row r="500" spans="1:28">
      <c r="A500" s="8">
        <v>27</v>
      </c>
      <c r="B500" s="6">
        <v>45116</v>
      </c>
      <c r="E500" s="5"/>
      <c r="F500" s="5"/>
      <c r="G500" s="5">
        <v>111.1</v>
      </c>
      <c r="H500" s="5"/>
      <c r="I500" s="5"/>
      <c r="J500" s="5">
        <v>87.942499999999995</v>
      </c>
      <c r="K500" s="5">
        <v>117</v>
      </c>
      <c r="L500" s="5">
        <v>127.58499999999999</v>
      </c>
      <c r="M500" s="5"/>
      <c r="N500" s="5"/>
      <c r="O500" s="5">
        <v>58</v>
      </c>
      <c r="P500" s="5"/>
      <c r="Q500" s="5"/>
      <c r="R500" s="5"/>
      <c r="S500" s="5"/>
      <c r="T500" s="5"/>
      <c r="U500" s="5">
        <v>60</v>
      </c>
      <c r="V500" s="5"/>
      <c r="W500" s="5"/>
      <c r="X500" s="5">
        <v>82.5</v>
      </c>
      <c r="Y500" s="5"/>
      <c r="Z500" s="5"/>
      <c r="AA500" s="5"/>
      <c r="AB500" s="5"/>
    </row>
    <row r="501" spans="1:28">
      <c r="A501" s="8">
        <v>28</v>
      </c>
      <c r="B501" s="6">
        <v>45123</v>
      </c>
      <c r="E501" s="5"/>
      <c r="F501" s="5"/>
      <c r="G501" s="5">
        <v>111.1</v>
      </c>
      <c r="H501" s="5"/>
      <c r="I501" s="5"/>
      <c r="J501" s="5">
        <v>87.045000000000002</v>
      </c>
      <c r="K501" s="5">
        <v>110.85</v>
      </c>
      <c r="L501" s="5">
        <v>127.58499999999999</v>
      </c>
      <c r="M501" s="5"/>
      <c r="N501" s="5"/>
      <c r="O501" s="5"/>
      <c r="P501" s="5"/>
      <c r="Q501" s="5"/>
      <c r="R501" s="5"/>
      <c r="S501" s="5"/>
      <c r="T501" s="5"/>
      <c r="U501" s="5">
        <v>52</v>
      </c>
      <c r="V501" s="5"/>
      <c r="W501" s="5"/>
      <c r="X501" s="5">
        <v>80</v>
      </c>
      <c r="Y501" s="5"/>
      <c r="Z501" s="5">
        <v>60.64</v>
      </c>
      <c r="AA501" s="5">
        <v>85.61</v>
      </c>
      <c r="AB501" s="5"/>
    </row>
    <row r="502" spans="1:28">
      <c r="A502" s="8">
        <v>29</v>
      </c>
      <c r="B502" s="6">
        <v>45130</v>
      </c>
      <c r="E502" s="5"/>
      <c r="F502" s="5"/>
      <c r="G502" s="5">
        <v>111.1</v>
      </c>
      <c r="H502" s="5"/>
      <c r="I502" s="5"/>
      <c r="J502" s="5">
        <v>90.232500000000002</v>
      </c>
      <c r="K502" s="5">
        <v>108.68</v>
      </c>
      <c r="L502" s="5">
        <v>127.575</v>
      </c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>
        <v>85</v>
      </c>
      <c r="Y502" s="5"/>
      <c r="Z502" s="5">
        <v>55.13</v>
      </c>
      <c r="AA502" s="5">
        <v>85.84</v>
      </c>
      <c r="AB502" s="5"/>
    </row>
    <row r="503" spans="1:28">
      <c r="A503" s="8">
        <v>30</v>
      </c>
      <c r="B503" s="6">
        <v>45137</v>
      </c>
      <c r="E503" s="5"/>
      <c r="F503" s="5"/>
      <c r="G503" s="5">
        <v>111.1</v>
      </c>
      <c r="H503" s="5"/>
      <c r="I503" s="5"/>
      <c r="J503" s="5">
        <v>91.25</v>
      </c>
      <c r="K503" s="5">
        <v>109</v>
      </c>
      <c r="L503" s="5">
        <v>126.505</v>
      </c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>
        <v>85</v>
      </c>
      <c r="Y503" s="5"/>
      <c r="Z503" s="5"/>
      <c r="AA503" s="5">
        <v>88</v>
      </c>
      <c r="AB503" s="5"/>
    </row>
    <row r="504" spans="1:28">
      <c r="A504" s="8">
        <v>31</v>
      </c>
      <c r="B504" s="6">
        <v>45144</v>
      </c>
      <c r="E504" s="5"/>
      <c r="F504" s="5"/>
      <c r="G504" s="5">
        <v>111.1</v>
      </c>
      <c r="H504" s="5"/>
      <c r="I504" s="5"/>
      <c r="J504" s="5">
        <v>91.25</v>
      </c>
      <c r="K504" s="5">
        <v>109</v>
      </c>
      <c r="L504" s="5">
        <v>122.875</v>
      </c>
      <c r="M504" s="5"/>
      <c r="N504" s="5"/>
      <c r="O504" s="5">
        <v>55</v>
      </c>
      <c r="P504" s="5"/>
      <c r="Q504" s="5"/>
      <c r="R504" s="5"/>
      <c r="S504" s="5"/>
      <c r="T504" s="5"/>
      <c r="U504" s="5"/>
      <c r="V504" s="5"/>
      <c r="W504" s="5"/>
      <c r="X504" s="5">
        <v>80</v>
      </c>
      <c r="Y504" s="5"/>
      <c r="Z504" s="5"/>
      <c r="AA504" s="5">
        <v>62.17</v>
      </c>
      <c r="AB504" s="5"/>
    </row>
    <row r="505" spans="1:28">
      <c r="A505" s="8">
        <v>32</v>
      </c>
      <c r="B505" s="6">
        <v>45151</v>
      </c>
      <c r="E505" s="5"/>
      <c r="F505" s="5"/>
      <c r="G505" s="5">
        <v>111.1</v>
      </c>
      <c r="H505" s="5"/>
      <c r="I505" s="5"/>
      <c r="J505" s="5">
        <v>100.97749999999999</v>
      </c>
      <c r="K505" s="5">
        <v>106.68</v>
      </c>
      <c r="L505" s="5">
        <v>127.58499999999999</v>
      </c>
      <c r="M505" s="5"/>
      <c r="N505" s="5"/>
      <c r="O505" s="5">
        <v>55.5</v>
      </c>
      <c r="P505" s="5"/>
      <c r="Q505" s="5"/>
      <c r="R505" s="5"/>
      <c r="S505" s="5"/>
      <c r="T505" s="5"/>
      <c r="U505" s="5">
        <v>57</v>
      </c>
      <c r="V505" s="5"/>
      <c r="W505" s="5"/>
      <c r="X505" s="5">
        <v>80</v>
      </c>
      <c r="Y505" s="5"/>
      <c r="Z505" s="5"/>
      <c r="AA505" s="5">
        <v>63.694999999999993</v>
      </c>
      <c r="AB505" s="5"/>
    </row>
    <row r="506" spans="1:28">
      <c r="A506" s="8">
        <f t="shared" ref="A506" si="8">A505+1</f>
        <v>33</v>
      </c>
      <c r="B506" s="6">
        <f t="shared" ref="B506" si="9">B505+7</f>
        <v>45158</v>
      </c>
      <c r="E506" s="5"/>
      <c r="F506" s="5"/>
      <c r="G506" s="5">
        <v>111.1</v>
      </c>
      <c r="H506" s="5"/>
      <c r="I506" s="5"/>
      <c r="J506" s="5"/>
      <c r="K506" s="5">
        <v>104.9</v>
      </c>
      <c r="L506" s="5">
        <v>125.375</v>
      </c>
      <c r="M506" s="5"/>
      <c r="N506" s="5"/>
      <c r="O506" s="5">
        <v>77</v>
      </c>
      <c r="P506" s="5"/>
      <c r="Q506" s="5"/>
      <c r="R506" s="5"/>
      <c r="S506" s="5"/>
      <c r="T506" s="5"/>
      <c r="U506" s="5">
        <v>62</v>
      </c>
      <c r="V506" s="5"/>
      <c r="W506" s="5"/>
      <c r="X506" s="5">
        <v>75</v>
      </c>
      <c r="Y506" s="5"/>
      <c r="Z506" s="5"/>
      <c r="AA506" s="5">
        <v>88.06</v>
      </c>
      <c r="AB506" s="5"/>
    </row>
    <row r="507" spans="1:28">
      <c r="A507" s="8"/>
    </row>
    <row r="508" spans="1:28">
      <c r="A508" s="8"/>
    </row>
    <row r="509" spans="1:28">
      <c r="A509" s="8"/>
    </row>
    <row r="510" spans="1:28">
      <c r="A510" s="8"/>
    </row>
    <row r="511" spans="1:28">
      <c r="A511" s="8"/>
    </row>
    <row r="512" spans="1:28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</sheetData>
  <mergeCells count="2">
    <mergeCell ref="A1:AC1"/>
    <mergeCell ref="A2:AC2"/>
  </mergeCells>
  <phoneticPr fontId="17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7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C526"/>
  <sheetViews>
    <sheetView showZeros="0" zoomScale="110" zoomScaleNormal="110" workbookViewId="0">
      <pane ySplit="3" topLeftCell="A490" activePane="bottomLeft" state="frozen"/>
      <selection activeCell="K505" sqref="K505"/>
      <selection pane="bottomLeft" activeCell="A506" sqref="A506:XFD506"/>
    </sheetView>
  </sheetViews>
  <sheetFormatPr defaultColWidth="12.6640625" defaultRowHeight="12"/>
  <cols>
    <col min="1" max="1" width="5.83203125" style="9" customWidth="1"/>
    <col min="2" max="2" width="11.1640625" style="7" customWidth="1"/>
    <col min="3" max="29" width="7.33203125" style="1" customWidth="1"/>
    <col min="30" max="16384" width="12.6640625" style="1"/>
  </cols>
  <sheetData>
    <row r="1" spans="1:29" s="2" customFormat="1" ht="15.7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s="2" customFormat="1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s="2" customFormat="1" ht="37.5" customHeight="1">
      <c r="A3" s="22" t="s">
        <v>32</v>
      </c>
      <c r="B3" s="20" t="s">
        <v>33</v>
      </c>
      <c r="C3" s="3" t="s">
        <v>14</v>
      </c>
      <c r="D3" s="3" t="s">
        <v>26</v>
      </c>
      <c r="E3" s="3" t="s">
        <v>4</v>
      </c>
      <c r="F3" s="3" t="s">
        <v>0</v>
      </c>
      <c r="G3" s="3" t="s">
        <v>15</v>
      </c>
      <c r="H3" s="3" t="s">
        <v>5</v>
      </c>
      <c r="I3" s="3" t="s">
        <v>1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6</v>
      </c>
      <c r="O3" s="3" t="s">
        <v>8</v>
      </c>
      <c r="P3" s="3" t="s">
        <v>7</v>
      </c>
      <c r="Q3" s="3" t="s">
        <v>24</v>
      </c>
      <c r="R3" s="3" t="s">
        <v>27</v>
      </c>
      <c r="S3" s="3" t="s">
        <v>9</v>
      </c>
      <c r="T3" s="3" t="s">
        <v>10</v>
      </c>
      <c r="U3" s="3" t="s">
        <v>2</v>
      </c>
      <c r="V3" s="3" t="s">
        <v>20</v>
      </c>
      <c r="W3" s="3" t="s">
        <v>11</v>
      </c>
      <c r="X3" s="3" t="s">
        <v>21</v>
      </c>
      <c r="Y3" s="3" t="s">
        <v>25</v>
      </c>
      <c r="Z3" s="3" t="s">
        <v>12</v>
      </c>
      <c r="AA3" s="3" t="s">
        <v>13</v>
      </c>
      <c r="AB3" s="3" t="s">
        <v>22</v>
      </c>
      <c r="AC3" s="3" t="s">
        <v>23</v>
      </c>
    </row>
    <row r="4" spans="1:29">
      <c r="A4" s="8">
        <v>1</v>
      </c>
      <c r="B4" s="6">
        <v>41644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3">
        <v>104</v>
      </c>
      <c r="K4" s="13">
        <f>(IF('[3]Martinique-Guadeloupe(FR)'!$K623&gt;0,'[3]Martinique-Guadeloupe(FR)'!$K623,""))</f>
        <v>96.5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73</v>
      </c>
      <c r="V4" s="12">
        <v>0</v>
      </c>
      <c r="W4" s="12">
        <v>0</v>
      </c>
      <c r="X4" s="13">
        <f>(IF('[3]Madeira(PT)'!$X623&gt;0,'[3]Madeira(PT)'!$X623,""))</f>
        <v>130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</row>
    <row r="5" spans="1:29">
      <c r="A5" s="8">
        <v>2</v>
      </c>
      <c r="B5" s="6">
        <v>41651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f>(IF('[3]Canary Islands(ES)'!$J624&gt;0,'[3]Canary Islands(ES)'!$J624,""))</f>
        <v>104.3</v>
      </c>
      <c r="K5" s="13">
        <f>(IF('[3]Martinique-Guadeloupe(FR)'!$K624&gt;0,'[3]Martinique-Guadeloupe(FR)'!$K624,""))</f>
        <v>96.5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75</v>
      </c>
      <c r="V5" s="13">
        <v>0</v>
      </c>
      <c r="W5" s="13">
        <v>0</v>
      </c>
      <c r="X5" s="13">
        <f>(IF('[3]Madeira(PT)'!$X624&gt;0,'[3]Madeira(PT)'!$X624,""))</f>
        <v>130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</row>
    <row r="6" spans="1:29">
      <c r="A6" s="8">
        <v>3</v>
      </c>
      <c r="B6" s="6">
        <v>41658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f>(IF('[3]Canary Islands(ES)'!$J625&gt;0,'[3]Canary Islands(ES)'!$J625,""))</f>
        <v>82.800000000000011</v>
      </c>
      <c r="K6" s="13">
        <f>(IF('[3]Martinique-Guadeloupe(FR)'!$K625&gt;0,'[3]Martinique-Guadeloupe(FR)'!$K625,""))</f>
        <v>96.500000000000014</v>
      </c>
      <c r="L6" s="13">
        <v>0</v>
      </c>
      <c r="M6" s="13">
        <v>0</v>
      </c>
      <c r="N6" s="13">
        <v>85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77</v>
      </c>
      <c r="V6" s="13">
        <v>0</v>
      </c>
      <c r="W6" s="13">
        <v>0</v>
      </c>
      <c r="X6" s="13">
        <f>(IF('[3]Madeira(PT)'!$X625&gt;0,'[3]Madeira(PT)'!$X625,""))</f>
        <v>140</v>
      </c>
      <c r="Y6" s="13">
        <v>0</v>
      </c>
      <c r="Z6" s="13">
        <v>0</v>
      </c>
      <c r="AA6" s="13">
        <v>103</v>
      </c>
      <c r="AB6" s="13">
        <v>0</v>
      </c>
      <c r="AC6" s="13">
        <v>0</v>
      </c>
    </row>
    <row r="7" spans="1:29">
      <c r="A7" s="8">
        <v>4</v>
      </c>
      <c r="B7" s="6">
        <v>41665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f>(IF('[3]Canary Islands(ES)'!$J626&gt;0,'[3]Canary Islands(ES)'!$J626,""))</f>
        <v>82.8</v>
      </c>
      <c r="K7" s="13">
        <f>(IF('[3]Martinique-Guadeloupe(FR)'!$K626&gt;0,'[3]Martinique-Guadeloupe(FR)'!$K626,""))</f>
        <v>96.500000000000014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f>(IF('[3]Madeira(PT)'!$X626&gt;0,'[3]Madeira(PT)'!$X626,""))</f>
        <v>144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</row>
    <row r="8" spans="1:29">
      <c r="A8" s="8">
        <v>5</v>
      </c>
      <c r="B8" s="6">
        <v>41672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f>(IF('[3]Canary Islands(ES)'!$J627&gt;0,'[3]Canary Islands(ES)'!$J627,""))</f>
        <v>86.8</v>
      </c>
      <c r="K8" s="13">
        <f>(IF('[3]Martinique-Guadeloupe(FR)'!$K627&gt;0,'[3]Martinique-Guadeloupe(FR)'!$K627,""))</f>
        <v>103.33333333333334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f>(IF('[3]Madeira(PT)'!$X627&gt;0,'[3]Madeira(PT)'!$X627,""))</f>
        <v>145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</row>
    <row r="9" spans="1:29">
      <c r="A9" s="8">
        <v>6</v>
      </c>
      <c r="B9" s="6">
        <v>41679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f>(IF('[3]Canary Islands(ES)'!$J628&gt;0,'[3]Canary Islands(ES)'!$J628,""))</f>
        <v>87.799999999999983</v>
      </c>
      <c r="K9" s="13">
        <f>(IF('[3]Martinique-Guadeloupe(FR)'!$K628&gt;0,'[3]Martinique-Guadeloupe(FR)'!$K628,""))</f>
        <v>103.33333333333334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f>(IF('[3]Madeira(PT)'!$X628&gt;0,'[3]Madeira(PT)'!$X628,""))</f>
        <v>145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</row>
    <row r="10" spans="1:29">
      <c r="A10" s="8">
        <v>7</v>
      </c>
      <c r="B10" s="6">
        <v>41686</v>
      </c>
      <c r="C10" s="13">
        <v>0</v>
      </c>
      <c r="D10" s="13">
        <v>0</v>
      </c>
      <c r="E10" s="13">
        <v>79.800000000000011</v>
      </c>
      <c r="F10" s="13">
        <v>0</v>
      </c>
      <c r="G10" s="13">
        <v>0</v>
      </c>
      <c r="H10" s="13">
        <v>0</v>
      </c>
      <c r="I10" s="13">
        <v>0</v>
      </c>
      <c r="J10" s="13">
        <f>(IF('[3]Canary Islands(ES)'!$J629&gt;0,'[3]Canary Islands(ES)'!$J629,""))</f>
        <v>87.6</v>
      </c>
      <c r="K10" s="13">
        <f>(IF('[3]Martinique-Guadeloupe(FR)'!$K629&gt;0,'[3]Martinique-Guadeloupe(FR)'!$K629,""))</f>
        <v>103.33333333333334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f>(IF('[3]Madeira(PT)'!$X629&gt;0,'[3]Madeira(PT)'!$X629,""))</f>
        <v>145</v>
      </c>
      <c r="Y10" s="13">
        <v>0</v>
      </c>
      <c r="Z10" s="13">
        <v>0</v>
      </c>
      <c r="AA10" s="13">
        <v>111.00000000000001</v>
      </c>
      <c r="AB10" s="13">
        <v>0</v>
      </c>
      <c r="AC10" s="13">
        <v>0</v>
      </c>
    </row>
    <row r="11" spans="1:29">
      <c r="A11" s="8">
        <v>8</v>
      </c>
      <c r="B11" s="6">
        <v>41693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f>(IF('[3]Canary Islands(ES)'!$J630&gt;0,'[3]Canary Islands(ES)'!$J630,""))</f>
        <v>90.199999999999989</v>
      </c>
      <c r="K11" s="13">
        <f>(IF('[3]Martinique-Guadeloupe(FR)'!$K630&gt;0,'[3]Martinique-Guadeloupe(FR)'!$K630,""))</f>
        <v>104.33333333333334</v>
      </c>
      <c r="L11" s="13">
        <v>0</v>
      </c>
      <c r="M11" s="13">
        <v>0</v>
      </c>
      <c r="N11" s="13">
        <v>50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78</v>
      </c>
      <c r="V11" s="13">
        <v>0</v>
      </c>
      <c r="W11" s="13">
        <v>0</v>
      </c>
      <c r="X11" s="13">
        <f>(IF('[3]Madeira(PT)'!$X630&gt;0,'[3]Madeira(PT)'!$X630,""))</f>
        <v>155</v>
      </c>
      <c r="Y11" s="13">
        <v>0</v>
      </c>
      <c r="Z11" s="13">
        <v>0</v>
      </c>
      <c r="AA11" s="13">
        <v>111.00000000000001</v>
      </c>
      <c r="AB11" s="13">
        <v>0</v>
      </c>
      <c r="AC11" s="13">
        <v>0</v>
      </c>
    </row>
    <row r="12" spans="1:29">
      <c r="A12" s="8">
        <v>9</v>
      </c>
      <c r="B12" s="6">
        <v>41700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f>(IF('[3]Canary Islands(ES)'!$J631&gt;0,'[3]Canary Islands(ES)'!$J631,""))</f>
        <v>86</v>
      </c>
      <c r="K12" s="13">
        <f>(IF('[3]Martinique-Guadeloupe(FR)'!$K631&gt;0,'[3]Martinique-Guadeloupe(FR)'!$K631,""))</f>
        <v>104.33333333333334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f>(IF('[3]Madeira(PT)'!$X631&gt;0,'[3]Madeira(PT)'!$X631,""))</f>
        <v>155</v>
      </c>
      <c r="Y12" s="13">
        <v>0</v>
      </c>
      <c r="Z12" s="13">
        <v>0</v>
      </c>
      <c r="AA12" s="13">
        <v>111.00000000000001</v>
      </c>
      <c r="AB12" s="13">
        <v>0</v>
      </c>
      <c r="AC12" s="13">
        <v>0</v>
      </c>
    </row>
    <row r="13" spans="1:29">
      <c r="A13" s="8">
        <v>10</v>
      </c>
      <c r="B13" s="6">
        <v>41707</v>
      </c>
      <c r="C13" s="13">
        <v>0</v>
      </c>
      <c r="D13" s="13">
        <v>0</v>
      </c>
      <c r="E13" s="13">
        <f>(24.5/27.333)*100</f>
        <v>89.635239454139693</v>
      </c>
      <c r="F13" s="13">
        <v>0</v>
      </c>
      <c r="G13" s="13">
        <v>0</v>
      </c>
      <c r="H13" s="13">
        <v>0</v>
      </c>
      <c r="I13" s="13">
        <v>0</v>
      </c>
      <c r="J13" s="13">
        <f>(IF('[3]Canary Islands(ES)'!$J632&gt;0,'[3]Canary Islands(ES)'!$J632,""))</f>
        <v>87.6</v>
      </c>
      <c r="K13" s="13">
        <f>(IF('[3]Martinique-Guadeloupe(FR)'!$K632&gt;0,'[3]Martinique-Guadeloupe(FR)'!$K632,""))</f>
        <v>104.33333333333334</v>
      </c>
      <c r="L13" s="13">
        <v>0</v>
      </c>
      <c r="M13" s="13">
        <v>0</v>
      </c>
      <c r="N13" s="13">
        <v>65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88</v>
      </c>
      <c r="V13" s="13">
        <v>0</v>
      </c>
      <c r="W13" s="13">
        <v>0</v>
      </c>
      <c r="X13" s="13">
        <f>(IF('[3]Madeira(PT)'!$X632&gt;0,'[3]Madeira(PT)'!$X632,""))</f>
        <v>155</v>
      </c>
      <c r="Y13" s="13">
        <v>0</v>
      </c>
      <c r="Z13" s="13">
        <v>0</v>
      </c>
      <c r="AA13" s="13">
        <v>119</v>
      </c>
      <c r="AB13" s="13">
        <v>0</v>
      </c>
      <c r="AC13" s="13">
        <v>0</v>
      </c>
    </row>
    <row r="14" spans="1:29">
      <c r="A14" s="8">
        <v>11</v>
      </c>
      <c r="B14" s="6">
        <v>41714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f>(IF('[3]Canary Islands(ES)'!$J633&gt;0,'[3]Canary Islands(ES)'!$J633,""))</f>
        <v>87.6</v>
      </c>
      <c r="K14" s="13">
        <f>(IF('[3]Martinique-Guadeloupe(FR)'!$K633&gt;0,'[3]Martinique-Guadeloupe(FR)'!$K633,""))</f>
        <v>102.49999999999999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93</v>
      </c>
      <c r="V14" s="13">
        <v>0</v>
      </c>
      <c r="W14" s="13">
        <v>0</v>
      </c>
      <c r="X14" s="13">
        <f>(IF('[3]Madeira(PT)'!$X633&gt;0,'[3]Madeira(PT)'!$X633,""))</f>
        <v>156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</row>
    <row r="15" spans="1:29">
      <c r="A15" s="8">
        <v>12</v>
      </c>
      <c r="B15" s="6">
        <v>41721</v>
      </c>
      <c r="C15" s="13">
        <v>0</v>
      </c>
      <c r="D15" s="13">
        <v>0</v>
      </c>
      <c r="E15" s="13">
        <v>94.3</v>
      </c>
      <c r="F15" s="13">
        <v>0</v>
      </c>
      <c r="G15" s="13">
        <v>0</v>
      </c>
      <c r="H15" s="13">
        <v>0</v>
      </c>
      <c r="I15" s="13">
        <v>0</v>
      </c>
      <c r="J15" s="13">
        <f>(IF('[3]Canary Islands(ES)'!$J634&gt;0,'[3]Canary Islands(ES)'!$J634,""))</f>
        <v>84.2</v>
      </c>
      <c r="K15" s="13">
        <f>(IF('[3]Martinique-Guadeloupe(FR)'!$K634&gt;0,'[3]Martinique-Guadeloupe(FR)'!$K634,""))</f>
        <v>103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96</v>
      </c>
      <c r="V15" s="13">
        <v>0</v>
      </c>
      <c r="W15" s="13">
        <v>0</v>
      </c>
      <c r="X15" s="13">
        <f>(IF('[3]Madeira(PT)'!$X634&gt;0,'[3]Madeira(PT)'!$X634,""))</f>
        <v>155</v>
      </c>
      <c r="Y15" s="13">
        <v>0</v>
      </c>
      <c r="Z15" s="13">
        <v>0</v>
      </c>
      <c r="AA15" s="13">
        <v>109.00000000000001</v>
      </c>
      <c r="AB15" s="13">
        <v>0</v>
      </c>
      <c r="AC15" s="13">
        <v>0</v>
      </c>
    </row>
    <row r="16" spans="1:29">
      <c r="A16" s="8">
        <v>13</v>
      </c>
      <c r="B16" s="6">
        <v>41728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f>(IF('[3]Canary Islands(ES)'!$J635&gt;0,'[3]Canary Islands(ES)'!$J635,""))</f>
        <v>89.600000000000009</v>
      </c>
      <c r="K16" s="13">
        <f>(IF('[3]Martinique-Guadeloupe(FR)'!$K635&gt;0,'[3]Martinique-Guadeloupe(FR)'!$K635,""))</f>
        <v>104</v>
      </c>
      <c r="L16" s="13">
        <v>0</v>
      </c>
      <c r="M16" s="13">
        <v>0</v>
      </c>
      <c r="N16" s="13">
        <v>90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95</v>
      </c>
      <c r="V16" s="13">
        <v>0</v>
      </c>
      <c r="W16" s="13">
        <v>0</v>
      </c>
      <c r="X16" s="13">
        <f>(IF('[3]Madeira(PT)'!$X635&gt;0,'[3]Madeira(PT)'!$X635,""))</f>
        <v>155</v>
      </c>
      <c r="Y16" s="13">
        <v>0</v>
      </c>
      <c r="Z16" s="13">
        <v>0</v>
      </c>
      <c r="AA16" s="13">
        <v>111.00000000000001</v>
      </c>
      <c r="AB16" s="13">
        <v>0</v>
      </c>
      <c r="AC16" s="13">
        <v>0</v>
      </c>
    </row>
    <row r="17" spans="1:29">
      <c r="A17" s="8">
        <v>14</v>
      </c>
      <c r="B17" s="6">
        <v>41735</v>
      </c>
      <c r="C17" s="13">
        <v>0</v>
      </c>
      <c r="D17" s="13">
        <v>0</v>
      </c>
      <c r="E17" s="13">
        <f>(27.9/27.463)*100</f>
        <v>101.59123183920182</v>
      </c>
      <c r="F17" s="13">
        <v>0</v>
      </c>
      <c r="G17" s="13">
        <v>0</v>
      </c>
      <c r="H17" s="13">
        <v>0</v>
      </c>
      <c r="I17" s="13">
        <v>0</v>
      </c>
      <c r="J17" s="13">
        <f>(IF('[3]Canary Islands(ES)'!$J636&gt;0,'[3]Canary Islands(ES)'!$J636,""))</f>
        <v>92.199999999999989</v>
      </c>
      <c r="K17" s="13">
        <f>(IF('[3]Martinique-Guadeloupe(FR)'!$K636&gt;0,'[3]Martinique-Guadeloupe(FR)'!$K636,""))</f>
        <v>104</v>
      </c>
      <c r="L17" s="13">
        <v>0</v>
      </c>
      <c r="M17" s="13">
        <v>0</v>
      </c>
      <c r="N17" s="13">
        <v>90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92</v>
      </c>
      <c r="V17" s="13">
        <v>0</v>
      </c>
      <c r="W17" s="13">
        <v>0</v>
      </c>
      <c r="X17" s="13">
        <f>(IF('[3]Madeira(PT)'!$X636&gt;0,'[3]Madeira(PT)'!$X636,""))</f>
        <v>155</v>
      </c>
      <c r="Y17" s="13">
        <v>0</v>
      </c>
      <c r="Z17" s="13">
        <v>0</v>
      </c>
      <c r="AA17" s="13">
        <v>111.00000000000001</v>
      </c>
      <c r="AB17" s="13">
        <v>0</v>
      </c>
      <c r="AC17" s="13">
        <v>0</v>
      </c>
    </row>
    <row r="18" spans="1:29">
      <c r="A18" s="8">
        <v>15</v>
      </c>
      <c r="B18" s="6">
        <v>41742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f>(IF('[3]Canary Islands(ES)'!$J637&gt;0,'[3]Canary Islands(ES)'!$J637,""))</f>
        <v>94.399999999999991</v>
      </c>
      <c r="K18" s="13">
        <f>(IF('[3]Martinique-Guadeloupe(FR)'!$K637&gt;0,'[3]Martinique-Guadeloupe(FR)'!$K637,""))</f>
        <v>104</v>
      </c>
      <c r="L18" s="13">
        <v>0</v>
      </c>
      <c r="M18" s="13">
        <v>0</v>
      </c>
      <c r="N18" s="13">
        <v>90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90</v>
      </c>
      <c r="V18" s="13">
        <v>0</v>
      </c>
      <c r="W18" s="13">
        <v>0</v>
      </c>
      <c r="X18" s="13">
        <f>(IF('[3]Madeira(PT)'!$X637&gt;0,'[3]Madeira(PT)'!$X637,""))</f>
        <v>155</v>
      </c>
      <c r="Y18" s="13">
        <v>0</v>
      </c>
      <c r="Z18" s="13">
        <v>0</v>
      </c>
      <c r="AA18" s="13">
        <v>109.00000000000001</v>
      </c>
      <c r="AB18" s="13">
        <v>0</v>
      </c>
      <c r="AC18" s="13">
        <v>0</v>
      </c>
    </row>
    <row r="19" spans="1:29">
      <c r="A19" s="8">
        <v>16</v>
      </c>
      <c r="B19" s="6">
        <v>41749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f>(IF('[3]Canary Islands(ES)'!$J638&gt;0,'[3]Canary Islands(ES)'!$J638,""))</f>
        <v>92</v>
      </c>
      <c r="K19" s="13">
        <f>(IF('[3]Martinique-Guadeloupe(FR)'!$K638&gt;0,'[3]Martinique-Guadeloupe(FR)'!$K638,""))</f>
        <v>104</v>
      </c>
      <c r="L19" s="13">
        <v>0</v>
      </c>
      <c r="M19" s="13">
        <v>0</v>
      </c>
      <c r="N19" s="13">
        <v>120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87</v>
      </c>
      <c r="V19" s="13">
        <v>0</v>
      </c>
      <c r="W19" s="13">
        <v>0</v>
      </c>
      <c r="X19" s="13">
        <f>(IF('[3]Madeira(PT)'!$X638&gt;0,'[3]Madeira(PT)'!$X638,""))</f>
        <v>155</v>
      </c>
      <c r="Y19" s="13">
        <v>0</v>
      </c>
      <c r="Z19" s="13">
        <v>0</v>
      </c>
      <c r="AA19" s="13">
        <v>109.00000000000001</v>
      </c>
      <c r="AB19" s="13">
        <v>0</v>
      </c>
      <c r="AC19" s="13">
        <v>0</v>
      </c>
    </row>
    <row r="20" spans="1:29">
      <c r="A20" s="8">
        <v>17</v>
      </c>
      <c r="B20" s="6">
        <v>41756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f>(IF('[3]Canary Islands(ES)'!$J639&gt;0,'[3]Canary Islands(ES)'!$J639,""))</f>
        <v>93</v>
      </c>
      <c r="K20" s="13">
        <f>(IF('[3]Martinique-Guadeloupe(FR)'!$K639&gt;0,'[3]Martinique-Guadeloupe(FR)'!$K639,""))</f>
        <v>104</v>
      </c>
      <c r="L20" s="13">
        <v>0</v>
      </c>
      <c r="M20" s="13">
        <v>0</v>
      </c>
      <c r="N20" s="13">
        <v>95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78</v>
      </c>
      <c r="V20" s="13">
        <v>0</v>
      </c>
      <c r="W20" s="13">
        <v>0</v>
      </c>
      <c r="X20" s="13">
        <f>(IF('[3]Madeira(PT)'!$X639&gt;0,'[3]Madeira(PT)'!$X639,""))</f>
        <v>155</v>
      </c>
      <c r="Y20" s="13">
        <v>0</v>
      </c>
      <c r="Z20" s="13">
        <v>0</v>
      </c>
      <c r="AA20" s="13">
        <v>109.00000000000001</v>
      </c>
      <c r="AB20" s="13">
        <v>0</v>
      </c>
      <c r="AC20" s="13">
        <v>0</v>
      </c>
    </row>
    <row r="21" spans="1:29">
      <c r="A21" s="8">
        <v>18</v>
      </c>
      <c r="B21" s="6">
        <v>41763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f>(IF('[3]Canary Islands(ES)'!$J640&gt;0,'[3]Canary Islands(ES)'!$J640,""))</f>
        <v>93</v>
      </c>
      <c r="K21" s="13">
        <f>(IF('[3]Martinique-Guadeloupe(FR)'!$K640&gt;0,'[3]Martinique-Guadeloupe(FR)'!$K640,""))</f>
        <v>104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99.677828761105147</v>
      </c>
      <c r="T21" s="13">
        <v>0</v>
      </c>
      <c r="U21" s="13">
        <v>78</v>
      </c>
      <c r="V21" s="13">
        <v>0</v>
      </c>
      <c r="W21" s="13">
        <v>0</v>
      </c>
      <c r="X21" s="13">
        <f>(IF('[3]Madeira(PT)'!$X640&gt;0,'[3]Madeira(PT)'!$X640,""))</f>
        <v>100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</row>
    <row r="22" spans="1:29">
      <c r="A22" s="8">
        <v>19</v>
      </c>
      <c r="B22" s="6">
        <v>41770</v>
      </c>
      <c r="C22" s="13">
        <v>0</v>
      </c>
      <c r="D22" s="13">
        <v>0</v>
      </c>
      <c r="E22" s="13">
        <v>79.367975478032406</v>
      </c>
      <c r="F22" s="13">
        <v>0</v>
      </c>
      <c r="G22" s="13">
        <v>0</v>
      </c>
      <c r="H22" s="13">
        <v>0</v>
      </c>
      <c r="I22" s="13">
        <v>0</v>
      </c>
      <c r="J22" s="13">
        <f>(IF('[3]Canary Islands(ES)'!$J641&gt;0,'[3]Canary Islands(ES)'!$J641,""))</f>
        <v>92</v>
      </c>
      <c r="K22" s="13">
        <f>(IF('[3]Martinique-Guadeloupe(FR)'!$K641&gt;0,'[3]Martinique-Guadeloupe(FR)'!$K641,""))</f>
        <v>101.66666666666666</v>
      </c>
      <c r="L22" s="13">
        <v>0</v>
      </c>
      <c r="M22" s="13">
        <v>0</v>
      </c>
      <c r="N22" s="13">
        <v>100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78</v>
      </c>
      <c r="V22" s="13">
        <v>0</v>
      </c>
      <c r="W22" s="13">
        <v>0</v>
      </c>
      <c r="X22" s="13">
        <f>(IF('[3]Madeira(PT)'!$X641&gt;0,'[3]Madeira(PT)'!$X641,""))</f>
        <v>155</v>
      </c>
      <c r="Y22" s="13">
        <v>0</v>
      </c>
      <c r="Z22" s="13">
        <v>0</v>
      </c>
      <c r="AA22" s="13">
        <v>111.00000000000001</v>
      </c>
      <c r="AB22" s="13">
        <v>0</v>
      </c>
      <c r="AC22" s="13">
        <v>0</v>
      </c>
    </row>
    <row r="23" spans="1:29">
      <c r="A23" s="8">
        <v>20</v>
      </c>
      <c r="B23" s="6">
        <v>41777</v>
      </c>
      <c r="C23" s="13">
        <v>0</v>
      </c>
      <c r="D23" s="13">
        <v>0</v>
      </c>
      <c r="E23" s="13">
        <v>68.865108830166704</v>
      </c>
      <c r="F23" s="13">
        <v>0</v>
      </c>
      <c r="G23" s="13">
        <v>0</v>
      </c>
      <c r="H23" s="13">
        <v>0</v>
      </c>
      <c r="I23" s="13">
        <v>0</v>
      </c>
      <c r="J23" s="13">
        <f>(IF('[3]Canary Islands(ES)'!$J642&gt;0,'[3]Canary Islands(ES)'!$J642,""))</f>
        <v>93</v>
      </c>
      <c r="K23" s="13">
        <f>(IF('[3]Martinique-Guadeloupe(FR)'!$K642&gt;0,'[3]Martinique-Guadeloupe(FR)'!$K642,""))</f>
        <v>101.66666666666666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75</v>
      </c>
      <c r="V23" s="13">
        <v>0</v>
      </c>
      <c r="W23" s="13">
        <v>0</v>
      </c>
      <c r="X23" s="13">
        <f>(IF('[3]Madeira(PT)'!$X642&gt;0,'[3]Madeira(PT)'!$X642,""))</f>
        <v>122</v>
      </c>
      <c r="Y23" s="13">
        <v>0</v>
      </c>
      <c r="Z23" s="13">
        <v>0</v>
      </c>
      <c r="AA23" s="13">
        <v>89</v>
      </c>
      <c r="AB23" s="13">
        <v>0</v>
      </c>
      <c r="AC23" s="13">
        <v>0</v>
      </c>
    </row>
    <row r="24" spans="1:29">
      <c r="A24" s="8">
        <v>21</v>
      </c>
      <c r="B24" s="6">
        <v>41784</v>
      </c>
      <c r="C24" s="13">
        <v>0</v>
      </c>
      <c r="D24" s="13">
        <v>0</v>
      </c>
      <c r="E24" s="13">
        <v>75.774678658558784</v>
      </c>
      <c r="F24" s="13">
        <v>0</v>
      </c>
      <c r="G24" s="13">
        <v>0</v>
      </c>
      <c r="H24" s="13">
        <v>0</v>
      </c>
      <c r="I24" s="13">
        <v>0</v>
      </c>
      <c r="J24" s="13">
        <f>(IF('[3]Canary Islands(ES)'!$J643&gt;0,'[3]Canary Islands(ES)'!$J643,""))</f>
        <v>96</v>
      </c>
      <c r="K24" s="13">
        <f>(IF('[3]Martinique-Guadeloupe(FR)'!$K643&gt;0,'[3]Martinique-Guadeloupe(FR)'!$K643,""))</f>
        <v>101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71</v>
      </c>
      <c r="V24" s="13">
        <v>0</v>
      </c>
      <c r="W24" s="13">
        <v>0</v>
      </c>
      <c r="X24" s="13">
        <f>(IF('[3]Madeira(PT)'!$X643&gt;0,'[3]Madeira(PT)'!$X643,""))</f>
        <v>88</v>
      </c>
      <c r="Y24" s="13">
        <v>0</v>
      </c>
      <c r="Z24" s="13">
        <v>0</v>
      </c>
      <c r="AA24" s="13">
        <v>111.00000000000001</v>
      </c>
      <c r="AB24" s="13">
        <v>0</v>
      </c>
      <c r="AC24" s="13">
        <v>0</v>
      </c>
    </row>
    <row r="25" spans="1:29">
      <c r="A25" s="8">
        <v>22</v>
      </c>
      <c r="B25" s="6">
        <v>41791</v>
      </c>
      <c r="C25" s="13">
        <v>0</v>
      </c>
      <c r="D25" s="13">
        <v>0</v>
      </c>
      <c r="E25" s="13">
        <v>71.004624403743207</v>
      </c>
      <c r="F25" s="13">
        <v>0</v>
      </c>
      <c r="G25" s="13">
        <v>0</v>
      </c>
      <c r="H25" s="13">
        <v>0</v>
      </c>
      <c r="I25" s="13">
        <v>0</v>
      </c>
      <c r="J25" s="13">
        <f>(IF('[3]Canary Islands(ES)'!$J644&gt;0,'[3]Canary Islands(ES)'!$J644,""))</f>
        <v>97</v>
      </c>
      <c r="K25" s="13">
        <f>(IF('[3]Martinique-Guadeloupe(FR)'!$K644&gt;0,'[3]Martinique-Guadeloupe(FR)'!$K644,""))</f>
        <v>100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73</v>
      </c>
      <c r="V25" s="13">
        <v>0</v>
      </c>
      <c r="W25" s="13">
        <v>0</v>
      </c>
      <c r="X25" s="13">
        <f>(IF('[3]Madeira(PT)'!$X644&gt;0,'[3]Madeira(PT)'!$X644,""))</f>
        <v>75</v>
      </c>
      <c r="Y25" s="13">
        <v>0</v>
      </c>
      <c r="Z25" s="13">
        <v>0</v>
      </c>
      <c r="AA25" s="13">
        <v>111.00000000000001</v>
      </c>
      <c r="AB25" s="13">
        <v>0</v>
      </c>
      <c r="AC25" s="13">
        <v>0</v>
      </c>
    </row>
    <row r="26" spans="1:29">
      <c r="A26" s="8">
        <v>23</v>
      </c>
      <c r="B26" s="6">
        <v>41798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f>(IF('[3]Canary Islands(ES)'!$J645&gt;0,'[3]Canary Islands(ES)'!$J645,""))</f>
        <v>94</v>
      </c>
      <c r="K26" s="13">
        <f>(IF('[3]Martinique-Guadeloupe(FR)'!$K645&gt;0,'[3]Martinique-Guadeloupe(FR)'!$K645,""))</f>
        <v>100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67</v>
      </c>
      <c r="V26" s="13">
        <v>0</v>
      </c>
      <c r="W26" s="13">
        <v>0</v>
      </c>
      <c r="X26" s="13">
        <f>(IF('[3]Madeira(PT)'!$X645&gt;0,'[3]Madeira(PT)'!$X645,""))</f>
        <v>70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</row>
    <row r="27" spans="1:29">
      <c r="A27" s="8">
        <v>24</v>
      </c>
      <c r="B27" s="6">
        <v>41805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f>(IF('[3]Canary Islands(ES)'!$J646&gt;0,'[3]Canary Islands(ES)'!$J646,""))</f>
        <v>93</v>
      </c>
      <c r="K27" s="13">
        <f>(IF('[3]Martinique-Guadeloupe(FR)'!$K646&gt;0,'[3]Martinique-Guadeloupe(FR)'!$K646,""))</f>
        <v>98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65</v>
      </c>
      <c r="V27" s="13">
        <v>0</v>
      </c>
      <c r="W27" s="13">
        <v>0</v>
      </c>
      <c r="X27" s="13">
        <f>(IF('[3]Madeira(PT)'!$X646&gt;0,'[3]Madeira(PT)'!$X646,""))</f>
        <v>70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</row>
    <row r="28" spans="1:29">
      <c r="A28" s="8">
        <v>25</v>
      </c>
      <c r="B28" s="6">
        <v>41812</v>
      </c>
      <c r="C28" s="13">
        <v>0</v>
      </c>
      <c r="D28" s="13">
        <v>0</v>
      </c>
      <c r="E28" s="13">
        <v>65.542730218839893</v>
      </c>
      <c r="F28" s="13">
        <v>0</v>
      </c>
      <c r="G28" s="13">
        <v>0</v>
      </c>
      <c r="H28" s="13">
        <v>0</v>
      </c>
      <c r="I28" s="13">
        <v>0</v>
      </c>
      <c r="J28" s="13">
        <f>(IF('[3]Canary Islands(ES)'!$J647&gt;0,'[3]Canary Islands(ES)'!$J647,""))</f>
        <v>94</v>
      </c>
      <c r="K28" s="13">
        <f>(IF('[3]Martinique-Guadeloupe(FR)'!$K647&gt;0,'[3]Martinique-Guadeloupe(FR)'!$K647,""))</f>
        <v>97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60</v>
      </c>
      <c r="V28" s="13">
        <v>0</v>
      </c>
      <c r="W28" s="13">
        <v>0</v>
      </c>
      <c r="X28" s="13">
        <f>(IF('[3]Madeira(PT)'!$X647&gt;0,'[3]Madeira(PT)'!$X647,""))</f>
        <v>70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</row>
    <row r="29" spans="1:29">
      <c r="A29" s="8">
        <v>26</v>
      </c>
      <c r="B29" s="6">
        <v>41819</v>
      </c>
      <c r="C29" s="13">
        <v>0</v>
      </c>
      <c r="D29" s="13">
        <v>0</v>
      </c>
      <c r="E29" s="13">
        <v>68.564978334486398</v>
      </c>
      <c r="F29" s="13">
        <v>0</v>
      </c>
      <c r="G29" s="13">
        <v>0</v>
      </c>
      <c r="H29" s="13">
        <v>0</v>
      </c>
      <c r="I29" s="13">
        <v>0</v>
      </c>
      <c r="J29" s="13">
        <f>(IF('[3]Canary Islands(ES)'!$J648&gt;0,'[3]Canary Islands(ES)'!$J648,""))</f>
        <v>93</v>
      </c>
      <c r="K29" s="13">
        <f>(IF('[3]Martinique-Guadeloupe(FR)'!$K648&gt;0,'[3]Martinique-Guadeloupe(FR)'!$K648,""))</f>
        <v>94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f>(IF('[3]Madeira(PT)'!$X648&gt;0,'[3]Madeira(PT)'!$X648,""))</f>
        <v>70</v>
      </c>
      <c r="Y29" s="13">
        <v>0</v>
      </c>
      <c r="Z29" s="13">
        <v>0</v>
      </c>
      <c r="AA29" s="13">
        <v>106</v>
      </c>
      <c r="AB29" s="13">
        <v>0</v>
      </c>
      <c r="AC29" s="13">
        <v>0</v>
      </c>
    </row>
    <row r="30" spans="1:29">
      <c r="A30" s="8">
        <v>27</v>
      </c>
      <c r="B30" s="6">
        <v>41826</v>
      </c>
      <c r="C30" s="13">
        <v>0</v>
      </c>
      <c r="D30" s="13">
        <v>0</v>
      </c>
      <c r="E30" s="13">
        <v>61</v>
      </c>
      <c r="F30" s="13">
        <v>0</v>
      </c>
      <c r="G30" s="13">
        <v>0</v>
      </c>
      <c r="H30" s="13">
        <v>0</v>
      </c>
      <c r="I30" s="13">
        <v>0</v>
      </c>
      <c r="J30" s="13">
        <f>(IF('[3]Canary Islands(ES)'!$J649&gt;0,'[3]Canary Islands(ES)'!$J649,""))</f>
        <v>89</v>
      </c>
      <c r="K30" s="13">
        <f>(IF('[3]Martinique-Guadeloupe(FR)'!$K649&gt;0,'[3]Martinique-Guadeloupe(FR)'!$K649,""))</f>
        <v>94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59</v>
      </c>
      <c r="V30" s="13">
        <v>0</v>
      </c>
      <c r="W30" s="13">
        <v>0</v>
      </c>
      <c r="X30" s="13">
        <f>(IF('[3]Madeira(PT)'!$X649&gt;0,'[3]Madeira(PT)'!$X649,""))</f>
        <v>67</v>
      </c>
      <c r="Y30" s="13">
        <v>0</v>
      </c>
      <c r="Z30" s="13">
        <v>0</v>
      </c>
      <c r="AA30" s="13">
        <v>111.00000000000001</v>
      </c>
      <c r="AB30" s="13">
        <v>0</v>
      </c>
      <c r="AC30" s="13">
        <v>0</v>
      </c>
    </row>
    <row r="31" spans="1:29">
      <c r="A31" s="8">
        <v>28</v>
      </c>
      <c r="B31" s="6">
        <v>41833</v>
      </c>
      <c r="C31" s="13">
        <v>0</v>
      </c>
      <c r="D31" s="13">
        <v>0</v>
      </c>
      <c r="E31" s="13">
        <v>56.999999999999993</v>
      </c>
      <c r="F31" s="13">
        <v>0</v>
      </c>
      <c r="G31" s="13">
        <v>0</v>
      </c>
      <c r="H31" s="13">
        <v>0</v>
      </c>
      <c r="I31" s="13">
        <v>0</v>
      </c>
      <c r="J31" s="13">
        <f>(IF('[3]Canary Islands(ES)'!$J650&gt;0,'[3]Canary Islands(ES)'!$J650,""))</f>
        <v>86</v>
      </c>
      <c r="K31" s="13">
        <f>(IF('[3]Martinique-Guadeloupe(FR)'!$K650&gt;0,'[3]Martinique-Guadeloupe(FR)'!$K650,""))</f>
        <v>94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62</v>
      </c>
      <c r="V31" s="13">
        <v>0</v>
      </c>
      <c r="W31" s="13">
        <v>0</v>
      </c>
      <c r="X31" s="13">
        <f>(IF('[3]Madeira(PT)'!$X650&gt;0,'[3]Madeira(PT)'!$X650,""))</f>
        <v>67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</row>
    <row r="32" spans="1:29">
      <c r="A32" s="8">
        <v>29</v>
      </c>
      <c r="B32" s="6">
        <v>41840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f>(IF('[3]Canary Islands(ES)'!$J651&gt;0,'[3]Canary Islands(ES)'!$J651,""))</f>
        <v>91</v>
      </c>
      <c r="K32" s="13">
        <f>(IF('[3]Martinique-Guadeloupe(FR)'!$K651&gt;0,'[3]Martinique-Guadeloupe(FR)'!$K651,""))</f>
        <v>94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f>(IF('[3]Madeira(PT)'!$X651&gt;0,'[3]Madeira(PT)'!$X651,""))</f>
        <v>67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</row>
    <row r="33" spans="1:29">
      <c r="A33" s="8">
        <v>30</v>
      </c>
      <c r="B33" s="6">
        <v>41847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f>(IF('[3]Canary Islands(ES)'!$J652&gt;0,'[3]Canary Islands(ES)'!$J652,""))</f>
        <v>90</v>
      </c>
      <c r="K33" s="13">
        <f>(IF('[3]Martinique-Guadeloupe(FR)'!$K652&gt;0,'[3]Martinique-Guadeloupe(FR)'!$K652,""))</f>
        <v>93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f>(IF('[3]Madeira(PT)'!$X652&gt;0,'[3]Madeira(PT)'!$X652,""))</f>
        <v>67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</row>
    <row r="34" spans="1:29">
      <c r="A34" s="8">
        <v>31</v>
      </c>
      <c r="B34" s="6">
        <v>41854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f>(IF('[3]Canary Islands(ES)'!$J653&gt;0,'[3]Canary Islands(ES)'!$J653,""))</f>
        <v>80</v>
      </c>
      <c r="K34" s="13">
        <f>(IF('[3]Martinique-Guadeloupe(FR)'!$K653&gt;0,'[3]Martinique-Guadeloupe(FR)'!$K653,""))</f>
        <v>93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f>(IF('[3]Madeira(PT)'!$X653&gt;0,'[3]Madeira(PT)'!$X653,""))</f>
        <v>67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</row>
    <row r="35" spans="1:29">
      <c r="A35" s="8">
        <v>32</v>
      </c>
      <c r="B35" s="6">
        <v>41861</v>
      </c>
      <c r="C35" s="13">
        <v>0</v>
      </c>
      <c r="D35" s="13">
        <v>0</v>
      </c>
      <c r="E35" s="13">
        <v>63</v>
      </c>
      <c r="F35" s="13">
        <v>0</v>
      </c>
      <c r="G35" s="13">
        <v>0</v>
      </c>
      <c r="H35" s="13">
        <v>0</v>
      </c>
      <c r="I35" s="13">
        <v>0</v>
      </c>
      <c r="J35" s="13">
        <f>(IF('[3]Canary Islands(ES)'!$J654&gt;0,'[3]Canary Islands(ES)'!$J654,""))</f>
        <v>87</v>
      </c>
      <c r="K35" s="13">
        <f>(IF('[3]Martinique-Guadeloupe(FR)'!$K654&gt;0,'[3]Martinique-Guadeloupe(FR)'!$K654,""))</f>
        <v>94.5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f>(IF('[3]Madeira(PT)'!$X654&gt;0,'[3]Madeira(PT)'!$X654,""))</f>
        <v>67</v>
      </c>
      <c r="Y35" s="13">
        <v>0</v>
      </c>
      <c r="Z35" s="13">
        <v>0</v>
      </c>
      <c r="AA35" s="13">
        <v>111.00000000000001</v>
      </c>
      <c r="AB35" s="13">
        <v>0</v>
      </c>
      <c r="AC35" s="13">
        <v>0</v>
      </c>
    </row>
    <row r="36" spans="1:29">
      <c r="A36" s="8">
        <v>33</v>
      </c>
      <c r="B36" s="6">
        <v>41868</v>
      </c>
      <c r="C36" s="13">
        <v>0</v>
      </c>
      <c r="D36" s="13">
        <v>0</v>
      </c>
      <c r="E36" s="13">
        <v>75</v>
      </c>
      <c r="F36" s="13">
        <v>0</v>
      </c>
      <c r="G36" s="13">
        <v>0</v>
      </c>
      <c r="H36" s="13">
        <v>0</v>
      </c>
      <c r="I36" s="13">
        <v>0</v>
      </c>
      <c r="J36" s="13">
        <f>(IF('[3]Canary Islands(ES)'!$J655&gt;0,'[3]Canary Islands(ES)'!$J655,""))</f>
        <v>90</v>
      </c>
      <c r="K36" s="13">
        <f>(IF('[3]Martinique-Guadeloupe(FR)'!$K655&gt;0,'[3]Martinique-Guadeloupe(FR)'!$K655,""))</f>
        <v>95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72</v>
      </c>
      <c r="V36" s="13">
        <v>0</v>
      </c>
      <c r="W36" s="13">
        <v>0</v>
      </c>
      <c r="X36" s="13">
        <f>(IF('[3]Madeira(PT)'!$X655&gt;0,'[3]Madeira(PT)'!$X655,""))</f>
        <v>67</v>
      </c>
      <c r="Y36" s="13">
        <v>0</v>
      </c>
      <c r="Z36" s="13">
        <v>0</v>
      </c>
      <c r="AA36" s="13">
        <v>95</v>
      </c>
      <c r="AB36" s="13">
        <v>0</v>
      </c>
      <c r="AC36" s="13">
        <v>0</v>
      </c>
    </row>
    <row r="37" spans="1:29">
      <c r="A37" s="8">
        <v>34</v>
      </c>
      <c r="B37" s="6">
        <v>41875</v>
      </c>
      <c r="C37" s="13">
        <v>0</v>
      </c>
      <c r="D37" s="13">
        <v>0</v>
      </c>
      <c r="E37" s="13">
        <v>75.701853402760065</v>
      </c>
      <c r="F37" s="13">
        <v>0</v>
      </c>
      <c r="G37" s="13">
        <v>0</v>
      </c>
      <c r="H37" s="13">
        <v>0</v>
      </c>
      <c r="I37" s="13">
        <v>0</v>
      </c>
      <c r="J37" s="13">
        <f>(IF('[3]Canary Islands(ES)'!$J656&gt;0,'[3]Canary Islands(ES)'!$J656,""))</f>
        <v>102</v>
      </c>
      <c r="K37" s="13">
        <f>(IF('[3]Martinique-Guadeloupe(FR)'!$K656&gt;0,'[3]Martinique-Guadeloupe(FR)'!$K656,""))</f>
        <v>101.33333333333334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73</v>
      </c>
      <c r="V37" s="13">
        <v>0</v>
      </c>
      <c r="W37" s="13">
        <v>0</v>
      </c>
      <c r="X37" s="13">
        <f>(IF('[3]Madeira(PT)'!$X656&gt;0,'[3]Madeira(PT)'!$X656,""))</f>
        <v>67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</row>
    <row r="38" spans="1:29">
      <c r="A38" s="8">
        <v>35</v>
      </c>
      <c r="B38" s="6">
        <v>41882</v>
      </c>
      <c r="C38" s="13">
        <v>0</v>
      </c>
      <c r="D38" s="13">
        <v>0</v>
      </c>
      <c r="E38" s="13">
        <v>72.097003240723879</v>
      </c>
      <c r="F38" s="13">
        <v>0</v>
      </c>
      <c r="G38" s="13">
        <v>0</v>
      </c>
      <c r="H38" s="13">
        <v>0</v>
      </c>
      <c r="I38" s="13">
        <v>0</v>
      </c>
      <c r="J38" s="13">
        <f>(IF('[3]Canary Islands(ES)'!$J657&gt;0,'[3]Canary Islands(ES)'!$J657,""))</f>
        <v>102.49999999999999</v>
      </c>
      <c r="K38" s="13">
        <f>(IF('[3]Martinique-Guadeloupe(FR)'!$K657&gt;0,'[3]Martinique-Guadeloupe(FR)'!$K657,""))</f>
        <v>102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74</v>
      </c>
      <c r="V38" s="13">
        <v>0</v>
      </c>
      <c r="W38" s="13">
        <v>0</v>
      </c>
      <c r="X38" s="13">
        <f>(IF('[3]Madeira(PT)'!$X657&gt;0,'[3]Madeira(PT)'!$X657,""))</f>
        <v>75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</row>
    <row r="39" spans="1:29">
      <c r="A39" s="8">
        <v>36</v>
      </c>
      <c r="B39" s="6">
        <v>41889</v>
      </c>
      <c r="C39" s="13">
        <v>0</v>
      </c>
      <c r="D39" s="13">
        <v>0</v>
      </c>
      <c r="E39" s="13">
        <v>76.466518588646537</v>
      </c>
      <c r="F39" s="13">
        <v>0</v>
      </c>
      <c r="G39" s="13">
        <v>0</v>
      </c>
      <c r="H39" s="13">
        <v>0</v>
      </c>
      <c r="I39" s="13">
        <v>0</v>
      </c>
      <c r="J39" s="13">
        <f>(IF('[3]Canary Islands(ES)'!$J658&gt;0,'[3]Canary Islands(ES)'!$J658,""))</f>
        <v>111.25</v>
      </c>
      <c r="K39" s="13">
        <f>(IF('[3]Martinique-Guadeloupe(FR)'!$K658&gt;0,'[3]Martinique-Guadeloupe(FR)'!$K658,""))</f>
        <v>101.66666666666666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82</v>
      </c>
      <c r="V39" s="13">
        <v>0</v>
      </c>
      <c r="W39" s="13">
        <v>0</v>
      </c>
      <c r="X39" s="13">
        <f>(IF('[3]Madeira(PT)'!$X658&gt;0,'[3]Madeira(PT)'!$X658,""))</f>
        <v>75</v>
      </c>
      <c r="Y39" s="13">
        <v>0</v>
      </c>
      <c r="Z39" s="13">
        <v>0</v>
      </c>
      <c r="AA39" s="13">
        <v>78</v>
      </c>
      <c r="AB39" s="13">
        <v>0</v>
      </c>
      <c r="AC39" s="13">
        <v>0</v>
      </c>
    </row>
    <row r="40" spans="1:29">
      <c r="A40" s="8">
        <v>37</v>
      </c>
      <c r="B40" s="6">
        <v>41896</v>
      </c>
      <c r="C40" s="13">
        <v>0</v>
      </c>
      <c r="D40" s="13">
        <v>0</v>
      </c>
      <c r="E40" s="13">
        <v>83.333333333333329</v>
      </c>
      <c r="F40" s="13">
        <v>0</v>
      </c>
      <c r="G40" s="13">
        <v>0</v>
      </c>
      <c r="H40" s="13">
        <v>0</v>
      </c>
      <c r="I40" s="13">
        <v>0</v>
      </c>
      <c r="J40" s="13">
        <f>(IF('[3]Canary Islands(ES)'!$J659&gt;0,'[3]Canary Islands(ES)'!$J659,""))</f>
        <v>124</v>
      </c>
      <c r="K40" s="13">
        <f>(IF('[3]Martinique-Guadeloupe(FR)'!$K659&gt;0,'[3]Martinique-Guadeloupe(FR)'!$K659,""))</f>
        <v>103.33333333333334</v>
      </c>
      <c r="L40" s="13">
        <v>0</v>
      </c>
      <c r="M40" s="13">
        <v>0</v>
      </c>
      <c r="N40" s="13">
        <v>100</v>
      </c>
      <c r="O40" s="13">
        <v>0</v>
      </c>
      <c r="P40" s="13">
        <v>0</v>
      </c>
      <c r="Q40" s="13">
        <v>0</v>
      </c>
      <c r="R40" s="13">
        <v>0</v>
      </c>
      <c r="S40" s="13">
        <v>86.023246951219505</v>
      </c>
      <c r="T40" s="13">
        <v>0</v>
      </c>
      <c r="U40" s="13">
        <v>82</v>
      </c>
      <c r="V40" s="13">
        <v>0</v>
      </c>
      <c r="W40" s="13">
        <v>0</v>
      </c>
      <c r="X40" s="13">
        <f>(IF('[3]Madeira(PT)'!$X659&gt;0,'[3]Madeira(PT)'!$X659,""))</f>
        <v>67</v>
      </c>
      <c r="Y40" s="13">
        <v>0</v>
      </c>
      <c r="Z40" s="13">
        <v>0</v>
      </c>
      <c r="AA40" s="13">
        <v>79</v>
      </c>
      <c r="AB40" s="13">
        <v>0</v>
      </c>
      <c r="AC40" s="13">
        <v>0</v>
      </c>
    </row>
    <row r="41" spans="1:29">
      <c r="A41" s="8">
        <v>38</v>
      </c>
      <c r="B41" s="6">
        <v>41903</v>
      </c>
      <c r="C41" s="13">
        <v>0</v>
      </c>
      <c r="D41" s="13">
        <v>0</v>
      </c>
      <c r="E41" s="13">
        <v>86.313193588162761</v>
      </c>
      <c r="F41" s="13">
        <v>0</v>
      </c>
      <c r="G41" s="13">
        <v>0</v>
      </c>
      <c r="H41" s="13">
        <v>0</v>
      </c>
      <c r="I41" s="13">
        <v>0</v>
      </c>
      <c r="J41" s="13">
        <f>(IF('[3]Canary Islands(ES)'!$J660&gt;0,'[3]Canary Islands(ES)'!$J660,""))</f>
        <v>118</v>
      </c>
      <c r="K41" s="13">
        <f>(IF('[3]Martinique-Guadeloupe(FR)'!$K660&gt;0,'[3]Martinique-Guadeloupe(FR)'!$K660,""))</f>
        <v>103.66666666666666</v>
      </c>
      <c r="L41" s="13">
        <v>0</v>
      </c>
      <c r="M41" s="13">
        <v>0</v>
      </c>
      <c r="N41" s="13">
        <v>100</v>
      </c>
      <c r="O41" s="13">
        <v>0</v>
      </c>
      <c r="P41" s="13">
        <v>0</v>
      </c>
      <c r="Q41" s="13">
        <v>0</v>
      </c>
      <c r="R41" s="13">
        <v>0</v>
      </c>
      <c r="S41" s="13">
        <v>87.163727635474316</v>
      </c>
      <c r="T41" s="13">
        <v>0</v>
      </c>
      <c r="U41" s="13">
        <v>86</v>
      </c>
      <c r="V41" s="13">
        <v>0</v>
      </c>
      <c r="W41" s="13">
        <v>0</v>
      </c>
      <c r="X41" s="13">
        <f>(IF('[3]Madeira(PT)'!$X660&gt;0,'[3]Madeira(PT)'!$X660,""))</f>
        <v>86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</row>
    <row r="42" spans="1:29">
      <c r="A42" s="8">
        <v>39</v>
      </c>
      <c r="B42" s="6">
        <v>41910</v>
      </c>
      <c r="C42" s="13">
        <v>0</v>
      </c>
      <c r="D42" s="13">
        <v>0</v>
      </c>
      <c r="E42" s="13">
        <v>84.259461029999272</v>
      </c>
      <c r="F42" s="13">
        <v>0</v>
      </c>
      <c r="G42" s="13">
        <v>0</v>
      </c>
      <c r="H42" s="13">
        <v>0</v>
      </c>
      <c r="I42" s="13">
        <v>0</v>
      </c>
      <c r="J42" s="13">
        <f>(IF('[3]Canary Islands(ES)'!$J661&gt;0,'[3]Canary Islands(ES)'!$J661,""))</f>
        <v>118</v>
      </c>
      <c r="K42" s="13">
        <f>(IF('[3]Martinique-Guadeloupe(FR)'!$K661&gt;0,'[3]Martinique-Guadeloupe(FR)'!$K661,""))</f>
        <v>106.66666666666667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86.395300311386464</v>
      </c>
      <c r="T42" s="13">
        <v>0</v>
      </c>
      <c r="U42" s="13">
        <v>81</v>
      </c>
      <c r="V42" s="13">
        <v>0</v>
      </c>
      <c r="W42" s="13">
        <v>0</v>
      </c>
      <c r="X42" s="13">
        <f>(IF('[3]Madeira(PT)'!$X661&gt;0,'[3]Madeira(PT)'!$X661,""))</f>
        <v>92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</row>
    <row r="43" spans="1:29">
      <c r="A43" s="8">
        <v>40</v>
      </c>
      <c r="B43" s="6">
        <v>41917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f>(IF('[3]Canary Islands(ES)'!$J662&gt;0,'[3]Canary Islands(ES)'!$J662,""))</f>
        <v>126</v>
      </c>
      <c r="K43" s="13">
        <f>(IF('[3]Martinique-Guadeloupe(FR)'!$K662&gt;0,'[3]Martinique-Guadeloupe(FR)'!$K662,""))</f>
        <v>106.66666666666667</v>
      </c>
      <c r="L43" s="13">
        <v>0</v>
      </c>
      <c r="M43" s="13">
        <v>0</v>
      </c>
      <c r="N43" s="13">
        <v>100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77</v>
      </c>
      <c r="V43" s="13">
        <v>0</v>
      </c>
      <c r="W43" s="13">
        <v>0</v>
      </c>
      <c r="X43" s="13">
        <f>(IF('[3]Madeira(PT)'!$X662&gt;0,'[3]Madeira(PT)'!$X662,""))</f>
        <v>92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</row>
    <row r="44" spans="1:29">
      <c r="A44" s="8">
        <v>41</v>
      </c>
      <c r="B44" s="6">
        <v>41924</v>
      </c>
      <c r="C44" s="13">
        <v>0</v>
      </c>
      <c r="D44" s="13">
        <v>0</v>
      </c>
      <c r="E44" s="13">
        <v>83</v>
      </c>
      <c r="F44" s="13">
        <v>0</v>
      </c>
      <c r="G44" s="13">
        <v>0</v>
      </c>
      <c r="H44" s="13">
        <v>0</v>
      </c>
      <c r="I44" s="13">
        <v>0</v>
      </c>
      <c r="J44" s="13">
        <f>(IF('[3]Canary Islands(ES)'!$J663&gt;0,'[3]Canary Islands(ES)'!$J663,""))</f>
        <v>122</v>
      </c>
      <c r="K44" s="13">
        <f>(IF('[3]Martinique-Guadeloupe(FR)'!$K663&gt;0,'[3]Martinique-Guadeloupe(FR)'!$K663,""))</f>
        <v>107</v>
      </c>
      <c r="L44" s="13">
        <v>0</v>
      </c>
      <c r="M44" s="13">
        <v>0</v>
      </c>
      <c r="N44" s="13">
        <v>100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77</v>
      </c>
      <c r="V44" s="13">
        <v>0</v>
      </c>
      <c r="W44" s="13">
        <v>0</v>
      </c>
      <c r="X44" s="13">
        <f>(IF('[3]Madeira(PT)'!$X663&gt;0,'[3]Madeira(PT)'!$X663,""))</f>
        <v>92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</row>
    <row r="45" spans="1:29">
      <c r="A45" s="8">
        <v>42</v>
      </c>
      <c r="B45" s="6">
        <v>41931</v>
      </c>
      <c r="C45" s="13">
        <v>0</v>
      </c>
      <c r="D45" s="13">
        <v>0</v>
      </c>
      <c r="E45" s="13">
        <v>82</v>
      </c>
      <c r="F45" s="13">
        <v>0</v>
      </c>
      <c r="G45" s="13">
        <v>0</v>
      </c>
      <c r="H45" s="13">
        <v>0</v>
      </c>
      <c r="I45" s="13">
        <v>0</v>
      </c>
      <c r="J45" s="13">
        <f>(IF('[3]Canary Islands(ES)'!$J664&gt;0,'[3]Canary Islands(ES)'!$J664,""))</f>
        <v>121</v>
      </c>
      <c r="K45" s="13">
        <f>(IF('[3]Martinique-Guadeloupe(FR)'!$K664&gt;0,'[3]Martinique-Guadeloupe(FR)'!$K664,""))</f>
        <v>104</v>
      </c>
      <c r="L45" s="13">
        <v>0</v>
      </c>
      <c r="M45" s="13">
        <v>0</v>
      </c>
      <c r="N45" s="13">
        <v>100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f>(IF('[3]Madeira(PT)'!$X664&gt;0,'[3]Madeira(PT)'!$X664,""))</f>
        <v>92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</row>
    <row r="46" spans="1:29">
      <c r="A46" s="8">
        <v>43</v>
      </c>
      <c r="B46" s="6">
        <v>41938</v>
      </c>
      <c r="C46" s="13">
        <v>0</v>
      </c>
      <c r="D46" s="13">
        <v>0</v>
      </c>
      <c r="E46" s="13">
        <v>78.250737355714946</v>
      </c>
      <c r="F46" s="13">
        <v>0</v>
      </c>
      <c r="G46" s="13">
        <v>0</v>
      </c>
      <c r="H46" s="13">
        <v>0</v>
      </c>
      <c r="I46" s="13">
        <v>0</v>
      </c>
      <c r="J46" s="13">
        <f>(IF('[3]Canary Islands(ES)'!$J665&gt;0,'[3]Canary Islands(ES)'!$J665,""))</f>
        <v>121.39999999999999</v>
      </c>
      <c r="K46" s="13">
        <f>(IF('[3]Martinique-Guadeloupe(FR)'!$K665&gt;0,'[3]Martinique-Guadeloupe(FR)'!$K665,""))</f>
        <v>103.33333333333334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71</v>
      </c>
      <c r="V46" s="13">
        <v>0</v>
      </c>
      <c r="W46" s="13">
        <v>0</v>
      </c>
      <c r="X46" s="13">
        <f>(IF('[3]Madeira(PT)'!$X665&gt;0,'[3]Madeira(PT)'!$X665,""))</f>
        <v>92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</row>
    <row r="47" spans="1:29">
      <c r="A47" s="8">
        <v>44</v>
      </c>
      <c r="B47" s="6">
        <v>41945</v>
      </c>
      <c r="C47" s="13">
        <v>0</v>
      </c>
      <c r="D47" s="13">
        <v>0</v>
      </c>
      <c r="E47" s="13">
        <v>78.032261588318832</v>
      </c>
      <c r="F47" s="13">
        <v>0</v>
      </c>
      <c r="G47" s="13">
        <v>0</v>
      </c>
      <c r="H47" s="13">
        <v>0</v>
      </c>
      <c r="I47" s="13">
        <v>0</v>
      </c>
      <c r="J47" s="13">
        <f>(IF('[3]Canary Islands(ES)'!$J666&gt;0,'[3]Canary Islands(ES)'!$J666,""))</f>
        <v>121</v>
      </c>
      <c r="K47" s="13">
        <f>(IF('[3]Martinique-Guadeloupe(FR)'!$K666&gt;0,'[3]Martinique-Guadeloupe(FR)'!$K666,""))</f>
        <v>102.66666666666666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72</v>
      </c>
      <c r="V47" s="13">
        <v>0</v>
      </c>
      <c r="W47" s="13">
        <v>0</v>
      </c>
      <c r="X47" s="13">
        <f>(IF('[3]Madeira(PT)'!$X666&gt;0,'[3]Madeira(PT)'!$X666,""))</f>
        <v>92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</row>
    <row r="48" spans="1:29">
      <c r="A48" s="8">
        <v>45</v>
      </c>
      <c r="B48" s="6">
        <v>41952</v>
      </c>
      <c r="C48" s="13">
        <v>0</v>
      </c>
      <c r="D48" s="13">
        <v>0</v>
      </c>
      <c r="E48" s="13">
        <v>74.64588719367876</v>
      </c>
      <c r="F48" s="13">
        <v>0</v>
      </c>
      <c r="G48" s="13">
        <v>0</v>
      </c>
      <c r="H48" s="13">
        <v>0</v>
      </c>
      <c r="I48" s="13">
        <v>0</v>
      </c>
      <c r="J48" s="13">
        <f>(IF('[3]Canary Islands(ES)'!$J667&gt;0,'[3]Canary Islands(ES)'!$J667,""))</f>
        <v>125.2</v>
      </c>
      <c r="K48" s="13">
        <f>(IF('[3]Martinique-Guadeloupe(FR)'!$K667&gt;0,'[3]Martinique-Guadeloupe(FR)'!$K667,""))</f>
        <v>102.66666666666666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73</v>
      </c>
      <c r="V48" s="13">
        <v>0</v>
      </c>
      <c r="W48" s="13">
        <v>0</v>
      </c>
      <c r="X48" s="13">
        <f>(IF('[3]Madeira(PT)'!$X667&gt;0,'[3]Madeira(PT)'!$X667,""))</f>
        <v>92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</row>
    <row r="49" spans="1:29">
      <c r="A49" s="8">
        <v>46</v>
      </c>
      <c r="B49" s="6">
        <v>41959</v>
      </c>
      <c r="C49" s="13">
        <v>0</v>
      </c>
      <c r="D49" s="13">
        <v>0</v>
      </c>
      <c r="E49" s="13">
        <v>74.64588719367876</v>
      </c>
      <c r="F49" s="13">
        <v>0</v>
      </c>
      <c r="G49" s="13">
        <v>0</v>
      </c>
      <c r="H49" s="13">
        <v>0</v>
      </c>
      <c r="I49" s="13">
        <v>0</v>
      </c>
      <c r="J49" s="13">
        <f>(IF('[3]Canary Islands(ES)'!$J668&gt;0,'[3]Canary Islands(ES)'!$J668,""))</f>
        <v>122</v>
      </c>
      <c r="K49" s="13">
        <f>(IF('[3]Martinique-Guadeloupe(FR)'!$K668&gt;0,'[3]Martinique-Guadeloupe(FR)'!$K668,""))</f>
        <v>102.66666666666666</v>
      </c>
      <c r="L49" s="13">
        <v>0</v>
      </c>
      <c r="M49" s="13">
        <v>0</v>
      </c>
      <c r="N49" s="13">
        <v>85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70</v>
      </c>
      <c r="V49" s="13">
        <v>0</v>
      </c>
      <c r="W49" s="13">
        <v>0</v>
      </c>
      <c r="X49" s="13">
        <f>(IF('[3]Madeira(PT)'!$X668&gt;0,'[3]Madeira(PT)'!$X668,""))</f>
        <v>100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</row>
    <row r="50" spans="1:29">
      <c r="A50" s="8">
        <v>47</v>
      </c>
      <c r="B50" s="6">
        <v>41966</v>
      </c>
      <c r="C50" s="13">
        <v>0</v>
      </c>
      <c r="D50" s="13">
        <v>0</v>
      </c>
      <c r="E50" s="13">
        <v>75</v>
      </c>
      <c r="F50" s="13">
        <v>0</v>
      </c>
      <c r="G50" s="13">
        <v>0</v>
      </c>
      <c r="H50" s="13">
        <v>0</v>
      </c>
      <c r="I50" s="13">
        <v>0</v>
      </c>
      <c r="J50" s="13">
        <f>(IF('[3]Canary Islands(ES)'!$J669&gt;0,'[3]Canary Islands(ES)'!$J669,""))</f>
        <v>125</v>
      </c>
      <c r="K50" s="13">
        <f>(IF('[3]Martinique-Guadeloupe(FR)'!$K669&gt;0,'[3]Martinique-Guadeloupe(FR)'!$K669,""))</f>
        <v>102.66666666666666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65</v>
      </c>
      <c r="V50" s="13">
        <v>0</v>
      </c>
      <c r="W50" s="13">
        <v>0</v>
      </c>
      <c r="X50" s="13">
        <f>(IF('[3]Madeira(PT)'!$X669&gt;0,'[3]Madeira(PT)'!$X669,""))</f>
        <v>105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</row>
    <row r="51" spans="1:29">
      <c r="A51" s="8">
        <v>48</v>
      </c>
      <c r="B51" s="6">
        <v>41973</v>
      </c>
      <c r="C51" s="13">
        <v>0</v>
      </c>
      <c r="D51" s="13">
        <v>0</v>
      </c>
      <c r="E51" s="13">
        <v>71.113862287441293</v>
      </c>
      <c r="F51" s="13">
        <v>0</v>
      </c>
      <c r="G51" s="13">
        <v>0</v>
      </c>
      <c r="H51" s="13">
        <v>0</v>
      </c>
      <c r="I51" s="13">
        <v>0</v>
      </c>
      <c r="J51" s="13">
        <f>(IF('[3]Canary Islands(ES)'!$J670&gt;0,'[3]Canary Islands(ES)'!$J670,""))</f>
        <v>122</v>
      </c>
      <c r="K51" s="13">
        <f>(IF('[3]Martinique-Guadeloupe(FR)'!$K670&gt;0,'[3]Martinique-Guadeloupe(FR)'!$K670,""))</f>
        <v>102.66666666666666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67</v>
      </c>
      <c r="V51" s="13">
        <v>0</v>
      </c>
      <c r="W51" s="13">
        <v>0</v>
      </c>
      <c r="X51" s="13">
        <f>(IF('[3]Madeira(PT)'!$X670&gt;0,'[3]Madeira(PT)'!$X670,""))</f>
        <v>114.99999999999999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</row>
    <row r="52" spans="1:29">
      <c r="A52" s="8">
        <v>49</v>
      </c>
      <c r="B52" s="6">
        <v>41980</v>
      </c>
      <c r="C52" s="13">
        <v>0</v>
      </c>
      <c r="D52" s="13">
        <v>0</v>
      </c>
      <c r="E52" s="13">
        <v>81</v>
      </c>
      <c r="F52" s="13">
        <v>0</v>
      </c>
      <c r="G52" s="13">
        <v>0</v>
      </c>
      <c r="H52" s="13">
        <v>0</v>
      </c>
      <c r="I52" s="13">
        <v>0</v>
      </c>
      <c r="J52" s="13">
        <f>(IF('[3]Canary Islands(ES)'!$J671&gt;0,'[3]Canary Islands(ES)'!$J671,""))</f>
        <v>123</v>
      </c>
      <c r="K52" s="13">
        <f>(IF('[3]Martinique-Guadeloupe(FR)'!$K671&gt;0,'[3]Martinique-Guadeloupe(FR)'!$K671,""))</f>
        <v>102.66666666666666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64.060008461062836</v>
      </c>
      <c r="T52" s="13">
        <v>0</v>
      </c>
      <c r="U52" s="13">
        <v>70</v>
      </c>
      <c r="V52" s="13">
        <v>0</v>
      </c>
      <c r="W52" s="13">
        <v>0</v>
      </c>
      <c r="X52" s="13">
        <f>(IF('[3]Madeira(PT)'!$X671&gt;0,'[3]Madeira(PT)'!$X671,""))</f>
        <v>125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</row>
    <row r="53" spans="1:29">
      <c r="A53" s="8">
        <v>50</v>
      </c>
      <c r="B53" s="6">
        <v>41987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f>(IF('[3]Canary Islands(ES)'!$J672&gt;0,'[3]Canary Islands(ES)'!$J672,""))</f>
        <v>117</v>
      </c>
      <c r="K53" s="13">
        <f>(IF('[3]Martinique-Guadeloupe(FR)'!$K672&gt;0,'[3]Martinique-Guadeloupe(FR)'!$K672,""))</f>
        <v>102.66666666666666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f>(IF('[3]Madeira(PT)'!$X672&gt;0,'[3]Madeira(PT)'!$X672,""))</f>
        <v>135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</row>
    <row r="54" spans="1:29">
      <c r="A54" s="8">
        <v>51</v>
      </c>
      <c r="B54" s="6">
        <v>41994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f>(IF('[3]Canary Islands(ES)'!$J673&gt;0,'[3]Canary Islands(ES)'!$J673,""))</f>
        <v>117</v>
      </c>
      <c r="K54" s="13">
        <f>(IF('[3]Martinique-Guadeloupe(FR)'!$K673&gt;0,'[3]Martinique-Guadeloupe(FR)'!$K673,""))</f>
        <v>102.66666666666666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f>(IF('[3]Madeira(PT)'!$X673&gt;0,'[3]Madeira(PT)'!$X673,""))</f>
        <v>135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</row>
    <row r="55" spans="1:29">
      <c r="A55" s="10">
        <v>52</v>
      </c>
      <c r="B55" s="11">
        <v>42001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f>(IF('[3]Canary Islands(ES)'!$J674&gt;0,'[3]Canary Islands(ES)'!$J674,""))</f>
        <v>117</v>
      </c>
      <c r="K55" s="14">
        <f>(IF('[3]Martinique-Guadeloupe(FR)'!$K674&gt;0,'[3]Martinique-Guadeloupe(FR)'!$K674,""))</f>
        <v>102.69999999999999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f>(IF('[3]Madeira(PT)'!$X674&gt;0,'[3]Madeira(PT)'!$X674,""))</f>
        <v>135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</row>
    <row r="56" spans="1:29">
      <c r="A56" s="8">
        <v>1</v>
      </c>
      <c r="B56" s="6">
        <v>42008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f>(IF('[3]Canary Islands(ES)'!$J675&gt;0,'[3]Canary Islands(ES)'!$J675,""))</f>
        <v>117</v>
      </c>
      <c r="K56" s="13">
        <f>(IF('[3]Martinique-Guadeloupe(FR)'!$K675&gt;0,'[3]Martinique-Guadeloupe(FR)'!$K675,""))</f>
        <v>102.66666666666666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f>(IF('[3]Madeira(PT)'!$X675&gt;0,'[3]Madeira(PT)'!$X675,""))</f>
        <v>135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</row>
    <row r="57" spans="1:29">
      <c r="A57" s="8">
        <v>2</v>
      </c>
      <c r="B57" s="6">
        <v>42015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f>(IF('[3]Canary Islands(ES)'!$J676&gt;0,'[3]Canary Islands(ES)'!$J676,""))</f>
        <v>109.00000000000001</v>
      </c>
      <c r="K57" s="13">
        <f>(IF('[3]Martinique-Guadeloupe(FR)'!$K676&gt;0,'[3]Martinique-Guadeloupe(FR)'!$K676,""))</f>
        <v>102.66666666666666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f>(IF('[3]Madeira(PT)'!$X676&gt;0,'[3]Madeira(PT)'!$X676,""))</f>
        <v>135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</row>
    <row r="58" spans="1:29">
      <c r="A58" s="8">
        <v>3</v>
      </c>
      <c r="B58" s="6">
        <v>42022</v>
      </c>
      <c r="C58" s="13">
        <v>0</v>
      </c>
      <c r="D58" s="13">
        <v>0</v>
      </c>
      <c r="E58" s="13">
        <v>74</v>
      </c>
      <c r="F58" s="13">
        <v>0</v>
      </c>
      <c r="G58" s="13">
        <v>0</v>
      </c>
      <c r="H58" s="13">
        <v>0</v>
      </c>
      <c r="I58" s="13">
        <v>0</v>
      </c>
      <c r="J58" s="13">
        <f>(IF('[3]Canary Islands(ES)'!$J677&gt;0,'[3]Canary Islands(ES)'!$J677,""))</f>
        <v>107</v>
      </c>
      <c r="K58" s="13">
        <f>(IF('[3]Martinique-Guadeloupe(FR)'!$K677&gt;0,'[3]Martinique-Guadeloupe(FR)'!$K677,""))</f>
        <v>104.33333333333333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73</v>
      </c>
      <c r="V58" s="13">
        <v>0</v>
      </c>
      <c r="W58" s="13">
        <v>0</v>
      </c>
      <c r="X58" s="13">
        <f>(IF('[3]Madeira(PT)'!$X677&gt;0,'[3]Madeira(PT)'!$X677,""))</f>
        <v>150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</row>
    <row r="59" spans="1:29">
      <c r="A59" s="8">
        <v>4</v>
      </c>
      <c r="B59" s="6">
        <v>42029</v>
      </c>
      <c r="C59" s="13">
        <v>0</v>
      </c>
      <c r="D59" s="13">
        <v>0</v>
      </c>
      <c r="E59" s="13">
        <v>82</v>
      </c>
      <c r="F59" s="13">
        <v>0</v>
      </c>
      <c r="G59" s="13">
        <v>0</v>
      </c>
      <c r="H59" s="13">
        <v>0</v>
      </c>
      <c r="I59" s="13">
        <v>0</v>
      </c>
      <c r="J59" s="13">
        <f>(IF('[3]Canary Islands(ES)'!$J678&gt;0,'[3]Canary Islands(ES)'!$J678,""))</f>
        <v>114</v>
      </c>
      <c r="K59" s="13">
        <f>(IF('[3]Martinique-Guadeloupe(FR)'!$K678&gt;0,'[3]Martinique-Guadeloupe(FR)'!$K678,""))</f>
        <v>106.66666666666667</v>
      </c>
      <c r="L59" s="13">
        <v>0</v>
      </c>
      <c r="M59" s="13">
        <v>0</v>
      </c>
      <c r="N59" s="13">
        <v>80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78</v>
      </c>
      <c r="V59" s="13">
        <v>0</v>
      </c>
      <c r="W59" s="13">
        <v>0</v>
      </c>
      <c r="X59" s="13">
        <f>(IF('[3]Madeira(PT)'!$X678&gt;0,'[3]Madeira(PT)'!$X678,""))</f>
        <v>150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</row>
    <row r="60" spans="1:29">
      <c r="A60" s="8">
        <v>5</v>
      </c>
      <c r="B60" s="6">
        <v>42036</v>
      </c>
      <c r="C60" s="13">
        <v>0</v>
      </c>
      <c r="D60" s="13">
        <v>0</v>
      </c>
      <c r="E60" s="13">
        <v>88</v>
      </c>
      <c r="F60" s="13">
        <v>0</v>
      </c>
      <c r="G60" s="13">
        <v>0</v>
      </c>
      <c r="H60" s="13">
        <v>0</v>
      </c>
      <c r="I60" s="13">
        <v>0</v>
      </c>
      <c r="J60" s="13">
        <f>(IF('[3]Canary Islands(ES)'!$J679&gt;0,'[3]Canary Islands(ES)'!$J679,""))</f>
        <v>113</v>
      </c>
      <c r="K60" s="13">
        <f>(IF('[3]Martinique-Guadeloupe(FR)'!$K679&gt;0,'[3]Martinique-Guadeloupe(FR)'!$K679,""))</f>
        <v>108.66666666666667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78</v>
      </c>
      <c r="V60" s="13">
        <v>0</v>
      </c>
      <c r="W60" s="13">
        <v>0</v>
      </c>
      <c r="X60" s="13">
        <f>(IF('[3]Madeira(PT)'!$X679&gt;0,'[3]Madeira(PT)'!$X679,""))</f>
        <v>160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</row>
    <row r="61" spans="1:29">
      <c r="A61" s="8">
        <v>6</v>
      </c>
      <c r="B61" s="6">
        <v>42043</v>
      </c>
      <c r="C61" s="13">
        <v>0</v>
      </c>
      <c r="D61" s="13">
        <v>0</v>
      </c>
      <c r="E61" s="13">
        <v>92</v>
      </c>
      <c r="F61" s="13">
        <v>0</v>
      </c>
      <c r="G61" s="13">
        <v>0</v>
      </c>
      <c r="H61" s="13">
        <v>0</v>
      </c>
      <c r="I61" s="13">
        <v>0</v>
      </c>
      <c r="J61" s="13">
        <f>(IF('[3]Canary Islands(ES)'!$J680&gt;0,'[3]Canary Islands(ES)'!$J680,""))</f>
        <v>118.10000000000001</v>
      </c>
      <c r="K61" s="13">
        <f>(IF('[3]Martinique-Guadeloupe(FR)'!$K680&gt;0,'[3]Martinique-Guadeloupe(FR)'!$K680,""))</f>
        <v>110.00000000000001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95</v>
      </c>
      <c r="V61" s="13">
        <v>0</v>
      </c>
      <c r="W61" s="13">
        <v>0</v>
      </c>
      <c r="X61" s="13">
        <f>(IF('[3]Madeira(PT)'!$X680&gt;0,'[3]Madeira(PT)'!$X680,""))</f>
        <v>160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</row>
    <row r="62" spans="1:29">
      <c r="A62" s="8">
        <v>7</v>
      </c>
      <c r="B62" s="6">
        <v>42050</v>
      </c>
      <c r="C62" s="13">
        <v>0</v>
      </c>
      <c r="D62" s="13">
        <v>0</v>
      </c>
      <c r="E62" s="13">
        <v>96</v>
      </c>
      <c r="F62" s="13">
        <v>0</v>
      </c>
      <c r="G62" s="13">
        <v>0</v>
      </c>
      <c r="H62" s="13">
        <v>0</v>
      </c>
      <c r="I62" s="13">
        <v>0</v>
      </c>
      <c r="J62" s="13">
        <f>(IF('[3]Canary Islands(ES)'!$J681&gt;0,'[3]Canary Islands(ES)'!$J681,""))</f>
        <v>114.39999999999999</v>
      </c>
      <c r="K62" s="13">
        <f>(IF('[3]Martinique-Guadeloupe(FR)'!$K681&gt;0,'[3]Martinique-Guadeloupe(FR)'!$K681,""))</f>
        <v>112.00000000000001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95</v>
      </c>
      <c r="V62" s="13">
        <v>0</v>
      </c>
      <c r="W62" s="13">
        <v>0</v>
      </c>
      <c r="X62" s="13">
        <f>(IF('[3]Madeira(PT)'!$X681&gt;0,'[3]Madeira(PT)'!$X681,""))</f>
        <v>85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</row>
    <row r="63" spans="1:29">
      <c r="A63" s="8">
        <v>8</v>
      </c>
      <c r="B63" s="6">
        <v>42057</v>
      </c>
      <c r="C63" s="13">
        <v>0</v>
      </c>
      <c r="D63" s="13">
        <v>0</v>
      </c>
      <c r="E63" s="13">
        <v>109.00000000000001</v>
      </c>
      <c r="F63" s="13">
        <v>0</v>
      </c>
      <c r="G63" s="13">
        <v>0</v>
      </c>
      <c r="H63" s="13">
        <v>0</v>
      </c>
      <c r="I63" s="13">
        <v>0</v>
      </c>
      <c r="J63" s="13">
        <f>(IF('[3]Canary Islands(ES)'!$J682&gt;0,'[3]Canary Islands(ES)'!$J682,""))</f>
        <v>114.99999999999999</v>
      </c>
      <c r="K63" s="13">
        <f>(IF('[3]Martinique-Guadeloupe(FR)'!$K682&gt;0,'[3]Martinique-Guadeloupe(FR)'!$K682,""))</f>
        <v>112.00000000000001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98</v>
      </c>
      <c r="V63" s="13">
        <v>0</v>
      </c>
      <c r="W63" s="13">
        <v>0</v>
      </c>
      <c r="X63" s="13">
        <f>(IF('[3]Madeira(PT)'!$X682&gt;0,'[3]Madeira(PT)'!$X682,""))</f>
        <v>160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</row>
    <row r="64" spans="1:29">
      <c r="A64" s="8">
        <v>9</v>
      </c>
      <c r="B64" s="6">
        <v>42064</v>
      </c>
      <c r="C64" s="13">
        <v>0</v>
      </c>
      <c r="D64" s="13">
        <v>0</v>
      </c>
      <c r="E64" s="13">
        <v>108</v>
      </c>
      <c r="F64" s="13">
        <v>0</v>
      </c>
      <c r="G64" s="13">
        <v>0</v>
      </c>
      <c r="H64" s="13">
        <v>0</v>
      </c>
      <c r="I64" s="13">
        <v>0</v>
      </c>
      <c r="J64" s="13">
        <f>(IF('[3]Canary Islands(ES)'!$J683&gt;0,'[3]Canary Islands(ES)'!$J683,""))</f>
        <v>114.99999999999999</v>
      </c>
      <c r="K64" s="13">
        <f>(IF('[3]Martinique-Guadeloupe(FR)'!$K683&gt;0,'[3]Martinique-Guadeloupe(FR)'!$K683,""))</f>
        <v>110.00000000000001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96</v>
      </c>
      <c r="V64" s="13">
        <v>0</v>
      </c>
      <c r="W64" s="13">
        <v>0</v>
      </c>
      <c r="X64" s="13">
        <f>(IF('[3]Madeira(PT)'!$X683&gt;0,'[3]Madeira(PT)'!$X683,""))</f>
        <v>160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</row>
    <row r="65" spans="1:29">
      <c r="A65" s="8">
        <v>10</v>
      </c>
      <c r="B65" s="6">
        <v>42071</v>
      </c>
      <c r="C65" s="13">
        <v>0</v>
      </c>
      <c r="D65" s="13">
        <v>0</v>
      </c>
      <c r="E65" s="13">
        <v>106</v>
      </c>
      <c r="F65" s="13">
        <v>0</v>
      </c>
      <c r="G65" s="13">
        <v>0</v>
      </c>
      <c r="H65" s="13">
        <v>0</v>
      </c>
      <c r="I65" s="13">
        <v>0</v>
      </c>
      <c r="J65" s="13">
        <f>(IF('[3]Canary Islands(ES)'!$J684&gt;0,'[3]Canary Islands(ES)'!$J684,""))</f>
        <v>112.5</v>
      </c>
      <c r="K65" s="13">
        <f>(IF('[3]Martinique-Guadeloupe(FR)'!$K684&gt;0,'[3]Martinique-Guadeloupe(FR)'!$K684,""))</f>
        <v>111.00000000000001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94</v>
      </c>
      <c r="V65" s="13">
        <v>0</v>
      </c>
      <c r="W65" s="13">
        <v>0</v>
      </c>
      <c r="X65" s="13">
        <f>(IF('[3]Madeira(PT)'!$X684&gt;0,'[3]Madeira(PT)'!$X684,""))</f>
        <v>160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</row>
    <row r="66" spans="1:29">
      <c r="A66" s="8">
        <v>11</v>
      </c>
      <c r="B66" s="6">
        <v>42078</v>
      </c>
      <c r="C66" s="13">
        <v>0</v>
      </c>
      <c r="D66" s="13">
        <v>0</v>
      </c>
      <c r="E66" s="13">
        <v>105</v>
      </c>
      <c r="F66" s="13">
        <v>0</v>
      </c>
      <c r="G66" s="13">
        <v>0</v>
      </c>
      <c r="H66" s="13">
        <v>0</v>
      </c>
      <c r="I66" s="13">
        <v>0</v>
      </c>
      <c r="J66" s="13">
        <f>(IF('[3]Canary Islands(ES)'!$J685&gt;0,'[3]Canary Islands(ES)'!$J685,""))</f>
        <v>112.5</v>
      </c>
      <c r="K66" s="13">
        <f>(IF('[3]Martinique-Guadeloupe(FR)'!$K685&gt;0,'[3]Martinique-Guadeloupe(FR)'!$K685,""))</f>
        <v>111.00000000000001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95</v>
      </c>
      <c r="V66" s="13">
        <v>0</v>
      </c>
      <c r="W66" s="13">
        <v>0</v>
      </c>
      <c r="X66" s="13">
        <f>(IF('[3]Madeira(PT)'!$X685&gt;0,'[3]Madeira(PT)'!$X685,""))</f>
        <v>160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</row>
    <row r="67" spans="1:29">
      <c r="A67" s="8">
        <v>12</v>
      </c>
      <c r="B67" s="6">
        <v>42085</v>
      </c>
      <c r="C67" s="13">
        <v>0</v>
      </c>
      <c r="D67" s="13">
        <v>0</v>
      </c>
      <c r="E67" s="13">
        <v>105</v>
      </c>
      <c r="F67" s="13">
        <v>0</v>
      </c>
      <c r="G67" s="13">
        <v>0</v>
      </c>
      <c r="H67" s="13">
        <v>0</v>
      </c>
      <c r="I67" s="13">
        <v>0</v>
      </c>
      <c r="J67" s="13">
        <f>(IF('[3]Canary Islands(ES)'!$J686&gt;0,'[3]Canary Islands(ES)'!$J686,""))</f>
        <v>99</v>
      </c>
      <c r="K67" s="13">
        <f>(IF('[3]Martinique-Guadeloupe(FR)'!$K686&gt;0,'[3]Martinique-Guadeloupe(FR)'!$K686,""))</f>
        <v>112.00000000000001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93</v>
      </c>
      <c r="V67" s="13">
        <v>0</v>
      </c>
      <c r="W67" s="13">
        <v>0</v>
      </c>
      <c r="X67" s="13">
        <f>(IF('[3]Madeira(PT)'!$X686&gt;0,'[3]Madeira(PT)'!$X686,""))</f>
        <v>160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</row>
    <row r="68" spans="1:29">
      <c r="A68" s="8">
        <v>13</v>
      </c>
      <c r="B68" s="6">
        <v>42092</v>
      </c>
      <c r="C68" s="13">
        <v>0</v>
      </c>
      <c r="D68" s="13">
        <v>0</v>
      </c>
      <c r="E68" s="13">
        <v>100</v>
      </c>
      <c r="F68" s="13">
        <v>0</v>
      </c>
      <c r="G68" s="13">
        <v>0</v>
      </c>
      <c r="H68" s="13">
        <v>0</v>
      </c>
      <c r="I68" s="13">
        <v>0</v>
      </c>
      <c r="J68" s="13">
        <f>(IF('[3]Canary Islands(ES)'!$J687&gt;0,'[3]Canary Islands(ES)'!$J687,""))</f>
        <v>109.00000000000001</v>
      </c>
      <c r="K68" s="13">
        <f>(IF('[3]Martinique-Guadeloupe(FR)'!$K687&gt;0,'[3]Martinique-Guadeloupe(FR)'!$K687,""))</f>
        <v>112.00000000000001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94</v>
      </c>
      <c r="V68" s="13">
        <v>0</v>
      </c>
      <c r="W68" s="13">
        <v>0</v>
      </c>
      <c r="X68" s="13">
        <f>(IF('[3]Madeira(PT)'!$X687&gt;0,'[3]Madeira(PT)'!$X687,""))</f>
        <v>160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</row>
    <row r="69" spans="1:29">
      <c r="A69" s="8">
        <v>14</v>
      </c>
      <c r="B69" s="6">
        <v>42099</v>
      </c>
      <c r="C69" s="13">
        <v>0</v>
      </c>
      <c r="D69" s="13">
        <v>0</v>
      </c>
      <c r="E69" s="13">
        <v>101</v>
      </c>
      <c r="F69" s="13">
        <v>0</v>
      </c>
      <c r="G69" s="13">
        <v>0</v>
      </c>
      <c r="H69" s="13">
        <v>0</v>
      </c>
      <c r="I69" s="13">
        <v>0</v>
      </c>
      <c r="J69" s="13">
        <f>(IF('[3]Canary Islands(ES)'!$J688&gt;0,'[3]Canary Islands(ES)'!$J688,""))</f>
        <v>98</v>
      </c>
      <c r="K69" s="13">
        <f>(IF('[3]Martinique-Guadeloupe(FR)'!$K688&gt;0,'[3]Martinique-Guadeloupe(FR)'!$K688,""))</f>
        <v>113.99999999999999</v>
      </c>
      <c r="L69" s="13">
        <v>0</v>
      </c>
      <c r="M69" s="13">
        <v>0</v>
      </c>
      <c r="N69" s="13">
        <v>80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95</v>
      </c>
      <c r="V69" s="13">
        <v>0</v>
      </c>
      <c r="W69" s="13">
        <v>0</v>
      </c>
      <c r="X69" s="13">
        <f>(IF('[3]Madeira(PT)'!$X688&gt;0,'[3]Madeira(PT)'!$X688,""))</f>
        <v>160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</row>
    <row r="70" spans="1:29">
      <c r="A70" s="8">
        <v>15</v>
      </c>
      <c r="B70" s="6">
        <v>42106</v>
      </c>
      <c r="C70" s="13">
        <v>0</v>
      </c>
      <c r="D70" s="13">
        <v>0</v>
      </c>
      <c r="E70" s="13">
        <v>95</v>
      </c>
      <c r="F70" s="13">
        <v>0</v>
      </c>
      <c r="G70" s="13">
        <v>0</v>
      </c>
      <c r="H70" s="13">
        <v>0</v>
      </c>
      <c r="I70" s="13">
        <v>0</v>
      </c>
      <c r="J70" s="13">
        <f>(IF('[3]Canary Islands(ES)'!$J689&gt;0,'[3]Canary Islands(ES)'!$J689,""))</f>
        <v>99</v>
      </c>
      <c r="K70" s="13">
        <f>(IF('[3]Martinique-Guadeloupe(FR)'!$K689&gt;0,'[3]Martinique-Guadeloupe(FR)'!$K689,""))</f>
        <v>115.66666666666667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93</v>
      </c>
      <c r="V70" s="13">
        <v>0</v>
      </c>
      <c r="W70" s="13">
        <v>0</v>
      </c>
      <c r="X70" s="13">
        <f>(IF('[3]Madeira(PT)'!$X689&gt;0,'[3]Madeira(PT)'!$X689,""))</f>
        <v>160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</row>
    <row r="71" spans="1:29">
      <c r="A71" s="8">
        <v>16</v>
      </c>
      <c r="B71" s="6">
        <v>42113</v>
      </c>
      <c r="C71" s="13">
        <v>0</v>
      </c>
      <c r="D71" s="13">
        <v>0</v>
      </c>
      <c r="E71" s="13">
        <v>83</v>
      </c>
      <c r="F71" s="13">
        <v>0</v>
      </c>
      <c r="G71" s="13">
        <v>0</v>
      </c>
      <c r="H71" s="13">
        <v>0</v>
      </c>
      <c r="I71" s="13">
        <v>0</v>
      </c>
      <c r="J71" s="13">
        <f>(IF('[3]Canary Islands(ES)'!$J690&gt;0,'[3]Canary Islands(ES)'!$J690,""))</f>
        <v>94</v>
      </c>
      <c r="K71" s="13">
        <f>(IF('[3]Martinique-Guadeloupe(FR)'!$K690&gt;0,'[3]Martinique-Guadeloupe(FR)'!$K690,""))</f>
        <v>115.99999999999999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80</v>
      </c>
      <c r="V71" s="13">
        <v>0</v>
      </c>
      <c r="W71" s="13">
        <v>0</v>
      </c>
      <c r="X71" s="13">
        <f>(IF('[3]Madeira(PT)'!$X690&gt;0,'[3]Madeira(PT)'!$X690,""))</f>
        <v>160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</row>
    <row r="72" spans="1:29">
      <c r="A72" s="8">
        <v>17</v>
      </c>
      <c r="B72" s="6">
        <v>42120</v>
      </c>
      <c r="C72" s="13">
        <v>0</v>
      </c>
      <c r="D72" s="13">
        <v>0</v>
      </c>
      <c r="E72" s="13">
        <v>93</v>
      </c>
      <c r="F72" s="13">
        <v>0</v>
      </c>
      <c r="G72" s="13">
        <v>0</v>
      </c>
      <c r="H72" s="13">
        <v>0</v>
      </c>
      <c r="I72" s="13">
        <v>0</v>
      </c>
      <c r="J72" s="13">
        <f>(IF('[3]Canary Islands(ES)'!$J691&gt;0,'[3]Canary Islands(ES)'!$J691,""))</f>
        <v>85</v>
      </c>
      <c r="K72" s="13">
        <f>(IF('[3]Martinique-Guadeloupe(FR)'!$K691&gt;0,'[3]Martinique-Guadeloupe(FR)'!$K691,""))</f>
        <v>113.00000000000001</v>
      </c>
      <c r="L72" s="13">
        <v>0</v>
      </c>
      <c r="M72" s="13">
        <v>0</v>
      </c>
      <c r="N72" s="13">
        <v>120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84</v>
      </c>
      <c r="V72" s="13">
        <v>0</v>
      </c>
      <c r="W72" s="13">
        <v>0</v>
      </c>
      <c r="X72" s="13">
        <f>(IF('[3]Madeira(PT)'!$X691&gt;0,'[3]Madeira(PT)'!$X691,""))</f>
        <v>160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</row>
    <row r="73" spans="1:29">
      <c r="A73" s="8">
        <v>18</v>
      </c>
      <c r="B73" s="6">
        <v>42127</v>
      </c>
      <c r="C73" s="13">
        <v>0</v>
      </c>
      <c r="D73" s="13">
        <v>0</v>
      </c>
      <c r="E73" s="13">
        <v>87</v>
      </c>
      <c r="F73" s="13">
        <v>0</v>
      </c>
      <c r="G73" s="13">
        <v>0</v>
      </c>
      <c r="H73" s="13">
        <v>0</v>
      </c>
      <c r="I73" s="13">
        <v>0</v>
      </c>
      <c r="J73" s="13">
        <f>(IF('[3]Canary Islands(ES)'!$J692&gt;0,'[3]Canary Islands(ES)'!$J692,""))</f>
        <v>85</v>
      </c>
      <c r="K73" s="13">
        <f>(IF('[3]Martinique-Guadeloupe(FR)'!$K692&gt;0,'[3]Martinique-Guadeloupe(FR)'!$K692,""))</f>
        <v>111.33333333333336</v>
      </c>
      <c r="L73" s="13">
        <v>0</v>
      </c>
      <c r="M73" s="13">
        <v>0</v>
      </c>
      <c r="N73" s="13">
        <v>120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84</v>
      </c>
      <c r="V73" s="13">
        <v>0</v>
      </c>
      <c r="W73" s="13">
        <v>0</v>
      </c>
      <c r="X73" s="13">
        <f>(IF('[3]Madeira(PT)'!$X692&gt;0,'[3]Madeira(PT)'!$X692,""))</f>
        <v>160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</row>
    <row r="74" spans="1:29">
      <c r="A74" s="8">
        <v>19</v>
      </c>
      <c r="B74" s="6">
        <v>42134</v>
      </c>
      <c r="C74" s="13">
        <v>0</v>
      </c>
      <c r="D74" s="13">
        <v>0</v>
      </c>
      <c r="E74" s="13">
        <v>83</v>
      </c>
      <c r="F74" s="13">
        <v>0</v>
      </c>
      <c r="G74" s="13">
        <v>0</v>
      </c>
      <c r="H74" s="13">
        <v>0</v>
      </c>
      <c r="I74" s="13">
        <v>0</v>
      </c>
      <c r="J74" s="13">
        <f>(IF('[3]Canary Islands(ES)'!$J693&gt;0,'[3]Canary Islands(ES)'!$J693,""))</f>
        <v>87</v>
      </c>
      <c r="K74" s="13">
        <f>(IF('[3]Martinique-Guadeloupe(FR)'!$K693&gt;0,'[3]Martinique-Guadeloupe(FR)'!$K693,""))</f>
        <v>107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65</v>
      </c>
      <c r="V74" s="13">
        <v>0</v>
      </c>
      <c r="W74" s="13">
        <v>0</v>
      </c>
      <c r="X74" s="13">
        <f>(IF('[3]Madeira(PT)'!$X693&gt;0,'[3]Madeira(PT)'!$X693,""))</f>
        <v>160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</row>
    <row r="75" spans="1:29">
      <c r="A75" s="8">
        <v>20</v>
      </c>
      <c r="B75" s="6">
        <v>42141</v>
      </c>
      <c r="C75" s="13">
        <v>0</v>
      </c>
      <c r="D75" s="13">
        <v>0</v>
      </c>
      <c r="E75" s="13">
        <v>81.899999999999991</v>
      </c>
      <c r="F75" s="13">
        <v>0</v>
      </c>
      <c r="G75" s="13">
        <v>0</v>
      </c>
      <c r="H75" s="13">
        <v>0</v>
      </c>
      <c r="I75" s="13">
        <v>0</v>
      </c>
      <c r="J75" s="13">
        <f>(IF('[3]Canary Islands(ES)'!$J694&gt;0,'[3]Canary Islands(ES)'!$J694,""))</f>
        <v>87</v>
      </c>
      <c r="K75" s="13">
        <f>(IF('[3]Martinique-Guadeloupe(FR)'!$K694&gt;0,'[3]Martinique-Guadeloupe(FR)'!$K694,""))</f>
        <v>106.5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70</v>
      </c>
      <c r="V75" s="13">
        <v>0</v>
      </c>
      <c r="W75" s="13">
        <v>0</v>
      </c>
      <c r="X75" s="13">
        <f>(IF('[3]Madeira(PT)'!$X694&gt;0,'[3]Madeira(PT)'!$X694,""))</f>
        <v>160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</row>
    <row r="76" spans="1:29">
      <c r="A76" s="8">
        <v>21</v>
      </c>
      <c r="B76" s="6">
        <v>42148</v>
      </c>
      <c r="C76" s="13">
        <v>0</v>
      </c>
      <c r="D76" s="13">
        <v>0</v>
      </c>
      <c r="E76" s="13">
        <v>79.743655099588523</v>
      </c>
      <c r="F76" s="13">
        <v>0</v>
      </c>
      <c r="G76" s="13">
        <v>0</v>
      </c>
      <c r="H76" s="13">
        <v>0</v>
      </c>
      <c r="I76" s="13">
        <v>0</v>
      </c>
      <c r="J76" s="13">
        <f>(IF('[3]Canary Islands(ES)'!$J695&gt;0,'[3]Canary Islands(ES)'!$J695,""))</f>
        <v>87</v>
      </c>
      <c r="K76" s="13">
        <f>(IF('[3]Martinique-Guadeloupe(FR)'!$K695&gt;0,'[3]Martinique-Guadeloupe(FR)'!$K695,""))</f>
        <v>111.00000000000001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74</v>
      </c>
      <c r="V76" s="13">
        <v>0</v>
      </c>
      <c r="W76" s="13">
        <v>0</v>
      </c>
      <c r="X76" s="13">
        <f>(IF('[3]Madeira(PT)'!$X695&gt;0,'[3]Madeira(PT)'!$X695,""))</f>
        <v>158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</row>
    <row r="77" spans="1:29">
      <c r="A77" s="8">
        <v>22</v>
      </c>
      <c r="B77" s="6">
        <v>42155</v>
      </c>
      <c r="C77" s="13">
        <v>0</v>
      </c>
      <c r="D77" s="13">
        <v>0</v>
      </c>
      <c r="E77" s="13">
        <v>79.379528820594984</v>
      </c>
      <c r="F77" s="13">
        <v>0</v>
      </c>
      <c r="G77" s="13">
        <v>0</v>
      </c>
      <c r="H77" s="13">
        <v>0</v>
      </c>
      <c r="I77" s="13">
        <v>0</v>
      </c>
      <c r="J77" s="13">
        <f>(IF('[3]Canary Islands(ES)'!$J696&gt;0,'[3]Canary Islands(ES)'!$J696,""))</f>
        <v>86</v>
      </c>
      <c r="K77" s="13">
        <f>(IF('[3]Martinique-Guadeloupe(FR)'!$K696&gt;0,'[3]Martinique-Guadeloupe(FR)'!$K696,""))</f>
        <v>110.00000000000001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78</v>
      </c>
      <c r="V77" s="13">
        <v>0</v>
      </c>
      <c r="W77" s="13">
        <v>0</v>
      </c>
      <c r="X77" s="13">
        <f>(IF('[3]Madeira(PT)'!$X696&gt;0,'[3]Madeira(PT)'!$X696,""))</f>
        <v>130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</row>
    <row r="78" spans="1:29">
      <c r="A78" s="8">
        <v>23</v>
      </c>
      <c r="B78" s="6">
        <v>42162</v>
      </c>
      <c r="C78" s="13">
        <v>0</v>
      </c>
      <c r="D78" s="13">
        <v>0</v>
      </c>
      <c r="E78" s="13">
        <v>83.348505261624723</v>
      </c>
      <c r="F78" s="13">
        <v>0</v>
      </c>
      <c r="G78" s="13">
        <v>0</v>
      </c>
      <c r="H78" s="13">
        <v>0</v>
      </c>
      <c r="I78" s="13">
        <v>0</v>
      </c>
      <c r="J78" s="13">
        <f>(IF('[3]Canary Islands(ES)'!$J697&gt;0,'[3]Canary Islands(ES)'!$J697,""))</f>
        <v>87</v>
      </c>
      <c r="K78" s="13">
        <f>(IF('[3]Martinique-Guadeloupe(FR)'!$K697&gt;0,'[3]Martinique-Guadeloupe(FR)'!$K697,""))</f>
        <v>107.66666666666669</v>
      </c>
      <c r="L78" s="13">
        <v>0</v>
      </c>
      <c r="M78" s="13">
        <v>0</v>
      </c>
      <c r="N78" s="13">
        <v>90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80</v>
      </c>
      <c r="V78" s="13">
        <v>0</v>
      </c>
      <c r="W78" s="13">
        <v>0</v>
      </c>
      <c r="X78" s="13">
        <f>(IF('[3]Madeira(PT)'!$X697&gt;0,'[3]Madeira(PT)'!$X697,""))</f>
        <v>114.99999999999999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</row>
    <row r="79" spans="1:29">
      <c r="A79" s="8">
        <v>24</v>
      </c>
      <c r="B79" s="6">
        <v>42169</v>
      </c>
      <c r="C79" s="13">
        <v>0</v>
      </c>
      <c r="D79" s="13">
        <v>0</v>
      </c>
      <c r="E79" s="13">
        <v>85.496850307686699</v>
      </c>
      <c r="F79" s="13">
        <v>0</v>
      </c>
      <c r="G79" s="13">
        <v>0</v>
      </c>
      <c r="H79" s="13">
        <v>0</v>
      </c>
      <c r="I79" s="13">
        <v>0</v>
      </c>
      <c r="J79" s="13">
        <f>(IF('[3]Canary Islands(ES)'!$J698&gt;0,'[3]Canary Islands(ES)'!$J698,""))</f>
        <v>84</v>
      </c>
      <c r="K79" s="13">
        <f>(IF('[3]Martinique-Guadeloupe(FR)'!$K698&gt;0,'[3]Martinique-Guadeloupe(FR)'!$K698,""))</f>
        <v>107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80</v>
      </c>
      <c r="V79" s="13">
        <v>0</v>
      </c>
      <c r="W79" s="13">
        <v>0</v>
      </c>
      <c r="X79" s="13">
        <f>(IF('[3]Madeira(PT)'!$X698&gt;0,'[3]Madeira(PT)'!$X698,""))</f>
        <v>85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</row>
    <row r="80" spans="1:29">
      <c r="A80" s="8">
        <v>25</v>
      </c>
      <c r="B80" s="6">
        <v>42176</v>
      </c>
      <c r="C80" s="13">
        <v>0</v>
      </c>
      <c r="D80" s="13">
        <v>0</v>
      </c>
      <c r="E80" s="13">
        <v>84</v>
      </c>
      <c r="F80" s="13">
        <v>0</v>
      </c>
      <c r="G80" s="13">
        <v>0</v>
      </c>
      <c r="H80" s="13">
        <v>0</v>
      </c>
      <c r="I80" s="13">
        <v>0</v>
      </c>
      <c r="J80" s="13">
        <f>(IF('[3]Canary Islands(ES)'!$J699&gt;0,'[3]Canary Islands(ES)'!$J699,""))</f>
        <v>84</v>
      </c>
      <c r="K80" s="13">
        <f>(IF('[3]Martinique-Guadeloupe(FR)'!$K699&gt;0,'[3]Martinique-Guadeloupe(FR)'!$K699,""))</f>
        <v>105.66666666666666</v>
      </c>
      <c r="L80" s="13">
        <v>0</v>
      </c>
      <c r="M80" s="13">
        <v>0</v>
      </c>
      <c r="N80" s="13">
        <v>80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80</v>
      </c>
      <c r="V80" s="13">
        <v>0</v>
      </c>
      <c r="W80" s="13">
        <v>0</v>
      </c>
      <c r="X80" s="13">
        <f>(IF('[3]Madeira(PT)'!$X699&gt;0,'[3]Madeira(PT)'!$X699,""))</f>
        <v>80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</row>
    <row r="81" spans="1:29">
      <c r="A81" s="8">
        <v>26</v>
      </c>
      <c r="B81" s="6">
        <v>42183</v>
      </c>
      <c r="C81" s="13">
        <v>0</v>
      </c>
      <c r="D81" s="13">
        <v>0</v>
      </c>
      <c r="E81" s="13">
        <v>87</v>
      </c>
      <c r="F81" s="13">
        <v>0</v>
      </c>
      <c r="G81" s="13">
        <v>0</v>
      </c>
      <c r="H81" s="13">
        <v>0</v>
      </c>
      <c r="I81" s="13">
        <v>0</v>
      </c>
      <c r="J81" s="13">
        <f>(IF('[3]Canary Islands(ES)'!$J700&gt;0,'[3]Canary Islands(ES)'!$J700,""))</f>
        <v>82</v>
      </c>
      <c r="K81" s="13">
        <f>(IF('[3]Martinique-Guadeloupe(FR)'!$K700&gt;0,'[3]Martinique-Guadeloupe(FR)'!$K700,""))</f>
        <v>105.66666666666666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72</v>
      </c>
      <c r="V81" s="13">
        <v>0</v>
      </c>
      <c r="W81" s="13">
        <v>0</v>
      </c>
      <c r="X81" s="13">
        <f>(IF('[3]Madeira(PT)'!$X700&gt;0,'[3]Madeira(PT)'!$X700,""))</f>
        <v>78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</row>
    <row r="82" spans="1:29">
      <c r="A82" s="8">
        <v>27</v>
      </c>
      <c r="B82" s="6">
        <v>42190</v>
      </c>
      <c r="C82" s="13">
        <v>0</v>
      </c>
      <c r="D82" s="13">
        <v>0</v>
      </c>
      <c r="E82" s="13">
        <v>82</v>
      </c>
      <c r="F82" s="13">
        <v>0</v>
      </c>
      <c r="G82" s="13">
        <v>0</v>
      </c>
      <c r="H82" s="13">
        <v>0</v>
      </c>
      <c r="I82" s="13">
        <v>0</v>
      </c>
      <c r="J82" s="13">
        <f>(IF('[3]Canary Islands(ES)'!$J701&gt;0,'[3]Canary Islands(ES)'!$J701,""))</f>
        <v>81</v>
      </c>
      <c r="K82" s="13">
        <f>(IF('[3]Martinique-Guadeloupe(FR)'!$K701&gt;0,'[3]Martinique-Guadeloupe(FR)'!$K701,""))</f>
        <v>106.66666666666667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71</v>
      </c>
      <c r="V82" s="13">
        <v>0</v>
      </c>
      <c r="W82" s="13">
        <v>0</v>
      </c>
      <c r="X82" s="13">
        <f>(IF('[3]Madeira(PT)'!$X701&gt;0,'[3]Madeira(PT)'!$X701,""))</f>
        <v>70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</row>
    <row r="83" spans="1:29">
      <c r="A83" s="8">
        <v>28</v>
      </c>
      <c r="B83" s="6">
        <v>42197</v>
      </c>
      <c r="C83" s="13">
        <v>0</v>
      </c>
      <c r="D83" s="13">
        <v>0</v>
      </c>
      <c r="E83" s="13">
        <v>77.461932677063743</v>
      </c>
      <c r="F83" s="13">
        <v>0</v>
      </c>
      <c r="G83" s="13">
        <v>0</v>
      </c>
      <c r="H83" s="13">
        <v>0</v>
      </c>
      <c r="I83" s="13">
        <v>0</v>
      </c>
      <c r="J83" s="13">
        <f>(IF('[3]Canary Islands(ES)'!$J702&gt;0,'[3]Canary Islands(ES)'!$J702,""))</f>
        <v>81</v>
      </c>
      <c r="K83" s="13">
        <f>(IF('[3]Martinique-Guadeloupe(FR)'!$K702&gt;0,'[3]Martinique-Guadeloupe(FR)'!$K702,""))</f>
        <v>102.66666666666666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70</v>
      </c>
      <c r="V83" s="13">
        <v>0</v>
      </c>
      <c r="W83" s="13">
        <v>0</v>
      </c>
      <c r="X83" s="13">
        <f>(IF('[3]Madeira(PT)'!$X702&gt;0,'[3]Madeira(PT)'!$X702,""))</f>
        <v>70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</row>
    <row r="84" spans="1:29">
      <c r="A84" s="8">
        <v>29</v>
      </c>
      <c r="B84" s="6">
        <v>42204</v>
      </c>
      <c r="C84" s="13">
        <v>0</v>
      </c>
      <c r="D84" s="13">
        <v>0</v>
      </c>
      <c r="E84" s="13">
        <v>75.774377171582756</v>
      </c>
      <c r="F84" s="13">
        <v>0</v>
      </c>
      <c r="G84" s="13">
        <v>0</v>
      </c>
      <c r="H84" s="13">
        <v>0</v>
      </c>
      <c r="I84" s="13">
        <v>0</v>
      </c>
      <c r="J84" s="13">
        <f>(IF('[3]Canary Islands(ES)'!$J703&gt;0,'[3]Canary Islands(ES)'!$J703,""))</f>
        <v>83</v>
      </c>
      <c r="K84" s="13">
        <f>(IF('[3]Martinique-Guadeloupe(FR)'!$K703&gt;0,'[3]Martinique-Guadeloupe(FR)'!$K703,""))</f>
        <v>102.33333333333334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61</v>
      </c>
      <c r="V84" s="13">
        <v>0</v>
      </c>
      <c r="W84" s="13">
        <v>0</v>
      </c>
      <c r="X84" s="13">
        <f>(IF('[3]Madeira(PT)'!$X703&gt;0,'[3]Madeira(PT)'!$X703,""))</f>
        <v>70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</row>
    <row r="85" spans="1:29">
      <c r="A85" s="8">
        <v>30</v>
      </c>
      <c r="B85" s="6">
        <v>42211</v>
      </c>
      <c r="C85" s="13">
        <v>0</v>
      </c>
      <c r="D85" s="13">
        <v>0</v>
      </c>
      <c r="E85" s="13">
        <v>72.461129519717431</v>
      </c>
      <c r="F85" s="13">
        <v>0</v>
      </c>
      <c r="G85" s="13">
        <v>0</v>
      </c>
      <c r="H85" s="13">
        <v>0</v>
      </c>
      <c r="I85" s="13">
        <v>0</v>
      </c>
      <c r="J85" s="13">
        <f>(IF('[3]Canary Islands(ES)'!$J704&gt;0,'[3]Canary Islands(ES)'!$J704,""))</f>
        <v>85</v>
      </c>
      <c r="K85" s="13">
        <f>(IF('[3]Martinique-Guadeloupe(FR)'!$K704&gt;0,'[3]Martinique-Guadeloupe(FR)'!$K704,""))</f>
        <v>100.66666666666666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62</v>
      </c>
      <c r="V85" s="13">
        <v>0</v>
      </c>
      <c r="W85" s="13">
        <v>0</v>
      </c>
      <c r="X85" s="13">
        <f>(IF('[3]Madeira(PT)'!$X704&gt;0,'[3]Madeira(PT)'!$X704,""))</f>
        <v>68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</row>
    <row r="86" spans="1:29">
      <c r="A86" s="8">
        <v>31</v>
      </c>
      <c r="B86" s="6">
        <v>42218</v>
      </c>
      <c r="C86" s="13">
        <v>0</v>
      </c>
      <c r="D86" s="13">
        <v>0</v>
      </c>
      <c r="E86" s="13">
        <v>68.499224118820649</v>
      </c>
      <c r="F86" s="13">
        <v>0</v>
      </c>
      <c r="G86" s="13">
        <v>0</v>
      </c>
      <c r="H86" s="13">
        <v>0</v>
      </c>
      <c r="I86" s="13">
        <v>0</v>
      </c>
      <c r="J86" s="13">
        <f>(IF('[3]Canary Islands(ES)'!$J705&gt;0,'[3]Canary Islands(ES)'!$J705,""))</f>
        <v>82</v>
      </c>
      <c r="K86" s="13">
        <f>(IF('[3]Martinique-Guadeloupe(FR)'!$K705&gt;0,'[3]Martinique-Guadeloupe(FR)'!$K705,""))</f>
        <v>102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59</v>
      </c>
      <c r="V86" s="13">
        <v>0</v>
      </c>
      <c r="W86" s="13">
        <v>0</v>
      </c>
      <c r="X86" s="13">
        <f>(IF('[3]Madeira(PT)'!$X705&gt;0,'[3]Madeira(PT)'!$X705,""))</f>
        <v>68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</row>
    <row r="87" spans="1:29">
      <c r="A87" s="8">
        <v>32</v>
      </c>
      <c r="B87" s="6">
        <v>42225</v>
      </c>
      <c r="C87" s="13">
        <v>0</v>
      </c>
      <c r="D87" s="13">
        <v>0</v>
      </c>
      <c r="E87" s="13">
        <v>66.605063759009425</v>
      </c>
      <c r="F87" s="13">
        <v>0</v>
      </c>
      <c r="G87" s="13">
        <v>0</v>
      </c>
      <c r="H87" s="13">
        <v>0</v>
      </c>
      <c r="I87" s="13">
        <v>0</v>
      </c>
      <c r="J87" s="13">
        <f>(IF('[3]Canary Islands(ES)'!$J706&gt;0,'[3]Canary Islands(ES)'!$J706,""))</f>
        <v>89</v>
      </c>
      <c r="K87" s="13">
        <f>(IF('[3]Martinique-Guadeloupe(FR)'!$K706&gt;0,'[3]Martinique-Guadeloupe(FR)'!$K706,""))</f>
        <v>102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45</v>
      </c>
      <c r="V87" s="13">
        <v>0</v>
      </c>
      <c r="W87" s="13">
        <v>0</v>
      </c>
      <c r="X87" s="13">
        <f>(IF('[3]Madeira(PT)'!$X706&gt;0,'[3]Madeira(PT)'!$X706,""))</f>
        <v>69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</row>
    <row r="88" spans="1:29">
      <c r="A88" s="8">
        <v>33</v>
      </c>
      <c r="B88" s="6">
        <v>42232</v>
      </c>
      <c r="C88" s="13">
        <v>0</v>
      </c>
      <c r="D88" s="13">
        <v>0</v>
      </c>
      <c r="E88" s="13">
        <v>66.005623797543294</v>
      </c>
      <c r="F88" s="13">
        <v>0</v>
      </c>
      <c r="G88" s="13">
        <v>0</v>
      </c>
      <c r="H88" s="13">
        <v>0</v>
      </c>
      <c r="I88" s="13">
        <v>0</v>
      </c>
      <c r="J88" s="13">
        <f>(IF('[3]Canary Islands(ES)'!$J707&gt;0,'[3]Canary Islands(ES)'!$J707,""))</f>
        <v>89</v>
      </c>
      <c r="K88" s="13">
        <f>(IF('[3]Martinique-Guadeloupe(FR)'!$K707&gt;0,'[3]Martinique-Guadeloupe(FR)'!$K707,""))</f>
        <v>102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44</v>
      </c>
      <c r="V88" s="13">
        <v>0</v>
      </c>
      <c r="W88" s="13">
        <v>0</v>
      </c>
      <c r="X88" s="13">
        <f>(IF('[3]Madeira(PT)'!$X707&gt;0,'[3]Madeira(PT)'!$X707,""))</f>
        <v>67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</row>
    <row r="89" spans="1:29">
      <c r="A89" s="8">
        <v>34</v>
      </c>
      <c r="B89" s="6">
        <v>42239</v>
      </c>
      <c r="C89" s="13">
        <v>0</v>
      </c>
      <c r="D89" s="13">
        <v>0</v>
      </c>
      <c r="E89" s="13">
        <v>65</v>
      </c>
      <c r="F89" s="13">
        <v>0</v>
      </c>
      <c r="G89" s="13">
        <v>0</v>
      </c>
      <c r="H89" s="13">
        <v>0</v>
      </c>
      <c r="I89" s="13">
        <v>0</v>
      </c>
      <c r="J89" s="13">
        <f>(IF('[3]Canary Islands(ES)'!$J708&gt;0,'[3]Canary Islands(ES)'!$J708,""))</f>
        <v>76</v>
      </c>
      <c r="K89" s="13">
        <f>(IF('[3]Martinique-Guadeloupe(FR)'!$K708&gt;0,'[3]Martinique-Guadeloupe(FR)'!$K708,""))</f>
        <v>101.33333333333334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44</v>
      </c>
      <c r="V89" s="13">
        <v>0</v>
      </c>
      <c r="W89" s="13">
        <v>0</v>
      </c>
      <c r="X89" s="13">
        <f>(IF('[3]Madeira(PT)'!$X708&gt;0,'[3]Madeira(PT)'!$X708,""))</f>
        <v>65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</row>
    <row r="90" spans="1:29">
      <c r="A90" s="8">
        <v>35</v>
      </c>
      <c r="B90" s="6">
        <v>42246</v>
      </c>
      <c r="C90" s="13">
        <v>0</v>
      </c>
      <c r="D90" s="13">
        <v>0</v>
      </c>
      <c r="E90" s="13">
        <v>69</v>
      </c>
      <c r="F90" s="13">
        <v>0</v>
      </c>
      <c r="G90" s="13">
        <v>0</v>
      </c>
      <c r="H90" s="13">
        <v>0</v>
      </c>
      <c r="I90" s="13">
        <v>0</v>
      </c>
      <c r="J90" s="13">
        <f>(IF('[3]Canary Islands(ES)'!$J709&gt;0,'[3]Canary Islands(ES)'!$J709,""))</f>
        <v>81</v>
      </c>
      <c r="K90" s="13">
        <f>(IF('[3]Martinique-Guadeloupe(FR)'!$K709&gt;0,'[3]Martinique-Guadeloupe(FR)'!$K709,""))</f>
        <v>101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70</v>
      </c>
      <c r="V90" s="13">
        <v>0</v>
      </c>
      <c r="W90" s="13">
        <v>0</v>
      </c>
      <c r="X90" s="13">
        <f>(IF('[3]Madeira(PT)'!$X709&gt;0,'[3]Madeira(PT)'!$X709,""))</f>
        <v>65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</row>
    <row r="91" spans="1:29">
      <c r="A91" s="8">
        <v>36</v>
      </c>
      <c r="B91" s="6">
        <v>42253</v>
      </c>
      <c r="C91" s="13">
        <v>0</v>
      </c>
      <c r="D91" s="13">
        <v>0</v>
      </c>
      <c r="E91" s="13">
        <v>69</v>
      </c>
      <c r="F91" s="13">
        <v>0</v>
      </c>
      <c r="G91" s="13">
        <v>0</v>
      </c>
      <c r="H91" s="13">
        <v>0</v>
      </c>
      <c r="I91" s="13">
        <v>0</v>
      </c>
      <c r="J91" s="13">
        <f>(IF('[3]Canary Islands(ES)'!$J710&gt;0,'[3]Canary Islands(ES)'!$J710,""))</f>
        <v>85</v>
      </c>
      <c r="K91" s="13">
        <f>(IF('[3]Martinique-Guadeloupe(FR)'!$K710&gt;0,'[3]Martinique-Guadeloupe(FR)'!$K710,""))</f>
        <v>101.66666666666669</v>
      </c>
      <c r="L91" s="13">
        <v>0</v>
      </c>
      <c r="M91" s="13">
        <v>0</v>
      </c>
      <c r="N91" s="13">
        <v>160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72</v>
      </c>
      <c r="V91" s="13">
        <v>0</v>
      </c>
      <c r="W91" s="13">
        <v>0</v>
      </c>
      <c r="X91" s="13">
        <f>(IF('[3]Madeira(PT)'!$X710&gt;0,'[3]Madeira(PT)'!$X710,""))</f>
        <v>65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</row>
    <row r="92" spans="1:29">
      <c r="A92" s="8">
        <v>37</v>
      </c>
      <c r="B92" s="6">
        <v>42260</v>
      </c>
      <c r="C92" s="13">
        <v>0</v>
      </c>
      <c r="D92" s="13">
        <v>0</v>
      </c>
      <c r="E92" s="13">
        <v>69</v>
      </c>
      <c r="F92" s="13">
        <v>0</v>
      </c>
      <c r="G92" s="13">
        <v>0</v>
      </c>
      <c r="H92" s="13">
        <v>0</v>
      </c>
      <c r="I92" s="13">
        <v>0</v>
      </c>
      <c r="J92" s="13">
        <f>(IF('[3]Canary Islands(ES)'!$J711&gt;0,'[3]Canary Islands(ES)'!$J711,""))</f>
        <v>86</v>
      </c>
      <c r="K92" s="13">
        <f>(IF('[3]Martinique-Guadeloupe(FR)'!$K711&gt;0,'[3]Martinique-Guadeloupe(FR)'!$K711,""))</f>
        <v>101.49999999999999</v>
      </c>
      <c r="L92" s="13">
        <v>0</v>
      </c>
      <c r="M92" s="13">
        <v>0</v>
      </c>
      <c r="N92" s="13">
        <v>150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71</v>
      </c>
      <c r="V92" s="13">
        <v>0</v>
      </c>
      <c r="W92" s="13">
        <v>0</v>
      </c>
      <c r="X92" s="13">
        <f>(IF('[3]Madeira(PT)'!$X711&gt;0,'[3]Madeira(PT)'!$X711,""))</f>
        <v>65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</row>
    <row r="93" spans="1:29">
      <c r="A93" s="8">
        <v>38</v>
      </c>
      <c r="B93" s="6">
        <v>42267</v>
      </c>
      <c r="C93" s="13">
        <v>0</v>
      </c>
      <c r="D93" s="13">
        <v>0</v>
      </c>
      <c r="E93" s="13">
        <v>83.85357024121754</v>
      </c>
      <c r="F93" s="13">
        <v>0</v>
      </c>
      <c r="G93" s="13">
        <v>0</v>
      </c>
      <c r="H93" s="13">
        <v>0</v>
      </c>
      <c r="I93" s="13">
        <v>0</v>
      </c>
      <c r="J93" s="13">
        <f>(IF('[3]Canary Islands(ES)'!$J712&gt;0,'[3]Canary Islands(ES)'!$J712,""))</f>
        <v>94</v>
      </c>
      <c r="K93" s="13">
        <f>(IF('[3]Martinique-Guadeloupe(FR)'!$K712&gt;0,'[3]Martinique-Guadeloupe(FR)'!$K712,""))</f>
        <v>103.33333333333334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78</v>
      </c>
      <c r="V93" s="13">
        <v>0</v>
      </c>
      <c r="W93" s="13">
        <v>0</v>
      </c>
      <c r="X93" s="13">
        <f>(IF('[3]Madeira(PT)'!$X712&gt;0,'[3]Madeira(PT)'!$X712,""))</f>
        <v>70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</row>
    <row r="94" spans="1:29">
      <c r="A94" s="8">
        <v>39</v>
      </c>
      <c r="B94" s="6">
        <v>42274</v>
      </c>
      <c r="C94" s="13">
        <v>0</v>
      </c>
      <c r="D94" s="13">
        <v>0</v>
      </c>
      <c r="E94" s="13">
        <v>76</v>
      </c>
      <c r="F94" s="13">
        <v>0</v>
      </c>
      <c r="G94" s="13">
        <v>0</v>
      </c>
      <c r="H94" s="13">
        <v>0</v>
      </c>
      <c r="I94" s="13">
        <v>0</v>
      </c>
      <c r="J94" s="13">
        <f>(IF('[3]Canary Islands(ES)'!$J713&gt;0,'[3]Canary Islands(ES)'!$J713,""))</f>
        <v>100</v>
      </c>
      <c r="K94" s="13">
        <f>(IF('[3]Martinique-Guadeloupe(FR)'!$K713&gt;0,'[3]Martinique-Guadeloupe(FR)'!$K713,""))</f>
        <v>103.33333333333334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71</v>
      </c>
      <c r="V94" s="13">
        <v>0</v>
      </c>
      <c r="W94" s="13">
        <v>0</v>
      </c>
      <c r="X94" s="13">
        <f>(IF('[3]Madeira(PT)'!$X713&gt;0,'[3]Madeira(PT)'!$X713,""))</f>
        <v>85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</row>
    <row r="95" spans="1:29">
      <c r="A95" s="8">
        <v>40</v>
      </c>
      <c r="B95" s="6">
        <v>42281</v>
      </c>
      <c r="C95" s="13">
        <v>0</v>
      </c>
      <c r="D95" s="13">
        <v>0</v>
      </c>
      <c r="E95" s="13">
        <v>83.057204238429875</v>
      </c>
      <c r="F95" s="13">
        <v>0</v>
      </c>
      <c r="G95" s="13">
        <v>0</v>
      </c>
      <c r="H95" s="13">
        <v>0</v>
      </c>
      <c r="I95" s="13">
        <v>0</v>
      </c>
      <c r="J95" s="13">
        <f>(IF('[3]Canary Islands(ES)'!$J714&gt;0,'[3]Canary Islands(ES)'!$J714,""))</f>
        <v>107</v>
      </c>
      <c r="K95" s="13">
        <f>(IF('[3]Martinique-Guadeloupe(FR)'!$K714&gt;0,'[3]Martinique-Guadeloupe(FR)'!$K714,""))</f>
        <v>103</v>
      </c>
      <c r="L95" s="13">
        <v>0</v>
      </c>
      <c r="M95" s="13">
        <v>0</v>
      </c>
      <c r="N95" s="13">
        <v>150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70</v>
      </c>
      <c r="V95" s="13">
        <v>0</v>
      </c>
      <c r="W95" s="13">
        <v>0</v>
      </c>
      <c r="X95" s="13">
        <f>(IF('[3]Madeira(PT)'!$X714&gt;0,'[3]Madeira(PT)'!$X714,""))</f>
        <v>95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</row>
    <row r="96" spans="1:29">
      <c r="A96" s="8">
        <v>41</v>
      </c>
      <c r="B96" s="6">
        <v>42288</v>
      </c>
      <c r="C96" s="13">
        <v>0</v>
      </c>
      <c r="D96" s="13">
        <v>0</v>
      </c>
      <c r="E96" s="13">
        <v>79.30670356479628</v>
      </c>
      <c r="F96" s="13">
        <v>0</v>
      </c>
      <c r="G96" s="13">
        <v>0</v>
      </c>
      <c r="H96" s="13">
        <v>0</v>
      </c>
      <c r="I96" s="13">
        <v>0</v>
      </c>
      <c r="J96" s="13">
        <f>(IF('[3]Canary Islands(ES)'!$J715&gt;0,'[3]Canary Islands(ES)'!$J715,""))</f>
        <v>102</v>
      </c>
      <c r="K96" s="13">
        <f>(IF('[3]Martinique-Guadeloupe(FR)'!$K715&gt;0,'[3]Martinique-Guadeloupe(FR)'!$K715,""))</f>
        <v>103.33333333333334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70</v>
      </c>
      <c r="V96" s="13">
        <v>0</v>
      </c>
      <c r="W96" s="13">
        <v>0</v>
      </c>
      <c r="X96" s="13">
        <f>(IF('[3]Madeira(PT)'!$X715&gt;0,'[3]Madeira(PT)'!$X715,""))</f>
        <v>95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</row>
    <row r="97" spans="1:29">
      <c r="A97" s="8">
        <v>42</v>
      </c>
      <c r="B97" s="6">
        <v>42295</v>
      </c>
      <c r="C97" s="13">
        <v>0</v>
      </c>
      <c r="D97" s="13">
        <v>0</v>
      </c>
      <c r="E97" s="13">
        <v>68.892691985580598</v>
      </c>
      <c r="F97" s="13">
        <v>0</v>
      </c>
      <c r="G97" s="13">
        <v>0</v>
      </c>
      <c r="H97" s="13">
        <v>0</v>
      </c>
      <c r="I97" s="13">
        <v>0</v>
      </c>
      <c r="J97" s="13">
        <f>(IF('[3]Canary Islands(ES)'!$J716&gt;0,'[3]Canary Islands(ES)'!$J716,""))</f>
        <v>102.3</v>
      </c>
      <c r="K97" s="13">
        <f>(IF('[3]Martinique-Guadeloupe(FR)'!$K716&gt;0,'[3]Martinique-Guadeloupe(FR)'!$K716,""))</f>
        <v>103</v>
      </c>
      <c r="L97" s="13">
        <v>0</v>
      </c>
      <c r="M97" s="13">
        <v>0</v>
      </c>
      <c r="N97" s="13">
        <v>90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70</v>
      </c>
      <c r="V97" s="13">
        <v>0</v>
      </c>
      <c r="W97" s="13">
        <v>0</v>
      </c>
      <c r="X97" s="13">
        <f>(IF('[3]Madeira(PT)'!$X716&gt;0,'[3]Madeira(PT)'!$X716,""))</f>
        <v>95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</row>
    <row r="98" spans="1:29">
      <c r="A98" s="8">
        <v>43</v>
      </c>
      <c r="B98" s="6">
        <v>42302</v>
      </c>
      <c r="C98" s="13">
        <v>0</v>
      </c>
      <c r="D98" s="13">
        <v>0</v>
      </c>
      <c r="E98" s="13">
        <v>70.786148636347093</v>
      </c>
      <c r="F98" s="13">
        <v>0</v>
      </c>
      <c r="G98" s="13">
        <v>0</v>
      </c>
      <c r="H98" s="13">
        <v>0</v>
      </c>
      <c r="I98" s="13">
        <v>0</v>
      </c>
      <c r="J98" s="13">
        <f>(IF('[3]Canary Islands(ES)'!$J717&gt;0,'[3]Canary Islands(ES)'!$J717,""))</f>
        <v>118</v>
      </c>
      <c r="K98" s="13">
        <f>(IF('[3]Martinique-Guadeloupe(FR)'!$K717&gt;0,'[3]Martinique-Guadeloupe(FR)'!$K717,""))</f>
        <v>103.33333333333334</v>
      </c>
      <c r="L98" s="13">
        <v>0</v>
      </c>
      <c r="M98" s="13">
        <v>0</v>
      </c>
      <c r="N98" s="13">
        <v>90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59</v>
      </c>
      <c r="V98" s="13">
        <v>0</v>
      </c>
      <c r="W98" s="13">
        <v>0</v>
      </c>
      <c r="X98" s="13">
        <f>(IF('[3]Madeira(PT)'!$X717&gt;0,'[3]Madeira(PT)'!$X717,""))</f>
        <v>94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</row>
    <row r="99" spans="1:29">
      <c r="A99" s="8">
        <v>44</v>
      </c>
      <c r="B99" s="6">
        <v>42309</v>
      </c>
      <c r="C99" s="13">
        <v>0</v>
      </c>
      <c r="D99" s="13">
        <v>0</v>
      </c>
      <c r="E99" s="13">
        <v>71.736805222586952</v>
      </c>
      <c r="F99" s="13">
        <v>0</v>
      </c>
      <c r="G99" s="13">
        <v>0</v>
      </c>
      <c r="H99" s="13">
        <v>0</v>
      </c>
      <c r="I99" s="13">
        <v>0</v>
      </c>
      <c r="J99" s="13">
        <f>(IF('[3]Canary Islands(ES)'!$J718&gt;0,'[3]Canary Islands(ES)'!$J718,""))</f>
        <v>117</v>
      </c>
      <c r="K99" s="13">
        <f>(IF('[3]Martinique-Guadeloupe(FR)'!$K718&gt;0,'[3]Martinique-Guadeloupe(FR)'!$K718,""))</f>
        <v>103.33333333333331</v>
      </c>
      <c r="L99" s="13">
        <v>0</v>
      </c>
      <c r="M99" s="13">
        <v>0</v>
      </c>
      <c r="N99" s="13">
        <v>95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56.999999999999993</v>
      </c>
      <c r="V99" s="13">
        <v>0</v>
      </c>
      <c r="W99" s="13">
        <v>0</v>
      </c>
      <c r="X99" s="13">
        <f>(IF('[3]Madeira(PT)'!$X718&gt;0,'[3]Madeira(PT)'!$X718,""))</f>
        <v>94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</row>
    <row r="100" spans="1:29">
      <c r="A100" s="8">
        <v>45</v>
      </c>
      <c r="B100" s="6">
        <v>42316</v>
      </c>
      <c r="C100" s="13">
        <v>0</v>
      </c>
      <c r="D100" s="13">
        <v>0</v>
      </c>
      <c r="E100" s="13">
        <v>71.745726337600829</v>
      </c>
      <c r="F100" s="13">
        <v>0</v>
      </c>
      <c r="G100" s="13">
        <v>0</v>
      </c>
      <c r="H100" s="13">
        <v>0</v>
      </c>
      <c r="I100" s="13">
        <v>0</v>
      </c>
      <c r="J100" s="13">
        <f>(IF('[3]Canary Islands(ES)'!$J719&gt;0,'[3]Canary Islands(ES)'!$J719,""))</f>
        <v>125</v>
      </c>
      <c r="K100" s="13">
        <f>(IF('[3]Martinique-Guadeloupe(FR)'!$K719&gt;0,'[3]Martinique-Guadeloupe(FR)'!$K719,""))</f>
        <v>100.66666666666666</v>
      </c>
      <c r="L100" s="13">
        <v>0</v>
      </c>
      <c r="M100" s="13">
        <v>0</v>
      </c>
      <c r="N100" s="13">
        <v>90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59</v>
      </c>
      <c r="V100" s="13">
        <v>0</v>
      </c>
      <c r="W100" s="13">
        <v>0</v>
      </c>
      <c r="X100" s="13">
        <f>(IF('[3]Madeira(PT)'!$X719&gt;0,'[3]Madeira(PT)'!$X719,""))</f>
        <v>92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</row>
    <row r="101" spans="1:29">
      <c r="A101" s="8">
        <v>46</v>
      </c>
      <c r="B101" s="6">
        <v>42323</v>
      </c>
      <c r="C101" s="13">
        <v>0</v>
      </c>
      <c r="D101" s="13">
        <v>0</v>
      </c>
      <c r="E101" s="13">
        <v>68.382915194989621</v>
      </c>
      <c r="F101" s="13">
        <v>0</v>
      </c>
      <c r="G101" s="13">
        <v>0</v>
      </c>
      <c r="H101" s="13">
        <v>86</v>
      </c>
      <c r="I101" s="13">
        <v>0</v>
      </c>
      <c r="J101" s="13">
        <f>(IF('[3]Canary Islands(ES)'!$J720&gt;0,'[3]Canary Islands(ES)'!$J720,""))</f>
        <v>127</v>
      </c>
      <c r="K101" s="13">
        <f>(IF('[3]Martinique-Guadeloupe(FR)'!$K720&gt;0,'[3]Martinique-Guadeloupe(FR)'!$K720,""))</f>
        <v>99.333333333333329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56.999999999999993</v>
      </c>
      <c r="V101" s="13">
        <v>0</v>
      </c>
      <c r="W101" s="13">
        <v>0</v>
      </c>
      <c r="X101" s="13">
        <f>(IF('[3]Madeira(PT)'!$X720&gt;0,'[3]Madeira(PT)'!$X720,""))</f>
        <v>95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</row>
    <row r="102" spans="1:29">
      <c r="A102" s="8">
        <v>47</v>
      </c>
      <c r="B102" s="6">
        <v>42330</v>
      </c>
      <c r="C102" s="13">
        <v>0</v>
      </c>
      <c r="D102" s="13">
        <v>0</v>
      </c>
      <c r="E102" s="13">
        <v>59.352583475949459</v>
      </c>
      <c r="F102" s="13">
        <v>0</v>
      </c>
      <c r="G102" s="13">
        <v>0</v>
      </c>
      <c r="H102" s="13">
        <v>83</v>
      </c>
      <c r="I102" s="13">
        <v>0</v>
      </c>
      <c r="J102" s="13">
        <f>(IF('[3]Canary Islands(ES)'!$J721&gt;0,'[3]Canary Islands(ES)'!$J721,""))</f>
        <v>121</v>
      </c>
      <c r="K102" s="13">
        <f>(IF('[3]Martinique-Guadeloupe(FR)'!$K721&gt;0,'[3]Martinique-Guadeloupe(FR)'!$K721,""))</f>
        <v>99.333333333333329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61</v>
      </c>
      <c r="V102" s="13">
        <v>0</v>
      </c>
      <c r="W102" s="13">
        <v>0</v>
      </c>
      <c r="X102" s="13">
        <f>(IF('[3]Madeira(PT)'!$X721&gt;0,'[3]Madeira(PT)'!$X721,""))</f>
        <v>110.00000000000001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</row>
    <row r="103" spans="1:29">
      <c r="A103" s="8">
        <v>48</v>
      </c>
      <c r="B103" s="6">
        <v>42337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80</v>
      </c>
      <c r="I103" s="13">
        <v>0</v>
      </c>
      <c r="J103" s="13">
        <f>(IF('[3]Canary Islands(ES)'!$J722&gt;0,'[3]Canary Islands(ES)'!$J722,""))</f>
        <v>136</v>
      </c>
      <c r="K103" s="13">
        <f>(IF('[3]Martinique-Guadeloupe(FR)'!$K722&gt;0,'[3]Martinique-Guadeloupe(FR)'!$K722,""))</f>
        <v>99.333333333333329</v>
      </c>
      <c r="L103" s="13">
        <v>0</v>
      </c>
      <c r="M103" s="13">
        <v>0</v>
      </c>
      <c r="N103" s="13">
        <v>85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61</v>
      </c>
      <c r="V103" s="13">
        <v>0</v>
      </c>
      <c r="W103" s="13">
        <v>0</v>
      </c>
      <c r="X103" s="13">
        <f>(IF('[3]Madeira(PT)'!$X722&gt;0,'[3]Madeira(PT)'!$X722,""))</f>
        <v>120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</row>
    <row r="104" spans="1:29">
      <c r="A104" s="8">
        <v>49</v>
      </c>
      <c r="B104" s="6">
        <v>42344</v>
      </c>
      <c r="C104" s="13">
        <v>0</v>
      </c>
      <c r="D104" s="13">
        <v>0</v>
      </c>
      <c r="E104" s="13">
        <v>65.840577029776213</v>
      </c>
      <c r="F104" s="13">
        <v>0</v>
      </c>
      <c r="G104" s="13">
        <v>0</v>
      </c>
      <c r="H104" s="13">
        <v>0</v>
      </c>
      <c r="I104" s="13">
        <v>0</v>
      </c>
      <c r="J104" s="13">
        <f>(IF('[3]Canary Islands(ES)'!$J723&gt;0,'[3]Canary Islands(ES)'!$J723,""))</f>
        <v>140</v>
      </c>
      <c r="K104" s="13">
        <f>(IF('[3]Martinique-Guadeloupe(FR)'!$K723&gt;0,'[3]Martinique-Guadeloupe(FR)'!$K723,""))</f>
        <v>99.333333333333329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67</v>
      </c>
      <c r="V104" s="13">
        <v>0</v>
      </c>
      <c r="W104" s="13">
        <v>0</v>
      </c>
      <c r="X104" s="13">
        <f>(IF('[3]Madeira(PT)'!$X723&gt;0,'[3]Madeira(PT)'!$X723,""))</f>
        <v>120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</row>
    <row r="105" spans="1:29">
      <c r="A105" s="8">
        <v>50</v>
      </c>
      <c r="B105" s="6">
        <v>42351</v>
      </c>
      <c r="C105" s="13">
        <v>0</v>
      </c>
      <c r="D105" s="13">
        <v>0</v>
      </c>
      <c r="E105" s="13">
        <v>76.681099885274406</v>
      </c>
      <c r="F105" s="13">
        <v>0</v>
      </c>
      <c r="G105" s="13">
        <v>0</v>
      </c>
      <c r="H105" s="13">
        <v>0</v>
      </c>
      <c r="I105" s="13">
        <v>0</v>
      </c>
      <c r="J105" s="13">
        <f>(IF('[3]Canary Islands(ES)'!$J724&gt;0,'[3]Canary Islands(ES)'!$J724,""))</f>
        <v>135</v>
      </c>
      <c r="K105" s="13">
        <f>(IF('[3]Martinique-Guadeloupe(FR)'!$K724&gt;0,'[3]Martinique-Guadeloupe(FR)'!$K724,""))</f>
        <v>99.333333333333329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65</v>
      </c>
      <c r="V105" s="13">
        <v>0</v>
      </c>
      <c r="W105" s="13">
        <v>0</v>
      </c>
      <c r="X105" s="13">
        <f>(IF('[3]Madeira(PT)'!$X724&gt;0,'[3]Madeira(PT)'!$X724,""))</f>
        <v>120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</row>
    <row r="106" spans="1:29">
      <c r="A106" s="8">
        <v>51</v>
      </c>
      <c r="B106" s="6">
        <v>42358</v>
      </c>
      <c r="C106" s="13">
        <v>0</v>
      </c>
      <c r="D106" s="13">
        <v>0</v>
      </c>
      <c r="E106" s="13">
        <v>69.91972180089526</v>
      </c>
      <c r="F106" s="13">
        <v>0</v>
      </c>
      <c r="G106" s="13">
        <v>0</v>
      </c>
      <c r="H106" s="13">
        <v>0</v>
      </c>
      <c r="I106" s="13">
        <v>0</v>
      </c>
      <c r="J106" s="13">
        <f>(IF('[3]Canary Islands(ES)'!$J725&gt;0,'[3]Canary Islands(ES)'!$J725,""))</f>
        <v>139</v>
      </c>
      <c r="K106" s="13">
        <f>(IF('[3]Martinique-Guadeloupe(FR)'!$K725&gt;0,'[3]Martinique-Guadeloupe(FR)'!$K725,""))</f>
        <v>99.333333333333329</v>
      </c>
      <c r="L106" s="13">
        <v>0</v>
      </c>
      <c r="M106" s="13">
        <v>0</v>
      </c>
      <c r="N106" s="13">
        <v>90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68</v>
      </c>
      <c r="V106" s="13">
        <v>0</v>
      </c>
      <c r="W106" s="13">
        <v>0</v>
      </c>
      <c r="X106" s="13">
        <f>(IF('[3]Madeira(PT)'!$X725&gt;0,'[3]Madeira(PT)'!$X725,""))</f>
        <v>118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</row>
    <row r="107" spans="1:29">
      <c r="A107" s="8">
        <v>52</v>
      </c>
      <c r="B107" s="6">
        <v>42365</v>
      </c>
      <c r="C107" s="13">
        <v>0</v>
      </c>
      <c r="D107" s="13">
        <v>0</v>
      </c>
      <c r="E107" s="13">
        <v>80.842089684771352</v>
      </c>
      <c r="F107" s="13">
        <v>0</v>
      </c>
      <c r="G107" s="13">
        <v>0</v>
      </c>
      <c r="H107" s="13">
        <v>0</v>
      </c>
      <c r="I107" s="13">
        <v>0</v>
      </c>
      <c r="J107" s="13">
        <f>(IF('[3]Canary Islands(ES)'!$J726&gt;0,'[3]Canary Islands(ES)'!$J726,""))</f>
        <v>140</v>
      </c>
      <c r="K107" s="13">
        <f>(IF('[3]Martinique-Guadeloupe(FR)'!$K726&gt;0,'[3]Martinique-Guadeloupe(FR)'!$K726,""))</f>
        <v>99.666666666666671</v>
      </c>
      <c r="L107" s="13">
        <v>0</v>
      </c>
      <c r="M107" s="13">
        <v>0</v>
      </c>
      <c r="N107" s="13">
        <v>90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68</v>
      </c>
      <c r="V107" s="13">
        <v>0</v>
      </c>
      <c r="W107" s="13">
        <v>0</v>
      </c>
      <c r="X107" s="13">
        <f>(IF('[3]Madeira(PT)'!$X726&gt;0,'[3]Madeira(PT)'!$X726,""))</f>
        <v>115.99999999999999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</row>
    <row r="108" spans="1:29">
      <c r="A108" s="10">
        <v>53</v>
      </c>
      <c r="B108" s="11">
        <v>42372</v>
      </c>
      <c r="C108" s="14">
        <v>0</v>
      </c>
      <c r="D108" s="14">
        <v>0</v>
      </c>
      <c r="E108" s="14">
        <v>79.743655099588523</v>
      </c>
      <c r="F108" s="14">
        <v>0</v>
      </c>
      <c r="G108" s="14">
        <v>0</v>
      </c>
      <c r="H108" s="14">
        <v>0</v>
      </c>
      <c r="I108" s="14">
        <v>0</v>
      </c>
      <c r="J108" s="14">
        <f>(IF('[3]Canary Islands(ES)'!$J727&gt;0,'[3]Canary Islands(ES)'!$J727,""))</f>
        <v>138</v>
      </c>
      <c r="K108" s="14">
        <f>(IF('[3]Martinique-Guadeloupe(FR)'!$K727&gt;0,'[3]Martinique-Guadeloupe(FR)'!$K727,""))</f>
        <v>100</v>
      </c>
      <c r="L108" s="14">
        <v>0</v>
      </c>
      <c r="M108" s="14">
        <v>0</v>
      </c>
      <c r="N108" s="14">
        <v>78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69</v>
      </c>
      <c r="V108" s="14">
        <v>0</v>
      </c>
      <c r="W108" s="14">
        <v>0</v>
      </c>
      <c r="X108" s="14">
        <f>(IF('[3]Madeira(PT)'!$X727&gt;0,'[3]Madeira(PT)'!$X727,""))</f>
        <v>140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</row>
    <row r="109" spans="1:29">
      <c r="A109" s="8">
        <v>1</v>
      </c>
      <c r="B109" s="6">
        <v>42379</v>
      </c>
      <c r="C109" s="13">
        <v>0</v>
      </c>
      <c r="D109" s="13">
        <v>0</v>
      </c>
      <c r="E109" s="13">
        <v>74.500236682081351</v>
      </c>
      <c r="F109" s="13">
        <v>0</v>
      </c>
      <c r="G109" s="13">
        <v>0</v>
      </c>
      <c r="H109" s="13">
        <v>0</v>
      </c>
      <c r="I109" s="13">
        <v>0</v>
      </c>
      <c r="J109" s="13">
        <f>(IF('[3]Canary Islands(ES)'!$J728&gt;0,'[3]Canary Islands(ES)'!$J728,""))</f>
        <v>113.99999999999999</v>
      </c>
      <c r="K109" s="13">
        <f>(IF('[3]Martinique-Guadeloupe(FR)'!$K728&gt;0,'[3]Martinique-Guadeloupe(FR)'!$K728,""))</f>
        <v>100</v>
      </c>
      <c r="L109" s="13">
        <v>0</v>
      </c>
      <c r="M109" s="13">
        <v>0</v>
      </c>
      <c r="N109" s="13">
        <v>75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82</v>
      </c>
      <c r="V109" s="13">
        <v>0</v>
      </c>
      <c r="W109" s="13">
        <v>0</v>
      </c>
      <c r="X109" s="13">
        <f>(IF('[3]Madeira(PT)'!$X728&gt;0,'[3]Madeira(PT)'!$X728,""))</f>
        <v>148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</row>
    <row r="110" spans="1:29">
      <c r="A110" s="8">
        <v>2</v>
      </c>
      <c r="B110" s="6">
        <v>42386</v>
      </c>
      <c r="C110" s="13">
        <v>0</v>
      </c>
      <c r="D110" s="13">
        <v>0</v>
      </c>
      <c r="E110" s="13">
        <v>79.345694089782029</v>
      </c>
      <c r="F110" s="13">
        <v>0</v>
      </c>
      <c r="G110" s="13">
        <v>0</v>
      </c>
      <c r="H110" s="13">
        <v>0</v>
      </c>
      <c r="I110" s="13">
        <v>0</v>
      </c>
      <c r="J110" s="13">
        <f>(IF('[3]Canary Islands(ES)'!$J729&gt;0,'[3]Canary Islands(ES)'!$J729,""))</f>
        <v>96</v>
      </c>
      <c r="K110" s="13">
        <f>(IF('[3]Martinique-Guadeloupe(FR)'!$K729&gt;0,'[3]Martinique-Guadeloupe(FR)'!$K729,""))</f>
        <v>103</v>
      </c>
      <c r="L110" s="13">
        <v>0</v>
      </c>
      <c r="M110" s="13">
        <v>0</v>
      </c>
      <c r="N110" s="13">
        <v>70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89</v>
      </c>
      <c r="V110" s="13">
        <v>0</v>
      </c>
      <c r="W110" s="13">
        <v>0</v>
      </c>
      <c r="X110" s="13">
        <f>(IF('[3]Madeira(PT)'!$X729&gt;0,'[3]Madeira(PT)'!$X729,""))</f>
        <v>160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</row>
    <row r="111" spans="1:29">
      <c r="A111" s="8">
        <v>3</v>
      </c>
      <c r="B111" s="6">
        <v>42393</v>
      </c>
      <c r="C111" s="13">
        <v>0</v>
      </c>
      <c r="D111" s="13">
        <v>0</v>
      </c>
      <c r="E111" s="13">
        <v>79.298738765395569</v>
      </c>
      <c r="F111" s="13">
        <v>0</v>
      </c>
      <c r="G111" s="13">
        <v>0</v>
      </c>
      <c r="H111" s="13">
        <v>0</v>
      </c>
      <c r="I111" s="13">
        <v>0</v>
      </c>
      <c r="J111" s="13">
        <f>(IF('[3]Canary Islands(ES)'!$J730&gt;0,'[3]Canary Islands(ES)'!$J730,""))</f>
        <v>96</v>
      </c>
      <c r="K111" s="13">
        <f>(IF('[3]Martinique-Guadeloupe(FR)'!$K730&gt;0,'[3]Martinique-Guadeloupe(FR)'!$K730,""))</f>
        <v>103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89</v>
      </c>
      <c r="V111" s="13">
        <v>0</v>
      </c>
      <c r="W111" s="13">
        <v>0</v>
      </c>
      <c r="X111" s="13">
        <f>(IF('[3]Madeira(PT)'!$X730&gt;0,'[3]Madeira(PT)'!$X730,""))</f>
        <v>160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</row>
    <row r="112" spans="1:29">
      <c r="A112" s="8">
        <v>4</v>
      </c>
      <c r="B112" s="6">
        <v>42400</v>
      </c>
      <c r="C112" s="13">
        <v>0</v>
      </c>
      <c r="D112" s="13">
        <v>0</v>
      </c>
      <c r="E112" s="13">
        <v>95.648634648116641</v>
      </c>
      <c r="F112" s="13">
        <v>0</v>
      </c>
      <c r="G112" s="13">
        <v>0</v>
      </c>
      <c r="H112" s="13">
        <v>0</v>
      </c>
      <c r="I112" s="13">
        <v>0</v>
      </c>
      <c r="J112" s="13">
        <f>(IF('[3]Canary Islands(ES)'!$J731&gt;0,'[3]Canary Islands(ES)'!$J731,""))</f>
        <v>93</v>
      </c>
      <c r="K112" s="13">
        <f>(IF('[3]Martinique-Guadeloupe(FR)'!$K731&gt;0,'[3]Martinique-Guadeloupe(FR)'!$K731,""))</f>
        <v>109.33333333333333</v>
      </c>
      <c r="L112" s="13">
        <v>0</v>
      </c>
      <c r="M112" s="13">
        <v>0</v>
      </c>
      <c r="N112" s="13">
        <v>65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85</v>
      </c>
      <c r="V112" s="13">
        <v>0</v>
      </c>
      <c r="W112" s="13">
        <v>0</v>
      </c>
      <c r="X112" s="13">
        <f>(IF('[3]Madeira(PT)'!$X731&gt;0,'[3]Madeira(PT)'!$X731,""))</f>
        <v>160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</row>
    <row r="113" spans="1:29">
      <c r="A113" s="8">
        <v>5</v>
      </c>
      <c r="B113" s="6">
        <v>42407</v>
      </c>
      <c r="C113" s="13">
        <v>0</v>
      </c>
      <c r="D113" s="13">
        <v>0</v>
      </c>
      <c r="E113" s="13">
        <v>102.63712690017384</v>
      </c>
      <c r="F113" s="13">
        <v>0</v>
      </c>
      <c r="G113" s="13">
        <v>0</v>
      </c>
      <c r="H113" s="13">
        <v>0</v>
      </c>
      <c r="I113" s="13">
        <v>0</v>
      </c>
      <c r="J113" s="13">
        <f>(IF('[3]Canary Islands(ES)'!$J732&gt;0,'[3]Canary Islands(ES)'!$J732,""))</f>
        <v>96</v>
      </c>
      <c r="K113" s="13">
        <f>(IF('[3]Martinique-Guadeloupe(FR)'!$K732&gt;0,'[3]Martinique-Guadeloupe(FR)'!$K732,""))</f>
        <v>109.00000000000001</v>
      </c>
      <c r="L113" s="13">
        <v>0</v>
      </c>
      <c r="M113" s="13">
        <v>0</v>
      </c>
      <c r="N113" s="13">
        <v>63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92</v>
      </c>
      <c r="V113" s="13">
        <v>0</v>
      </c>
      <c r="W113" s="13">
        <v>0</v>
      </c>
      <c r="X113" s="13">
        <f>(IF('[3]Madeira(PT)'!$X732&gt;0,'[3]Madeira(PT)'!$X732,""))</f>
        <v>160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</row>
    <row r="114" spans="1:29">
      <c r="A114" s="8">
        <v>6</v>
      </c>
      <c r="B114" s="6">
        <v>42414</v>
      </c>
      <c r="C114" s="13">
        <v>0</v>
      </c>
      <c r="D114" s="13">
        <v>0</v>
      </c>
      <c r="E114" s="13">
        <v>102.78507230831823</v>
      </c>
      <c r="F114" s="13">
        <v>0</v>
      </c>
      <c r="G114" s="13">
        <v>0</v>
      </c>
      <c r="H114" s="13">
        <v>0</v>
      </c>
      <c r="I114" s="13">
        <v>0</v>
      </c>
      <c r="J114" s="13">
        <f>(IF('[3]Canary Islands(ES)'!$J733&gt;0,'[3]Canary Islands(ES)'!$J733,""))</f>
        <v>94</v>
      </c>
      <c r="K114" s="13">
        <f>(IF('[3]Martinique-Guadeloupe(FR)'!$K733&gt;0,'[3]Martinique-Guadeloupe(FR)'!$K733,""))</f>
        <v>112.66666666666667</v>
      </c>
      <c r="L114" s="13">
        <v>0</v>
      </c>
      <c r="M114" s="13">
        <v>0</v>
      </c>
      <c r="N114" s="13">
        <v>65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92</v>
      </c>
      <c r="V114" s="13">
        <v>0</v>
      </c>
      <c r="W114" s="13">
        <v>0</v>
      </c>
      <c r="X114" s="13">
        <f>(IF('[3]Madeira(PT)'!$X733&gt;0,'[3]Madeira(PT)'!$X733,""))</f>
        <v>160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</row>
    <row r="115" spans="1:29">
      <c r="A115" s="8">
        <v>7</v>
      </c>
      <c r="B115" s="6">
        <v>42421</v>
      </c>
      <c r="C115" s="13">
        <v>0</v>
      </c>
      <c r="D115" s="13">
        <v>0</v>
      </c>
      <c r="E115" s="13">
        <v>97.148891235480463</v>
      </c>
      <c r="F115" s="13">
        <v>0</v>
      </c>
      <c r="G115" s="13">
        <v>0</v>
      </c>
      <c r="H115" s="13">
        <v>0</v>
      </c>
      <c r="I115" s="13">
        <v>0</v>
      </c>
      <c r="J115" s="13">
        <f>(IF('[3]Canary Islands(ES)'!$J734&gt;0,'[3]Canary Islands(ES)'!$J734,""))</f>
        <v>94</v>
      </c>
      <c r="K115" s="13">
        <f>(IF('[3]Martinique-Guadeloupe(FR)'!$K734&gt;0,'[3]Martinique-Guadeloupe(FR)'!$K734,""))</f>
        <v>113.33333333333333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89</v>
      </c>
      <c r="V115" s="13">
        <v>0</v>
      </c>
      <c r="W115" s="13">
        <v>0</v>
      </c>
      <c r="X115" s="13">
        <f>(IF('[3]Madeira(PT)'!$X734&gt;0,'[3]Madeira(PT)'!$X734,""))</f>
        <v>160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</row>
    <row r="116" spans="1:29">
      <c r="A116" s="8">
        <v>8</v>
      </c>
      <c r="B116" s="6">
        <v>42428</v>
      </c>
      <c r="C116" s="13">
        <v>0</v>
      </c>
      <c r="D116" s="13">
        <v>0</v>
      </c>
      <c r="E116" s="13">
        <v>97</v>
      </c>
      <c r="F116" s="13">
        <v>0</v>
      </c>
      <c r="G116" s="13">
        <v>0</v>
      </c>
      <c r="H116" s="13">
        <v>0</v>
      </c>
      <c r="I116" s="13">
        <v>0</v>
      </c>
      <c r="J116" s="13">
        <f>(IF('[3]Canary Islands(ES)'!$J735&gt;0,'[3]Canary Islands(ES)'!$J735,""))</f>
        <v>94</v>
      </c>
      <c r="K116" s="13">
        <f>(IF('[3]Martinique-Guadeloupe(FR)'!$K735&gt;0,'[3]Martinique-Guadeloupe(FR)'!$K735,""))</f>
        <v>113.33333333333333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89</v>
      </c>
      <c r="V116" s="13">
        <v>0</v>
      </c>
      <c r="W116" s="13">
        <v>0</v>
      </c>
      <c r="X116" s="13">
        <f>(IF('[3]Madeira(PT)'!$X735&gt;0,'[3]Madeira(PT)'!$X735,""))</f>
        <v>160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</row>
    <row r="117" spans="1:29">
      <c r="A117" s="8">
        <v>9</v>
      </c>
      <c r="B117" s="6">
        <v>42435</v>
      </c>
      <c r="C117" s="13">
        <v>0</v>
      </c>
      <c r="D117" s="13">
        <v>0</v>
      </c>
      <c r="E117" s="13">
        <v>101.30465313966812</v>
      </c>
      <c r="F117" s="13">
        <v>0</v>
      </c>
      <c r="G117" s="13">
        <v>0</v>
      </c>
      <c r="H117" s="13">
        <v>0</v>
      </c>
      <c r="I117" s="13">
        <v>0</v>
      </c>
      <c r="J117" s="13">
        <f>(IF('[3]Canary Islands(ES)'!$J736&gt;0,'[3]Canary Islands(ES)'!$J736,""))</f>
        <v>91</v>
      </c>
      <c r="K117" s="13">
        <f>(IF('[3]Martinique-Guadeloupe(FR)'!$K736&gt;0,'[3]Martinique-Guadeloupe(FR)'!$K736,""))</f>
        <v>111.66666666666667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90</v>
      </c>
      <c r="V117" s="13">
        <v>0</v>
      </c>
      <c r="W117" s="13">
        <v>0</v>
      </c>
      <c r="X117" s="13">
        <f>(IF('[3]Madeira(PT)'!$X736&gt;0,'[3]Madeira(PT)'!$X736,""))</f>
        <v>160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</row>
    <row r="118" spans="1:29">
      <c r="A118" s="8">
        <v>10</v>
      </c>
      <c r="B118" s="6">
        <v>42442</v>
      </c>
      <c r="C118" s="13">
        <v>0</v>
      </c>
      <c r="D118" s="13">
        <v>0</v>
      </c>
      <c r="E118" s="13">
        <v>95.794651773495573</v>
      </c>
      <c r="F118" s="13">
        <v>0</v>
      </c>
      <c r="G118" s="13">
        <v>0</v>
      </c>
      <c r="H118" s="13">
        <v>0</v>
      </c>
      <c r="I118" s="13">
        <v>0</v>
      </c>
      <c r="J118" s="13">
        <f>(IF('[3]Canary Islands(ES)'!$J737&gt;0,'[3]Canary Islands(ES)'!$J737,""))</f>
        <v>95</v>
      </c>
      <c r="K118" s="13">
        <f>(IF('[3]Martinique-Guadeloupe(FR)'!$K737&gt;0,'[3]Martinique-Guadeloupe(FR)'!$K737,""))</f>
        <v>111.66666666666667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93</v>
      </c>
      <c r="V118" s="13">
        <v>0</v>
      </c>
      <c r="W118" s="13">
        <v>0</v>
      </c>
      <c r="X118" s="13">
        <f>(IF('[3]Madeira(PT)'!$X737&gt;0,'[3]Madeira(PT)'!$X737,""))</f>
        <v>165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</row>
    <row r="119" spans="1:29">
      <c r="A119" s="8">
        <v>11</v>
      </c>
      <c r="B119" s="6">
        <v>42449</v>
      </c>
      <c r="C119" s="13">
        <v>0</v>
      </c>
      <c r="D119" s="13">
        <v>0</v>
      </c>
      <c r="E119" s="13">
        <v>103.16521224670907</v>
      </c>
      <c r="F119" s="13">
        <v>0</v>
      </c>
      <c r="G119" s="13">
        <v>0</v>
      </c>
      <c r="H119" s="13">
        <v>0</v>
      </c>
      <c r="I119" s="13">
        <v>0</v>
      </c>
      <c r="J119" s="13">
        <f>(IF('[3]Canary Islands(ES)'!$J738&gt;0,'[3]Canary Islands(ES)'!$J738,""))</f>
        <v>94</v>
      </c>
      <c r="K119" s="13">
        <f>(IF('[3]Martinique-Guadeloupe(FR)'!$K738&gt;0,'[3]Martinique-Guadeloupe(FR)'!$K738,""))</f>
        <v>113.33333333333333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90</v>
      </c>
      <c r="V119" s="13">
        <v>0</v>
      </c>
      <c r="W119" s="13">
        <v>0</v>
      </c>
      <c r="X119" s="13">
        <f>(IF('[3]Madeira(PT)'!$X738&gt;0,'[3]Madeira(PT)'!$X738,""))</f>
        <v>165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</row>
    <row r="120" spans="1:29">
      <c r="A120" s="8">
        <v>12</v>
      </c>
      <c r="B120" s="6">
        <v>42456</v>
      </c>
      <c r="C120" s="13">
        <v>0</v>
      </c>
      <c r="D120" s="13">
        <v>0</v>
      </c>
      <c r="E120" s="13">
        <v>101.19069293230891</v>
      </c>
      <c r="F120" s="13">
        <v>0</v>
      </c>
      <c r="G120" s="13">
        <v>0</v>
      </c>
      <c r="H120" s="13">
        <v>0</v>
      </c>
      <c r="I120" s="13">
        <v>0</v>
      </c>
      <c r="J120" s="13">
        <f>(IF('[3]Canary Islands(ES)'!$J739&gt;0,'[3]Canary Islands(ES)'!$J739,""))</f>
        <v>85</v>
      </c>
      <c r="K120" s="13">
        <f>(IF('[3]Martinique-Guadeloupe(FR)'!$K739&gt;0,'[3]Martinique-Guadeloupe(FR)'!$K739,""))</f>
        <v>113.99999999999999</v>
      </c>
      <c r="L120" s="13">
        <v>0</v>
      </c>
      <c r="M120" s="13">
        <v>0</v>
      </c>
      <c r="N120" s="13">
        <v>65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92</v>
      </c>
      <c r="V120" s="13">
        <v>0</v>
      </c>
      <c r="W120" s="13">
        <v>0</v>
      </c>
      <c r="X120" s="13">
        <f>(IF('[3]Madeira(PT)'!$X739&gt;0,'[3]Madeira(PT)'!$X739,""))</f>
        <v>165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</row>
    <row r="121" spans="1:29">
      <c r="A121" s="8">
        <v>13</v>
      </c>
      <c r="B121" s="6">
        <v>42463</v>
      </c>
      <c r="C121" s="13">
        <v>0</v>
      </c>
      <c r="D121" s="13">
        <v>0</v>
      </c>
      <c r="E121" s="13">
        <v>101.04504242071151</v>
      </c>
      <c r="F121" s="13">
        <v>0</v>
      </c>
      <c r="G121" s="13">
        <v>0</v>
      </c>
      <c r="H121" s="13">
        <v>0</v>
      </c>
      <c r="I121" s="13">
        <v>0</v>
      </c>
      <c r="J121" s="13">
        <f>(IF('[3]Canary Islands(ES)'!$J740&gt;0,'[3]Canary Islands(ES)'!$J740,""))</f>
        <v>93</v>
      </c>
      <c r="K121" s="13">
        <f>(IF('[3]Martinique-Guadeloupe(FR)'!$K740&gt;0,'[3]Martinique-Guadeloupe(FR)'!$K740,""))</f>
        <v>113.33333333333333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89</v>
      </c>
      <c r="V121" s="13">
        <v>0</v>
      </c>
      <c r="W121" s="13">
        <v>0</v>
      </c>
      <c r="X121" s="13">
        <f>(IF('[3]Madeira(PT)'!$X740&gt;0,'[3]Madeira(PT)'!$X740,""))</f>
        <v>165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</row>
    <row r="122" spans="1:29">
      <c r="A122" s="8">
        <v>14</v>
      </c>
      <c r="B122" s="6">
        <v>42470</v>
      </c>
      <c r="C122" s="13">
        <v>0</v>
      </c>
      <c r="D122" s="13">
        <v>0</v>
      </c>
      <c r="E122" s="13">
        <v>94.017405236135886</v>
      </c>
      <c r="F122" s="13">
        <v>0</v>
      </c>
      <c r="G122" s="13">
        <v>0</v>
      </c>
      <c r="H122" s="13">
        <v>0</v>
      </c>
      <c r="I122" s="13">
        <v>0</v>
      </c>
      <c r="J122" s="13">
        <f>(IF('[3]Canary Islands(ES)'!$J741&gt;0,'[3]Canary Islands(ES)'!$J741,""))</f>
        <v>92</v>
      </c>
      <c r="K122" s="13">
        <f>(IF('[3]Martinique-Guadeloupe(FR)'!$K741&gt;0,'[3]Martinique-Guadeloupe(FR)'!$K741,""))</f>
        <v>113.33333333333333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84</v>
      </c>
      <c r="V122" s="13">
        <v>0</v>
      </c>
      <c r="W122" s="13">
        <v>0</v>
      </c>
      <c r="X122" s="13">
        <f>(IF('[3]Madeira(PT)'!$X741&gt;0,'[3]Madeira(PT)'!$X741,""))</f>
        <v>165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</row>
    <row r="123" spans="1:29">
      <c r="A123" s="8">
        <v>15</v>
      </c>
      <c r="B123" s="6">
        <v>42477</v>
      </c>
      <c r="C123" s="13">
        <v>0</v>
      </c>
      <c r="D123" s="13">
        <v>0</v>
      </c>
      <c r="E123" s="13">
        <v>93.83534209663911</v>
      </c>
      <c r="F123" s="13">
        <v>0</v>
      </c>
      <c r="G123" s="13">
        <v>0</v>
      </c>
      <c r="H123" s="13">
        <v>0</v>
      </c>
      <c r="I123" s="13">
        <v>0</v>
      </c>
      <c r="J123" s="13">
        <f>(IF('[3]Canary Islands(ES)'!$J742&gt;0,'[3]Canary Islands(ES)'!$J742,""))</f>
        <v>95</v>
      </c>
      <c r="K123" s="13">
        <f>(IF('[3]Martinique-Guadeloupe(FR)'!$K742&gt;0,'[3]Martinique-Guadeloupe(FR)'!$K742,""))</f>
        <v>113.33333333333333</v>
      </c>
      <c r="L123" s="13">
        <v>0</v>
      </c>
      <c r="M123" s="13">
        <v>0</v>
      </c>
      <c r="N123" s="13">
        <v>85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81</v>
      </c>
      <c r="V123" s="13">
        <v>0</v>
      </c>
      <c r="W123" s="13">
        <v>0</v>
      </c>
      <c r="X123" s="13">
        <f>(IF('[3]Madeira(PT)'!$X742&gt;0,'[3]Madeira(PT)'!$X742,""))</f>
        <v>165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</row>
    <row r="124" spans="1:29">
      <c r="A124" s="8">
        <v>16</v>
      </c>
      <c r="B124" s="6">
        <v>42484</v>
      </c>
      <c r="C124" s="13">
        <v>0</v>
      </c>
      <c r="D124" s="13">
        <v>0</v>
      </c>
      <c r="E124" s="13">
        <v>94.053817864035238</v>
      </c>
      <c r="F124" s="13">
        <v>0</v>
      </c>
      <c r="G124" s="13">
        <v>0</v>
      </c>
      <c r="H124" s="13">
        <v>0</v>
      </c>
      <c r="I124" s="13">
        <v>0</v>
      </c>
      <c r="J124" s="13">
        <f>(IF('[3]Canary Islands(ES)'!$J743&gt;0,'[3]Canary Islands(ES)'!$J743,""))</f>
        <v>91</v>
      </c>
      <c r="K124" s="13">
        <f>(IF('[3]Martinique-Guadeloupe(FR)'!$K743&gt;0,'[3]Martinique-Guadeloupe(FR)'!$K743,""))</f>
        <v>113.33333333333333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81</v>
      </c>
      <c r="V124" s="13">
        <v>0</v>
      </c>
      <c r="W124" s="13">
        <v>0</v>
      </c>
      <c r="X124" s="13">
        <f>(IF('[3]Madeira(PT)'!$X743&gt;0,'[3]Madeira(PT)'!$X743,""))</f>
        <v>165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</row>
    <row r="125" spans="1:29">
      <c r="A125" s="8">
        <v>17</v>
      </c>
      <c r="B125" s="6">
        <v>42491</v>
      </c>
      <c r="C125" s="13">
        <v>0</v>
      </c>
      <c r="D125" s="13">
        <v>0</v>
      </c>
      <c r="E125" s="13">
        <v>93.616866329242981</v>
      </c>
      <c r="F125" s="13">
        <v>0</v>
      </c>
      <c r="G125" s="13">
        <v>0</v>
      </c>
      <c r="H125" s="13">
        <v>0</v>
      </c>
      <c r="I125" s="13">
        <v>0</v>
      </c>
      <c r="J125" s="13">
        <f>(IF('[3]Canary Islands(ES)'!$J744&gt;0,'[3]Canary Islands(ES)'!$J744,""))</f>
        <v>93</v>
      </c>
      <c r="K125" s="13">
        <f>(IF('[3]Martinique-Guadeloupe(FR)'!$K744&gt;0,'[3]Martinique-Guadeloupe(FR)'!$K744,""))</f>
        <v>113.33333333333333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81</v>
      </c>
      <c r="V125" s="13">
        <v>0</v>
      </c>
      <c r="W125" s="13">
        <v>0</v>
      </c>
      <c r="X125" s="13">
        <f>(IF('[3]Madeira(PT)'!$X744&gt;0,'[3]Madeira(PT)'!$X744,""))</f>
        <v>165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</row>
    <row r="126" spans="1:29">
      <c r="A126" s="8">
        <v>18</v>
      </c>
      <c r="B126" s="6">
        <v>42498</v>
      </c>
      <c r="C126" s="13">
        <v>0</v>
      </c>
      <c r="D126" s="13">
        <v>0</v>
      </c>
      <c r="E126" s="13">
        <v>86.8077049120635</v>
      </c>
      <c r="F126" s="13">
        <v>0</v>
      </c>
      <c r="G126" s="13">
        <v>0</v>
      </c>
      <c r="H126" s="13">
        <v>0</v>
      </c>
      <c r="I126" s="13">
        <v>0</v>
      </c>
      <c r="J126" s="13">
        <f>(IF('[3]Canary Islands(ES)'!$J745&gt;0,'[3]Canary Islands(ES)'!$J745,""))</f>
        <v>95</v>
      </c>
      <c r="K126" s="13">
        <f>(IF('[3]Martinique-Guadeloupe(FR)'!$K745&gt;0,'[3]Martinique-Guadeloupe(FR)'!$K745,""))</f>
        <v>113.33333333333333</v>
      </c>
      <c r="L126" s="13">
        <v>0</v>
      </c>
      <c r="M126" s="13">
        <v>0</v>
      </c>
      <c r="N126" s="13">
        <v>125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81</v>
      </c>
      <c r="V126" s="13">
        <v>0</v>
      </c>
      <c r="W126" s="13">
        <v>0</v>
      </c>
      <c r="X126" s="13">
        <f>(IF('[3]Madeira(PT)'!$X745&gt;0,'[3]Madeira(PT)'!$X745,""))</f>
        <v>165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</row>
    <row r="127" spans="1:29">
      <c r="A127" s="8">
        <v>19</v>
      </c>
      <c r="B127" s="6">
        <v>42505</v>
      </c>
      <c r="C127" s="13">
        <v>0</v>
      </c>
      <c r="D127" s="13">
        <v>0</v>
      </c>
      <c r="E127" s="13">
        <v>90.667443469395181</v>
      </c>
      <c r="F127" s="13">
        <v>0</v>
      </c>
      <c r="G127" s="13">
        <v>0</v>
      </c>
      <c r="H127" s="13">
        <v>0</v>
      </c>
      <c r="I127" s="13">
        <v>0</v>
      </c>
      <c r="J127" s="13">
        <f>(IF('[3]Canary Islands(ES)'!$J746&gt;0,'[3]Canary Islands(ES)'!$J746,""))</f>
        <v>88</v>
      </c>
      <c r="K127" s="13">
        <f>(IF('[3]Martinique-Guadeloupe(FR)'!$K746&gt;0,'[3]Martinique-Guadeloupe(FR)'!$K746,""))</f>
        <v>113.33333333333333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81</v>
      </c>
      <c r="V127" s="13">
        <v>0</v>
      </c>
      <c r="W127" s="13">
        <v>0</v>
      </c>
      <c r="X127" s="13">
        <f>(IF('[3]Madeira(PT)'!$X746&gt;0,'[3]Madeira(PT)'!$X746,""))</f>
        <v>160</v>
      </c>
      <c r="Y127" s="13">
        <v>0</v>
      </c>
      <c r="Z127" s="13">
        <v>0</v>
      </c>
      <c r="AA127" s="13">
        <v>95</v>
      </c>
      <c r="AB127" s="13">
        <v>0</v>
      </c>
      <c r="AC127" s="13">
        <v>0</v>
      </c>
    </row>
    <row r="128" spans="1:29">
      <c r="A128" s="8">
        <v>20</v>
      </c>
      <c r="B128" s="6">
        <v>42512</v>
      </c>
      <c r="C128" s="13">
        <v>0</v>
      </c>
      <c r="D128" s="13">
        <v>0</v>
      </c>
      <c r="E128" s="13">
        <v>89.028875213924181</v>
      </c>
      <c r="F128" s="13">
        <v>0</v>
      </c>
      <c r="G128" s="13">
        <v>0</v>
      </c>
      <c r="H128" s="13">
        <v>0</v>
      </c>
      <c r="I128" s="13">
        <v>0</v>
      </c>
      <c r="J128" s="13">
        <f>(IF('[3]Canary Islands(ES)'!$J747&gt;0,'[3]Canary Islands(ES)'!$J747,""))</f>
        <v>83</v>
      </c>
      <c r="K128" s="13">
        <f>(IF('[3]Martinique-Guadeloupe(FR)'!$K747&gt;0,'[3]Martinique-Guadeloupe(FR)'!$K747,""))</f>
        <v>113.33333333333333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82</v>
      </c>
      <c r="V128" s="13">
        <v>0</v>
      </c>
      <c r="W128" s="13">
        <v>0</v>
      </c>
      <c r="X128" s="13">
        <f>(IF('[3]Madeira(PT)'!$X747&gt;0,'[3]Madeira(PT)'!$X747,""))</f>
        <v>155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</row>
    <row r="129" spans="1:29">
      <c r="A129" s="8">
        <v>21</v>
      </c>
      <c r="B129" s="6">
        <v>42519</v>
      </c>
      <c r="C129" s="13">
        <v>0</v>
      </c>
      <c r="D129" s="13">
        <v>0</v>
      </c>
      <c r="E129" s="13">
        <v>90.276750036998664</v>
      </c>
      <c r="F129" s="13">
        <v>0</v>
      </c>
      <c r="G129" s="13">
        <v>0</v>
      </c>
      <c r="H129" s="13">
        <v>0</v>
      </c>
      <c r="I129" s="13">
        <v>0</v>
      </c>
      <c r="J129" s="13">
        <f>(IF('[3]Canary Islands(ES)'!$J748&gt;0,'[3]Canary Islands(ES)'!$J748,""))</f>
        <v>87</v>
      </c>
      <c r="K129" s="13">
        <f>(IF('[3]Martinique-Guadeloupe(FR)'!$K748&gt;0,'[3]Martinique-Guadeloupe(FR)'!$K748,""))</f>
        <v>113.33333333333333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83</v>
      </c>
      <c r="V129" s="13">
        <v>0</v>
      </c>
      <c r="W129" s="13">
        <v>0</v>
      </c>
      <c r="X129" s="13">
        <f>(IF('[3]Madeira(PT)'!$X748&gt;0,'[3]Madeira(PT)'!$X748,""))</f>
        <v>155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</row>
    <row r="130" spans="1:29">
      <c r="A130" s="8">
        <v>22</v>
      </c>
      <c r="B130" s="6">
        <v>42526</v>
      </c>
      <c r="C130" s="13">
        <v>0</v>
      </c>
      <c r="D130" s="13">
        <v>0</v>
      </c>
      <c r="E130" s="13">
        <v>88.147133922954524</v>
      </c>
      <c r="F130" s="13">
        <v>0</v>
      </c>
      <c r="G130" s="13">
        <v>0</v>
      </c>
      <c r="H130" s="13">
        <v>0</v>
      </c>
      <c r="I130" s="13">
        <v>0</v>
      </c>
      <c r="J130" s="13">
        <f>(IF('[3]Canary Islands(ES)'!$J749&gt;0,'[3]Canary Islands(ES)'!$J749,""))</f>
        <v>88</v>
      </c>
      <c r="K130" s="13">
        <f>(IF('[3]Martinique-Guadeloupe(FR)'!$K749&gt;0,'[3]Martinique-Guadeloupe(FR)'!$K749,""))</f>
        <v>113.33333333333333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84</v>
      </c>
      <c r="V130" s="13">
        <v>0</v>
      </c>
      <c r="W130" s="13">
        <v>0</v>
      </c>
      <c r="X130" s="13">
        <f>(IF('[3]Madeira(PT)'!$X749&gt;0,'[3]Madeira(PT)'!$X749,""))</f>
        <v>155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</row>
    <row r="131" spans="1:29">
      <c r="A131" s="8">
        <v>23</v>
      </c>
      <c r="B131" s="6">
        <v>42533</v>
      </c>
      <c r="C131" s="13">
        <v>0</v>
      </c>
      <c r="D131" s="13">
        <v>0</v>
      </c>
      <c r="E131" s="13">
        <v>86.734879656264795</v>
      </c>
      <c r="F131" s="13">
        <v>0</v>
      </c>
      <c r="G131" s="13">
        <v>0</v>
      </c>
      <c r="H131" s="13">
        <v>0</v>
      </c>
      <c r="I131" s="13">
        <v>0</v>
      </c>
      <c r="J131" s="13">
        <f>(IF('[3]Canary Islands(ES)'!$J750&gt;0,'[3]Canary Islands(ES)'!$J750,""))</f>
        <v>86</v>
      </c>
      <c r="K131" s="13">
        <f>(IF('[3]Martinique-Guadeloupe(FR)'!$K750&gt;0,'[3]Martinique-Guadeloupe(FR)'!$K750,""))</f>
        <v>111.99999999999999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83</v>
      </c>
      <c r="V131" s="13">
        <v>0</v>
      </c>
      <c r="W131" s="13">
        <v>0</v>
      </c>
      <c r="X131" s="13">
        <f>(IF('[3]Madeira(PT)'!$X750&gt;0,'[3]Madeira(PT)'!$X750,""))</f>
        <v>140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</row>
    <row r="132" spans="1:29">
      <c r="A132" s="8">
        <v>24</v>
      </c>
      <c r="B132" s="6">
        <v>42540</v>
      </c>
      <c r="C132" s="13">
        <v>0</v>
      </c>
      <c r="D132" s="13">
        <v>0</v>
      </c>
      <c r="E132" s="13">
        <v>90.657209353873441</v>
      </c>
      <c r="F132" s="13">
        <v>0</v>
      </c>
      <c r="G132" s="13">
        <v>0</v>
      </c>
      <c r="H132" s="13">
        <v>0</v>
      </c>
      <c r="I132" s="13">
        <v>0</v>
      </c>
      <c r="J132" s="13">
        <f>(IF('[3]Canary Islands(ES)'!$J751&gt;0,'[3]Canary Islands(ES)'!$J751,""))</f>
        <v>88</v>
      </c>
      <c r="K132" s="13">
        <f>(IF('[3]Martinique-Guadeloupe(FR)'!$K751&gt;0,'[3]Martinique-Guadeloupe(FR)'!$K751,""))</f>
        <v>111.99999999999999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84</v>
      </c>
      <c r="V132" s="13">
        <v>0</v>
      </c>
      <c r="W132" s="13">
        <v>0</v>
      </c>
      <c r="X132" s="13">
        <f>(IF('[3]Madeira(PT)'!$X751&gt;0,'[3]Madeira(PT)'!$X751,""))</f>
        <v>119</v>
      </c>
      <c r="Y132" s="13">
        <v>0</v>
      </c>
      <c r="Z132" s="13">
        <v>0</v>
      </c>
      <c r="AA132" s="13">
        <v>0</v>
      </c>
      <c r="AB132" s="13">
        <v>160</v>
      </c>
      <c r="AC132" s="13">
        <v>0</v>
      </c>
    </row>
    <row r="133" spans="1:29">
      <c r="A133" s="8">
        <v>25</v>
      </c>
      <c r="B133" s="6">
        <v>42547</v>
      </c>
      <c r="C133" s="13">
        <v>0</v>
      </c>
      <c r="D133" s="13">
        <v>0</v>
      </c>
      <c r="E133" s="13">
        <v>91.355200531306508</v>
      </c>
      <c r="F133" s="13">
        <v>0</v>
      </c>
      <c r="G133" s="13">
        <v>0</v>
      </c>
      <c r="H133" s="13">
        <v>0</v>
      </c>
      <c r="I133" s="13">
        <v>0</v>
      </c>
      <c r="J133" s="13">
        <f>(IF('[3]Canary Islands(ES)'!$J752&gt;0,'[3]Canary Islands(ES)'!$J752,""))</f>
        <v>87</v>
      </c>
      <c r="K133" s="13">
        <f>(IF('[3]Martinique-Guadeloupe(FR)'!$K752&gt;0,'[3]Martinique-Guadeloupe(FR)'!$K752,""))</f>
        <v>111.33333333333333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85</v>
      </c>
      <c r="V133" s="13">
        <v>0</v>
      </c>
      <c r="W133" s="13">
        <v>0</v>
      </c>
      <c r="X133" s="13">
        <f>(IF('[3]Madeira(PT)'!$X752&gt;0,'[3]Madeira(PT)'!$X752,""))</f>
        <v>100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</row>
    <row r="134" spans="1:29">
      <c r="A134" s="8">
        <v>26</v>
      </c>
      <c r="B134" s="6">
        <v>42554</v>
      </c>
      <c r="C134" s="13">
        <v>0</v>
      </c>
      <c r="D134" s="13">
        <v>0</v>
      </c>
      <c r="E134" s="13">
        <v>87.026180679459628</v>
      </c>
      <c r="F134" s="13">
        <v>0</v>
      </c>
      <c r="G134" s="13">
        <v>0</v>
      </c>
      <c r="H134" s="13">
        <v>0</v>
      </c>
      <c r="I134" s="13">
        <v>0</v>
      </c>
      <c r="J134" s="13">
        <f>(IF('[3]Canary Islands(ES)'!$J753&gt;0,'[3]Canary Islands(ES)'!$J753,""))</f>
        <v>83</v>
      </c>
      <c r="K134" s="13">
        <f>(IF('[3]Martinique-Guadeloupe(FR)'!$K753&gt;0,'[3]Martinique-Guadeloupe(FR)'!$K753,""))</f>
        <v>110.00000000000001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80</v>
      </c>
      <c r="V134" s="13">
        <v>0</v>
      </c>
      <c r="W134" s="13">
        <v>0</v>
      </c>
      <c r="X134" s="13">
        <f>(IF('[3]Madeira(PT)'!$X753&gt;0,'[3]Madeira(PT)'!$X753,""))</f>
        <v>90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</row>
    <row r="135" spans="1:29">
      <c r="A135" s="8">
        <v>27</v>
      </c>
      <c r="B135" s="6">
        <v>42561</v>
      </c>
      <c r="C135" s="13">
        <v>0</v>
      </c>
      <c r="D135" s="13">
        <v>0</v>
      </c>
      <c r="E135" s="13">
        <v>88.773986818628686</v>
      </c>
      <c r="F135" s="13">
        <v>0</v>
      </c>
      <c r="G135" s="13">
        <v>0</v>
      </c>
      <c r="H135" s="13">
        <v>0</v>
      </c>
      <c r="I135" s="13">
        <v>0</v>
      </c>
      <c r="J135" s="13">
        <f>(IF('[3]Canary Islands(ES)'!$J754&gt;0,'[3]Canary Islands(ES)'!$J754,""))</f>
        <v>86</v>
      </c>
      <c r="K135" s="13">
        <f>(IF('[3]Martinique-Guadeloupe(FR)'!$K754&gt;0,'[3]Martinique-Guadeloupe(FR)'!$K754,""))</f>
        <v>107.33333333333333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80</v>
      </c>
      <c r="V135" s="13">
        <v>0</v>
      </c>
      <c r="W135" s="13">
        <v>0</v>
      </c>
      <c r="X135" s="13">
        <f>(IF('[3]Madeira(PT)'!$X754&gt;0,'[3]Madeira(PT)'!$X754,""))</f>
        <v>85</v>
      </c>
      <c r="Y135" s="13">
        <v>0</v>
      </c>
      <c r="Z135" s="13">
        <v>0</v>
      </c>
      <c r="AA135" s="13">
        <v>102</v>
      </c>
      <c r="AB135" s="13">
        <v>0</v>
      </c>
      <c r="AC135" s="13">
        <v>0</v>
      </c>
    </row>
    <row r="136" spans="1:29">
      <c r="A136" s="8">
        <v>28</v>
      </c>
      <c r="B136" s="6">
        <v>42568</v>
      </c>
      <c r="C136" s="13">
        <v>0</v>
      </c>
      <c r="D136" s="13">
        <v>0</v>
      </c>
      <c r="E136" s="13">
        <v>85.569675563485418</v>
      </c>
      <c r="F136" s="13">
        <v>0</v>
      </c>
      <c r="G136" s="13">
        <v>0</v>
      </c>
      <c r="H136" s="13">
        <v>0</v>
      </c>
      <c r="I136" s="13">
        <v>0</v>
      </c>
      <c r="J136" s="13">
        <f>(IF('[3]Canary Islands(ES)'!$J755&gt;0,'[3]Canary Islands(ES)'!$J755,""))</f>
        <v>88</v>
      </c>
      <c r="K136" s="13">
        <f>(IF('[3]Martinique-Guadeloupe(FR)'!$K755&gt;0,'[3]Martinique-Guadeloupe(FR)'!$K755,""))</f>
        <v>107.33333333333333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78</v>
      </c>
      <c r="V136" s="13">
        <v>0</v>
      </c>
      <c r="W136" s="13">
        <v>0</v>
      </c>
      <c r="X136" s="13">
        <f>(IF('[3]Madeira(PT)'!$X755&gt;0,'[3]Madeira(PT)'!$X755,""))</f>
        <v>80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</row>
    <row r="137" spans="1:29">
      <c r="A137" s="8">
        <v>29</v>
      </c>
      <c r="B137" s="6">
        <v>42575</v>
      </c>
      <c r="C137" s="13">
        <v>0</v>
      </c>
      <c r="D137" s="13">
        <v>0</v>
      </c>
      <c r="E137" s="13">
        <v>82.219713796744699</v>
      </c>
      <c r="F137" s="13">
        <v>0</v>
      </c>
      <c r="G137" s="13">
        <v>0</v>
      </c>
      <c r="H137" s="13">
        <v>0</v>
      </c>
      <c r="I137" s="13">
        <v>0</v>
      </c>
      <c r="J137" s="13">
        <f>(IF('[3]Canary Islands(ES)'!$J756&gt;0,'[3]Canary Islands(ES)'!$J756,""))</f>
        <v>75</v>
      </c>
      <c r="K137" s="13">
        <f>(IF('[3]Martinique-Guadeloupe(FR)'!$K756&gt;0,'[3]Martinique-Guadeloupe(FR)'!$K756,""))</f>
        <v>104.33333333333333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75</v>
      </c>
      <c r="V137" s="13">
        <v>0</v>
      </c>
      <c r="W137" s="13">
        <v>0</v>
      </c>
      <c r="X137" s="13">
        <f>(IF('[3]Madeira(PT)'!$X756&gt;0,'[3]Madeira(PT)'!$X756,""))</f>
        <v>80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</row>
    <row r="138" spans="1:29">
      <c r="A138" s="8">
        <v>30</v>
      </c>
      <c r="B138" s="6">
        <v>42582</v>
      </c>
      <c r="C138" s="13">
        <v>0</v>
      </c>
      <c r="D138" s="13">
        <v>0</v>
      </c>
      <c r="E138" s="13">
        <v>83.093616866329242</v>
      </c>
      <c r="F138" s="13">
        <v>0</v>
      </c>
      <c r="G138" s="13">
        <v>0</v>
      </c>
      <c r="H138" s="13">
        <v>0</v>
      </c>
      <c r="I138" s="13">
        <v>0</v>
      </c>
      <c r="J138" s="13">
        <f>(IF('[3]Canary Islands(ES)'!$J757&gt;0,'[3]Canary Islands(ES)'!$J757,""))</f>
        <v>88.666666666666671</v>
      </c>
      <c r="K138" s="13">
        <f>(IF('[3]Martinique-Guadeloupe(FR)'!$K757&gt;0,'[3]Martinique-Guadeloupe(FR)'!$K757,""))</f>
        <v>102.66666666666666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75</v>
      </c>
      <c r="V138" s="13">
        <v>0</v>
      </c>
      <c r="W138" s="13">
        <v>0</v>
      </c>
      <c r="X138" s="13">
        <f>(IF('[3]Madeira(PT)'!$X757&gt;0,'[3]Madeira(PT)'!$X757,""))</f>
        <v>80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</row>
    <row r="139" spans="1:29">
      <c r="A139" s="8">
        <v>31</v>
      </c>
      <c r="B139" s="6">
        <v>42589</v>
      </c>
      <c r="C139" s="13">
        <v>0</v>
      </c>
      <c r="D139" s="13">
        <v>0</v>
      </c>
      <c r="E139" s="13">
        <v>74.573061937880055</v>
      </c>
      <c r="F139" s="13">
        <v>0</v>
      </c>
      <c r="G139" s="13">
        <v>0</v>
      </c>
      <c r="H139" s="13">
        <v>0</v>
      </c>
      <c r="I139" s="13">
        <v>0</v>
      </c>
      <c r="J139" s="13">
        <f>(IF('[3]Canary Islands(ES)'!$J758&gt;0,'[3]Canary Islands(ES)'!$J758,""))</f>
        <v>88</v>
      </c>
      <c r="K139" s="13">
        <f>(IF('[3]Martinique-Guadeloupe(FR)'!$K758&gt;0,'[3]Martinique-Guadeloupe(FR)'!$K758,""))</f>
        <v>103.66666666666669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70</v>
      </c>
      <c r="V139" s="13">
        <v>0</v>
      </c>
      <c r="W139" s="13">
        <v>0</v>
      </c>
      <c r="X139" s="13">
        <f>(IF('[3]Madeira(PT)'!$X758&gt;0,'[3]Madeira(PT)'!$X758,""))</f>
        <v>75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</row>
    <row r="140" spans="1:29">
      <c r="A140" s="8">
        <v>32</v>
      </c>
      <c r="B140" s="6">
        <v>42596</v>
      </c>
      <c r="C140" s="13">
        <v>0</v>
      </c>
      <c r="D140" s="13">
        <v>0</v>
      </c>
      <c r="E140" s="13">
        <v>74.536649309980703</v>
      </c>
      <c r="F140" s="13">
        <v>0</v>
      </c>
      <c r="G140" s="13">
        <v>0</v>
      </c>
      <c r="H140" s="13">
        <v>0</v>
      </c>
      <c r="I140" s="13">
        <v>0</v>
      </c>
      <c r="J140" s="13">
        <f>(IF('[3]Canary Islands(ES)'!$J759&gt;0,'[3]Canary Islands(ES)'!$J759,""))</f>
        <v>77</v>
      </c>
      <c r="K140" s="13">
        <f>(IF('[3]Martinique-Guadeloupe(FR)'!$K759&gt;0,'[3]Martinique-Guadeloupe(FR)'!$K759,""))</f>
        <v>105.99999999999999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70</v>
      </c>
      <c r="V140" s="13">
        <v>0</v>
      </c>
      <c r="W140" s="13">
        <v>0</v>
      </c>
      <c r="X140" s="13">
        <f>(IF('[3]Madeira(PT)'!$X759&gt;0,'[3]Madeira(PT)'!$X759,""))</f>
        <v>75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</row>
    <row r="141" spans="1:29">
      <c r="A141" s="8">
        <v>33</v>
      </c>
      <c r="B141" s="6">
        <v>42603</v>
      </c>
      <c r="C141" s="13">
        <v>0</v>
      </c>
      <c r="D141" s="13">
        <v>0</v>
      </c>
      <c r="E141" s="13">
        <v>75.847503914357489</v>
      </c>
      <c r="F141" s="13">
        <v>0</v>
      </c>
      <c r="G141" s="13">
        <v>0</v>
      </c>
      <c r="H141" s="13">
        <v>0</v>
      </c>
      <c r="I141" s="13">
        <v>0</v>
      </c>
      <c r="J141" s="13">
        <f>(IF('[3]Canary Islands(ES)'!$J760&gt;0,'[3]Canary Islands(ES)'!$J760,""))</f>
        <v>73</v>
      </c>
      <c r="K141" s="13">
        <f>(IF('[3]Martinique-Guadeloupe(FR)'!$K760&gt;0,'[3]Martinique-Guadeloupe(FR)'!$K760,""))</f>
        <v>106.5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70</v>
      </c>
      <c r="V141" s="13">
        <v>0</v>
      </c>
      <c r="W141" s="13">
        <v>0</v>
      </c>
      <c r="X141" s="13">
        <f>(IF('[3]Madeira(PT)'!$X760&gt;0,'[3]Madeira(PT)'!$X760,""))</f>
        <v>75</v>
      </c>
      <c r="Y141" s="13">
        <v>0</v>
      </c>
      <c r="Z141" s="13">
        <v>0</v>
      </c>
      <c r="AA141" s="13">
        <v>80</v>
      </c>
      <c r="AB141" s="13">
        <v>0</v>
      </c>
      <c r="AC141" s="13">
        <v>0</v>
      </c>
    </row>
    <row r="142" spans="1:29">
      <c r="A142" s="8">
        <v>34</v>
      </c>
      <c r="B142" s="6">
        <v>42610</v>
      </c>
      <c r="C142" s="13">
        <v>0</v>
      </c>
      <c r="D142" s="13">
        <v>0</v>
      </c>
      <c r="E142" s="13">
        <v>75.774678658558784</v>
      </c>
      <c r="F142" s="13">
        <v>0</v>
      </c>
      <c r="G142" s="13">
        <v>0</v>
      </c>
      <c r="H142" s="13">
        <v>0</v>
      </c>
      <c r="I142" s="13">
        <v>0</v>
      </c>
      <c r="J142" s="13">
        <f>(IF('[3]Canary Islands(ES)'!$J761&gt;0,'[3]Canary Islands(ES)'!$J761,""))</f>
        <v>81</v>
      </c>
      <c r="K142" s="13">
        <f>(IF('[3]Martinique-Guadeloupe(FR)'!$K761&gt;0,'[3]Martinique-Guadeloupe(FR)'!$K761,""))</f>
        <v>106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70</v>
      </c>
      <c r="V142" s="13">
        <v>0</v>
      </c>
      <c r="W142" s="13">
        <v>0</v>
      </c>
      <c r="X142" s="13">
        <f>(IF('[3]Madeira(PT)'!$X761&gt;0,'[3]Madeira(PT)'!$X761,""))</f>
        <v>73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</row>
    <row r="143" spans="1:29">
      <c r="A143" s="8">
        <v>35</v>
      </c>
      <c r="B143" s="6">
        <v>42617</v>
      </c>
      <c r="C143" s="13">
        <v>0</v>
      </c>
      <c r="D143" s="13">
        <v>0</v>
      </c>
      <c r="E143" s="13">
        <v>75.519790263263289</v>
      </c>
      <c r="F143" s="13">
        <v>0</v>
      </c>
      <c r="G143" s="13">
        <v>0</v>
      </c>
      <c r="H143" s="13">
        <v>0</v>
      </c>
      <c r="I143" s="13">
        <v>0</v>
      </c>
      <c r="J143" s="13">
        <f>(IF('[3]Canary Islands(ES)'!$J762&gt;0,'[3]Canary Islands(ES)'!$J762,""))</f>
        <v>84</v>
      </c>
      <c r="K143" s="13">
        <f>(IF('[3]Martinique-Guadeloupe(FR)'!$K762&gt;0,'[3]Martinique-Guadeloupe(FR)'!$K762,""))</f>
        <v>106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70</v>
      </c>
      <c r="V143" s="13">
        <v>0</v>
      </c>
      <c r="W143" s="13">
        <v>0</v>
      </c>
      <c r="X143" s="13">
        <f>(IF('[3]Madeira(PT)'!$X762&gt;0,'[3]Madeira(PT)'!$X762,""))</f>
        <v>70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</row>
    <row r="144" spans="1:29">
      <c r="A144" s="8">
        <v>36</v>
      </c>
      <c r="B144" s="6">
        <v>42624</v>
      </c>
      <c r="C144" s="13">
        <v>0</v>
      </c>
      <c r="D144" s="13">
        <v>0</v>
      </c>
      <c r="E144" s="13">
        <v>75.082838728471032</v>
      </c>
      <c r="F144" s="13">
        <v>0</v>
      </c>
      <c r="G144" s="13">
        <v>0</v>
      </c>
      <c r="H144" s="13">
        <v>0</v>
      </c>
      <c r="I144" s="13">
        <v>0</v>
      </c>
      <c r="J144" s="13">
        <f>(IF('[3]Canary Islands(ES)'!$J763&gt;0,'[3]Canary Islands(ES)'!$J763,""))</f>
        <v>79.400000000000006</v>
      </c>
      <c r="K144" s="13">
        <f>(IF('[3]Martinique-Guadeloupe(FR)'!$K763&gt;0,'[3]Martinique-Guadeloupe(FR)'!$K763,""))</f>
        <v>106.99999999999999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67</v>
      </c>
      <c r="V144" s="13">
        <v>0</v>
      </c>
      <c r="W144" s="13">
        <v>0</v>
      </c>
      <c r="X144" s="13">
        <f>(IF('[3]Madeira(PT)'!$X763&gt;0,'[3]Madeira(PT)'!$X763,""))</f>
        <v>70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</row>
    <row r="145" spans="1:29">
      <c r="A145" s="8">
        <v>37</v>
      </c>
      <c r="B145" s="6">
        <v>42631</v>
      </c>
      <c r="C145" s="13">
        <v>0</v>
      </c>
      <c r="D145" s="13">
        <v>0</v>
      </c>
      <c r="E145" s="13">
        <v>73.844809379892951</v>
      </c>
      <c r="F145" s="13">
        <v>0</v>
      </c>
      <c r="G145" s="13">
        <v>0</v>
      </c>
      <c r="H145" s="13">
        <v>0</v>
      </c>
      <c r="I145" s="13">
        <v>0</v>
      </c>
      <c r="J145" s="13">
        <f>(IF('[3]Canary Islands(ES)'!$J764&gt;0,'[3]Canary Islands(ES)'!$J764,""))</f>
        <v>86</v>
      </c>
      <c r="K145" s="13">
        <f>(IF('[3]Martinique-Guadeloupe(FR)'!$K764&gt;0,'[3]Martinique-Guadeloupe(FR)'!$K764,""))</f>
        <v>105.16666666666701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68</v>
      </c>
      <c r="V145" s="13">
        <v>0</v>
      </c>
      <c r="W145" s="13">
        <v>0</v>
      </c>
      <c r="X145" s="13">
        <f>(IF('[3]Madeira(PT)'!$X764&gt;0,'[3]Madeira(PT)'!$X764,""))</f>
        <v>70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</row>
    <row r="146" spans="1:29">
      <c r="A146" s="8">
        <v>38</v>
      </c>
      <c r="B146" s="6">
        <v>42638</v>
      </c>
      <c r="C146" s="13">
        <v>0</v>
      </c>
      <c r="D146" s="13">
        <v>0</v>
      </c>
      <c r="E146" s="13">
        <v>71.623639078032269</v>
      </c>
      <c r="F146" s="13">
        <v>0</v>
      </c>
      <c r="G146" s="13">
        <v>0</v>
      </c>
      <c r="H146" s="13">
        <v>0</v>
      </c>
      <c r="I146" s="13">
        <v>0</v>
      </c>
      <c r="J146" s="13">
        <f>(IF('[3]Canary Islands(ES)'!$J765&gt;0,'[3]Canary Islands(ES)'!$J765,""))</f>
        <v>86</v>
      </c>
      <c r="K146" s="13">
        <f>(IF('[3]Martinique-Guadeloupe(FR)'!$K765&gt;0,'[3]Martinique-Guadeloupe(FR)'!$K765,""))</f>
        <v>105.5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62</v>
      </c>
      <c r="V146" s="13">
        <v>0</v>
      </c>
      <c r="W146" s="13">
        <v>0</v>
      </c>
      <c r="X146" s="13">
        <f>(IF('[3]Madeira(PT)'!$X765&gt;0,'[3]Madeira(PT)'!$X765,""))</f>
        <v>70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</row>
    <row r="147" spans="1:29">
      <c r="A147" s="8">
        <v>39</v>
      </c>
      <c r="B147" s="6">
        <v>42645</v>
      </c>
      <c r="C147" s="13">
        <v>0</v>
      </c>
      <c r="D147" s="13">
        <v>0</v>
      </c>
      <c r="E147" s="13">
        <v>65.397079707242469</v>
      </c>
      <c r="F147" s="13">
        <v>0</v>
      </c>
      <c r="G147" s="13">
        <v>0</v>
      </c>
      <c r="H147" s="13">
        <v>0</v>
      </c>
      <c r="I147" s="13">
        <v>0</v>
      </c>
      <c r="J147" s="13">
        <f>(IF('[3]Canary Islands(ES)'!$J766&gt;0,'[3]Canary Islands(ES)'!$J766,""))</f>
        <v>86</v>
      </c>
      <c r="K147" s="13">
        <f>(IF('[3]Martinique-Guadeloupe(FR)'!$K766&gt;0,'[3]Martinique-Guadeloupe(FR)'!$K766,""))</f>
        <v>103.49999999999999</v>
      </c>
      <c r="L147" s="13">
        <v>0</v>
      </c>
      <c r="M147" s="13">
        <v>0</v>
      </c>
      <c r="N147" s="13">
        <v>75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65</v>
      </c>
      <c r="V147" s="13">
        <v>0</v>
      </c>
      <c r="W147" s="13">
        <v>0</v>
      </c>
      <c r="X147" s="13">
        <f>(IF('[3]Madeira(PT)'!$X766&gt;0,'[3]Madeira(PT)'!$X766,""))</f>
        <v>70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</row>
    <row r="148" spans="1:29">
      <c r="A148" s="8">
        <v>40</v>
      </c>
      <c r="B148" s="6">
        <v>42652</v>
      </c>
      <c r="C148" s="13">
        <v>0</v>
      </c>
      <c r="D148" s="13">
        <v>0</v>
      </c>
      <c r="E148" s="13">
        <v>64.486764009758588</v>
      </c>
      <c r="F148" s="13">
        <v>0</v>
      </c>
      <c r="G148" s="13">
        <v>0</v>
      </c>
      <c r="H148" s="13">
        <v>0</v>
      </c>
      <c r="I148" s="13">
        <v>0</v>
      </c>
      <c r="J148" s="13">
        <f>(IF('[3]Canary Islands(ES)'!$J767&gt;0,'[3]Canary Islands(ES)'!$J767,""))</f>
        <v>92</v>
      </c>
      <c r="K148" s="13">
        <f>(IF('[3]Martinique-Guadeloupe(FR)'!$K767&gt;0,'[3]Martinique-Guadeloupe(FR)'!$K767,""))</f>
        <v>102.49999999999999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68</v>
      </c>
      <c r="V148" s="13">
        <v>0</v>
      </c>
      <c r="W148" s="13">
        <v>0</v>
      </c>
      <c r="X148" s="13">
        <f>(IF('[3]Madeira(PT)'!$X767&gt;0,'[3]Madeira(PT)'!$X767,""))</f>
        <v>70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</row>
    <row r="149" spans="1:29">
      <c r="A149" s="8">
        <v>41</v>
      </c>
      <c r="B149" s="6">
        <v>42659</v>
      </c>
      <c r="C149" s="13">
        <v>0</v>
      </c>
      <c r="D149" s="13">
        <v>0</v>
      </c>
      <c r="E149" s="13">
        <v>61.86505480100498</v>
      </c>
      <c r="F149" s="13">
        <v>0</v>
      </c>
      <c r="G149" s="13">
        <v>0</v>
      </c>
      <c r="H149" s="13">
        <v>0</v>
      </c>
      <c r="I149" s="13">
        <v>0</v>
      </c>
      <c r="J149" s="13">
        <f>(IF('[3]Canary Islands(ES)'!$J768&gt;0,'[3]Canary Islands(ES)'!$J768,""))</f>
        <v>98</v>
      </c>
      <c r="K149" s="13">
        <f>(IF('[3]Martinique-Guadeloupe(FR)'!$K768&gt;0,'[3]Martinique-Guadeloupe(FR)'!$K768,""))</f>
        <v>105.33333333333334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68</v>
      </c>
      <c r="V149" s="13">
        <v>0</v>
      </c>
      <c r="W149" s="13">
        <v>0</v>
      </c>
      <c r="X149" s="13">
        <f>(IF('[3]Madeira(PT)'!$X768&gt;0,'[3]Madeira(PT)'!$X768,""))</f>
        <v>75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</row>
    <row r="150" spans="1:29">
      <c r="A150" s="8">
        <v>42</v>
      </c>
      <c r="B150" s="6">
        <v>42666</v>
      </c>
      <c r="C150" s="13">
        <v>0</v>
      </c>
      <c r="D150" s="13">
        <v>0</v>
      </c>
      <c r="E150" s="13">
        <v>70.713323380548374</v>
      </c>
      <c r="F150" s="13">
        <v>0</v>
      </c>
      <c r="G150" s="13">
        <v>0</v>
      </c>
      <c r="H150" s="13">
        <v>0</v>
      </c>
      <c r="I150" s="13">
        <v>0</v>
      </c>
      <c r="J150" s="13">
        <f>(IF('[3]Canary Islands(ES)'!$J769&gt;0,'[3]Canary Islands(ES)'!$J769,""))</f>
        <v>98</v>
      </c>
      <c r="K150" s="13">
        <f>(IF('[3]Martinique-Guadeloupe(FR)'!$K769&gt;0,'[3]Martinique-Guadeloupe(FR)'!$K769,""))</f>
        <v>105.33333333333334</v>
      </c>
      <c r="L150" s="13">
        <v>0</v>
      </c>
      <c r="M150" s="13">
        <v>0</v>
      </c>
      <c r="N150" s="13">
        <v>70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65</v>
      </c>
      <c r="V150" s="13">
        <v>0</v>
      </c>
      <c r="W150" s="13">
        <v>0</v>
      </c>
      <c r="X150" s="13">
        <f>(IF('[3]Madeira(PT)'!$X769&gt;0,'[3]Madeira(PT)'!$X769,""))</f>
        <v>75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</row>
    <row r="151" spans="1:29">
      <c r="A151" s="8">
        <v>43</v>
      </c>
      <c r="B151" s="6">
        <v>42673</v>
      </c>
      <c r="C151" s="13">
        <v>0</v>
      </c>
      <c r="D151" s="13">
        <v>0</v>
      </c>
      <c r="E151" s="13">
        <v>67.581837381203798</v>
      </c>
      <c r="F151" s="13">
        <v>0</v>
      </c>
      <c r="G151" s="13">
        <v>0</v>
      </c>
      <c r="H151" s="13">
        <v>0</v>
      </c>
      <c r="I151" s="13">
        <v>0</v>
      </c>
      <c r="J151" s="13">
        <f>(IF('[3]Canary Islands(ES)'!$J770&gt;0,'[3]Canary Islands(ES)'!$J770,""))</f>
        <v>90</v>
      </c>
      <c r="K151" s="13">
        <f>(IF('[3]Martinique-Guadeloupe(FR)'!$K770&gt;0,'[3]Martinique-Guadeloupe(FR)'!$K770,""))</f>
        <v>106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65</v>
      </c>
      <c r="V151" s="13">
        <v>0</v>
      </c>
      <c r="W151" s="13">
        <v>0</v>
      </c>
      <c r="X151" s="13">
        <f>(IF('[3]Madeira(PT)'!$X770&gt;0,'[3]Madeira(PT)'!$X770,""))</f>
        <v>75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</row>
    <row r="152" spans="1:29">
      <c r="A152" s="8">
        <v>44</v>
      </c>
      <c r="B152" s="6">
        <v>42680</v>
      </c>
      <c r="C152" s="13">
        <v>0</v>
      </c>
      <c r="D152" s="13">
        <v>0</v>
      </c>
      <c r="E152" s="13">
        <v>63.722098823872116</v>
      </c>
      <c r="F152" s="13">
        <v>0</v>
      </c>
      <c r="G152" s="13">
        <v>0</v>
      </c>
      <c r="H152" s="13">
        <v>0</v>
      </c>
      <c r="I152" s="13">
        <v>0</v>
      </c>
      <c r="J152" s="13">
        <f>(IF('[3]Canary Islands(ES)'!$J771&gt;0,'[3]Canary Islands(ES)'!$J771,""))</f>
        <v>92</v>
      </c>
      <c r="K152" s="13">
        <f>(IF('[3]Martinique-Guadeloupe(FR)'!$K771&gt;0,'[3]Martinique-Guadeloupe(FR)'!$K771,""))</f>
        <v>106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65</v>
      </c>
      <c r="V152" s="13">
        <v>0</v>
      </c>
      <c r="W152" s="13">
        <v>0</v>
      </c>
      <c r="X152" s="13">
        <f>(IF('[3]Madeira(PT)'!$X771&gt;0,'[3]Madeira(PT)'!$X771,""))</f>
        <v>80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</row>
    <row r="153" spans="1:29">
      <c r="A153" s="8">
        <v>45</v>
      </c>
      <c r="B153" s="6">
        <v>42687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f>(IF('[3]Canary Islands(ES)'!$J772&gt;0,'[3]Canary Islands(ES)'!$J772,""))</f>
        <v>99</v>
      </c>
      <c r="K153" s="13">
        <f>(IF('[3]Martinique-Guadeloupe(FR)'!$K772&gt;0,'[3]Martinique-Guadeloupe(FR)'!$K772,""))</f>
        <v>106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f>(IF('[3]Madeira(PT)'!$X772&gt;0,'[3]Madeira(PT)'!$X772,""))</f>
        <v>89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</row>
    <row r="154" spans="1:29">
      <c r="A154" s="8">
        <v>46</v>
      </c>
      <c r="B154" s="6">
        <v>42694</v>
      </c>
      <c r="C154" s="13">
        <v>0</v>
      </c>
      <c r="D154" s="13">
        <v>0</v>
      </c>
      <c r="E154" s="13">
        <v>62.629719986891452</v>
      </c>
      <c r="F154" s="13">
        <v>0</v>
      </c>
      <c r="G154" s="13">
        <v>0</v>
      </c>
      <c r="H154" s="13">
        <v>0</v>
      </c>
      <c r="I154" s="13">
        <v>0</v>
      </c>
      <c r="J154" s="13">
        <f>(IF('[3]Canary Islands(ES)'!$J773&gt;0,'[3]Canary Islands(ES)'!$J773,""))</f>
        <v>108.25</v>
      </c>
      <c r="K154" s="13">
        <f>(IF('[3]Martinique-Guadeloupe(FR)'!$K773&gt;0,'[3]Martinique-Guadeloupe(FR)'!$K773,""))</f>
        <v>106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65</v>
      </c>
      <c r="V154" s="13">
        <v>0</v>
      </c>
      <c r="W154" s="13">
        <v>0</v>
      </c>
      <c r="X154" s="13">
        <f>(IF('[3]Madeira(PT)'!$X773&gt;0,'[3]Madeira(PT)'!$X773,""))</f>
        <v>93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</row>
    <row r="155" spans="1:29">
      <c r="A155" s="8">
        <v>47</v>
      </c>
      <c r="B155" s="6">
        <v>42701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f>(IF('[3]Canary Islands(ES)'!$J774&gt;0,'[3]Canary Islands(ES)'!$J774,""))</f>
        <v>106.80000000000001</v>
      </c>
      <c r="K155" s="13">
        <f>(IF('[3]Martinique-Guadeloupe(FR)'!$K774&gt;0,'[3]Martinique-Guadeloupe(FR)'!$K774,""))</f>
        <v>105.99999999999999</v>
      </c>
      <c r="L155" s="13">
        <v>0</v>
      </c>
      <c r="M155" s="13">
        <v>0</v>
      </c>
      <c r="N155" s="13">
        <v>65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65</v>
      </c>
      <c r="V155" s="13">
        <v>0</v>
      </c>
      <c r="W155" s="13">
        <v>0</v>
      </c>
      <c r="X155" s="13">
        <f>(IF('[3]Madeira(PT)'!$X774&gt;0,'[3]Madeira(PT)'!$X774,""))</f>
        <v>105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</row>
    <row r="156" spans="1:29">
      <c r="A156" s="8">
        <v>48</v>
      </c>
      <c r="B156" s="6">
        <v>42708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f>(IF('[3]Canary Islands(ES)'!$J775&gt;0,'[3]Canary Islands(ES)'!$J775,""))</f>
        <v>105</v>
      </c>
      <c r="K156" s="13">
        <f>(IF('[3]Martinique-Guadeloupe(FR)'!$K775&gt;0,'[3]Martinique-Guadeloupe(FR)'!$K775,""))</f>
        <v>106</v>
      </c>
      <c r="L156" s="13">
        <v>0</v>
      </c>
      <c r="M156" s="13">
        <v>0</v>
      </c>
      <c r="N156" s="13">
        <v>65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61</v>
      </c>
      <c r="V156" s="13">
        <v>0</v>
      </c>
      <c r="W156" s="13">
        <v>0</v>
      </c>
      <c r="X156" s="13">
        <f>(IF('[3]Madeira(PT)'!$X775&gt;0,'[3]Madeira(PT)'!$X775,""))</f>
        <v>114.99999999999999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</row>
    <row r="157" spans="1:29">
      <c r="A157" s="8">
        <v>49</v>
      </c>
      <c r="B157" s="6">
        <v>42715</v>
      </c>
      <c r="C157" s="13">
        <v>0</v>
      </c>
      <c r="D157" s="13">
        <v>0</v>
      </c>
      <c r="E157" s="13">
        <v>61.901467428904347</v>
      </c>
      <c r="F157" s="13">
        <v>0</v>
      </c>
      <c r="G157" s="13">
        <v>0</v>
      </c>
      <c r="H157" s="13">
        <v>0</v>
      </c>
      <c r="I157" s="13">
        <v>0</v>
      </c>
      <c r="J157" s="13">
        <f>(IF('[3]Canary Islands(ES)'!$J776&gt;0,'[3]Canary Islands(ES)'!$J776,""))</f>
        <v>118</v>
      </c>
      <c r="K157" s="13">
        <f>(IF('[3]Martinique-Guadeloupe(FR)'!$K776&gt;0,'[3]Martinique-Guadeloupe(FR)'!$K776,""))</f>
        <v>106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61</v>
      </c>
      <c r="V157" s="13">
        <v>0</v>
      </c>
      <c r="W157" s="13">
        <v>0</v>
      </c>
      <c r="X157" s="13">
        <f>(IF('[3]Madeira(PT)'!$X776&gt;0,'[3]Madeira(PT)'!$X776,""))</f>
        <v>114.99999999999999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</row>
    <row r="158" spans="1:29">
      <c r="A158" s="8">
        <v>50</v>
      </c>
      <c r="B158" s="6">
        <v>42722</v>
      </c>
      <c r="C158" s="13">
        <v>0</v>
      </c>
      <c r="D158" s="13">
        <v>0</v>
      </c>
      <c r="E158" s="13">
        <v>61.173214870917235</v>
      </c>
      <c r="F158" s="13">
        <v>0</v>
      </c>
      <c r="G158" s="13">
        <v>0</v>
      </c>
      <c r="H158" s="13">
        <v>0</v>
      </c>
      <c r="I158" s="13">
        <v>0</v>
      </c>
      <c r="J158" s="13">
        <f>(IF('[3]Canary Islands(ES)'!$J777&gt;0,'[3]Canary Islands(ES)'!$J777,""))</f>
        <v>112.99999999999999</v>
      </c>
      <c r="K158" s="13">
        <f>(IF('[3]Martinique-Guadeloupe(FR)'!$K777&gt;0,'[3]Martinique-Guadeloupe(FR)'!$K777,""))</f>
        <v>106</v>
      </c>
      <c r="L158" s="13">
        <v>0</v>
      </c>
      <c r="M158" s="13">
        <v>0</v>
      </c>
      <c r="N158" s="13">
        <v>65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61</v>
      </c>
      <c r="V158" s="13">
        <v>0</v>
      </c>
      <c r="W158" s="13">
        <v>0</v>
      </c>
      <c r="X158" s="13">
        <f>(IF('[3]Madeira(PT)'!$X777&gt;0,'[3]Madeira(PT)'!$X777,""))</f>
        <v>125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</row>
    <row r="159" spans="1:29">
      <c r="A159" s="8">
        <v>51</v>
      </c>
      <c r="B159" s="6">
        <v>42729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f>(IF('[3]Canary Islands(ES)'!$J778&gt;0,'[3]Canary Islands(ES)'!$J778,""))</f>
        <v>112.00000000000001</v>
      </c>
      <c r="K159" s="13">
        <f>(IF('[3]Martinique-Guadeloupe(FR)'!$K778&gt;0,'[3]Martinique-Guadeloupe(FR)'!$K778,""))</f>
        <v>106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65</v>
      </c>
      <c r="V159" s="13">
        <v>0</v>
      </c>
      <c r="W159" s="13">
        <v>0</v>
      </c>
      <c r="X159" s="13">
        <f>(IF('[3]Madeira(PT)'!$X778&gt;0,'[3]Madeira(PT)'!$X778,""))</f>
        <v>135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</row>
    <row r="160" spans="1:29">
      <c r="A160" s="10">
        <v>52</v>
      </c>
      <c r="B160" s="11">
        <v>42736</v>
      </c>
      <c r="C160" s="14">
        <v>0</v>
      </c>
      <c r="D160" s="14">
        <v>0</v>
      </c>
      <c r="E160" s="14">
        <v>60.080836033936571</v>
      </c>
      <c r="F160" s="14">
        <v>0</v>
      </c>
      <c r="G160" s="14">
        <v>0</v>
      </c>
      <c r="H160" s="14">
        <v>0</v>
      </c>
      <c r="I160" s="14">
        <v>0</v>
      </c>
      <c r="J160" s="14">
        <f>(IF('[3]Canary Islands(ES)'!$J779&gt;0,'[3]Canary Islands(ES)'!$J779,""))</f>
        <v>100</v>
      </c>
      <c r="K160" s="14">
        <f>(IF('[3]Martinique-Guadeloupe(FR)'!$K779&gt;0,'[3]Martinique-Guadeloupe(FR)'!$K779,""))</f>
        <v>106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65</v>
      </c>
      <c r="V160" s="14">
        <v>0</v>
      </c>
      <c r="W160" s="14">
        <v>0</v>
      </c>
      <c r="X160" s="14">
        <f>(IF('[3]Madeira(PT)'!$X779&gt;0,'[3]Madeira(PT)'!$X779,""))</f>
        <v>145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</row>
    <row r="161" spans="1:29">
      <c r="A161" s="8">
        <v>1</v>
      </c>
      <c r="B161" s="6">
        <v>42743</v>
      </c>
      <c r="C161" s="13">
        <v>0</v>
      </c>
      <c r="D161" s="13">
        <v>0</v>
      </c>
      <c r="E161" s="13">
        <v>63.722098823872116</v>
      </c>
      <c r="F161" s="13">
        <v>0</v>
      </c>
      <c r="G161" s="13">
        <v>0</v>
      </c>
      <c r="H161" s="13">
        <v>0</v>
      </c>
      <c r="I161" s="13">
        <v>0</v>
      </c>
      <c r="J161" s="13">
        <f>(IF('[3]Canary Islands(ES)'!$J780&gt;0,'[3]Canary Islands(ES)'!$J780,""))</f>
        <v>100</v>
      </c>
      <c r="K161" s="13">
        <f>(IF('[3]Martinique-Guadeloupe(FR)'!$K780&gt;0,'[3]Martinique-Guadeloupe(FR)'!$K780,""))</f>
        <v>105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65</v>
      </c>
      <c r="V161" s="13">
        <v>0</v>
      </c>
      <c r="W161" s="13">
        <v>0</v>
      </c>
      <c r="X161" s="13">
        <f>(IF('[3]Madeira(PT)'!$X780&gt;0,'[3]Madeira(PT)'!$X780,""))</f>
        <v>155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</row>
    <row r="162" spans="1:29">
      <c r="A162" s="8">
        <v>2</v>
      </c>
      <c r="B162" s="6">
        <v>42750</v>
      </c>
      <c r="C162" s="13">
        <v>0</v>
      </c>
      <c r="D162" s="13">
        <v>0</v>
      </c>
      <c r="E162" s="13">
        <v>65.17860393984634</v>
      </c>
      <c r="F162" s="13">
        <v>0</v>
      </c>
      <c r="G162" s="13">
        <v>0</v>
      </c>
      <c r="H162" s="13">
        <v>0</v>
      </c>
      <c r="I162" s="13">
        <v>0</v>
      </c>
      <c r="J162" s="13">
        <f>(IF('[3]Canary Islands(ES)'!$J781&gt;0,'[3]Canary Islands(ES)'!$J781,""))</f>
        <v>100</v>
      </c>
      <c r="K162" s="13">
        <f>(IF('[3]Martinique-Guadeloupe(FR)'!$K781&gt;0,'[3]Martinique-Guadeloupe(FR)'!$K781,""))</f>
        <v>106</v>
      </c>
      <c r="L162" s="13">
        <v>0</v>
      </c>
      <c r="M162" s="13">
        <v>0</v>
      </c>
      <c r="N162" s="13">
        <v>60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70</v>
      </c>
      <c r="V162" s="13">
        <v>0</v>
      </c>
      <c r="W162" s="13">
        <v>0</v>
      </c>
      <c r="X162" s="13">
        <f>(IF('[3]Madeira(PT)'!$X781&gt;0,'[3]Madeira(PT)'!$X781,""))</f>
        <v>165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</row>
    <row r="163" spans="1:29">
      <c r="A163" s="8">
        <v>3</v>
      </c>
      <c r="B163" s="6">
        <v>42757</v>
      </c>
      <c r="C163" s="13">
        <v>0</v>
      </c>
      <c r="D163" s="13">
        <v>0</v>
      </c>
      <c r="E163" s="13">
        <v>66.984937641093964</v>
      </c>
      <c r="F163" s="13">
        <v>0</v>
      </c>
      <c r="G163" s="13">
        <v>0</v>
      </c>
      <c r="H163" s="13">
        <v>0</v>
      </c>
      <c r="I163" s="13">
        <v>0</v>
      </c>
      <c r="J163" s="13">
        <f>(IF('[3]Canary Islands(ES)'!$J782&gt;0,'[3]Canary Islands(ES)'!$J782,""))</f>
        <v>103</v>
      </c>
      <c r="K163" s="13">
        <f>(IF('[3]Martinique-Guadeloupe(FR)'!$K782&gt;0,'[3]Martinique-Guadeloupe(FR)'!$K782,""))</f>
        <v>111.5</v>
      </c>
      <c r="L163" s="13">
        <v>0</v>
      </c>
      <c r="M163" s="13">
        <v>0</v>
      </c>
      <c r="N163" s="13">
        <v>60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78</v>
      </c>
      <c r="V163" s="13">
        <v>0</v>
      </c>
      <c r="W163" s="13">
        <v>0</v>
      </c>
      <c r="X163" s="13">
        <f>(IF('[3]Madeira(PT)'!$X782&gt;0,'[3]Madeira(PT)'!$X782,""))</f>
        <v>169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</row>
    <row r="164" spans="1:29">
      <c r="A164" s="8">
        <v>4</v>
      </c>
      <c r="B164" s="6">
        <v>42764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f>(IF('[3]Canary Islands(ES)'!$J783&gt;0,'[3]Canary Islands(ES)'!$J783,""))</f>
        <v>102</v>
      </c>
      <c r="K164" s="13">
        <f>(IF('[3]Martinique-Guadeloupe(FR)'!$K783&gt;0,'[3]Martinique-Guadeloupe(FR)'!$K783,""))</f>
        <v>111.5</v>
      </c>
      <c r="L164" s="13">
        <v>0</v>
      </c>
      <c r="M164" s="13">
        <v>0</v>
      </c>
      <c r="N164" s="13">
        <v>60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78</v>
      </c>
      <c r="V164" s="13">
        <v>0</v>
      </c>
      <c r="W164" s="13">
        <v>0</v>
      </c>
      <c r="X164" s="13">
        <f>(IF('[3]Madeira(PT)'!$X783&gt;0,'[3]Madeira(PT)'!$X783,""))</f>
        <v>165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</row>
    <row r="165" spans="1:29">
      <c r="A165" s="8">
        <v>5</v>
      </c>
      <c r="B165" s="6">
        <v>42771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f>(IF('[3]Canary Islands(ES)'!$J784&gt;0,'[3]Canary Islands(ES)'!$J784,""))</f>
        <v>105</v>
      </c>
      <c r="K165" s="13">
        <f>(IF('[3]Martinique-Guadeloupe(FR)'!$K784&gt;0,'[3]Martinique-Guadeloupe(FR)'!$K784,""))</f>
        <v>111.5</v>
      </c>
      <c r="L165" s="13">
        <v>0</v>
      </c>
      <c r="M165" s="13">
        <v>0</v>
      </c>
      <c r="N165" s="13">
        <v>60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77</v>
      </c>
      <c r="V165" s="13">
        <v>0</v>
      </c>
      <c r="W165" s="13">
        <v>0</v>
      </c>
      <c r="X165" s="13">
        <f>(IF('[3]Madeira(PT)'!$X784&gt;0,'[3]Madeira(PT)'!$X784,""))</f>
        <v>165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</row>
    <row r="166" spans="1:29">
      <c r="A166" s="8">
        <v>6</v>
      </c>
      <c r="B166" s="6">
        <v>42778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f>(IF('[3]Canary Islands(ES)'!$J785&gt;0,'[3]Canary Islands(ES)'!$J785,""))</f>
        <v>104</v>
      </c>
      <c r="K166" s="13">
        <f>(IF('[3]Martinique-Guadeloupe(FR)'!$K785&gt;0,'[3]Martinique-Guadeloupe(FR)'!$K785,""))</f>
        <v>107</v>
      </c>
      <c r="L166" s="13">
        <v>0</v>
      </c>
      <c r="M166" s="13">
        <v>0</v>
      </c>
      <c r="N166" s="13">
        <v>60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79</v>
      </c>
      <c r="V166" s="13">
        <v>0</v>
      </c>
      <c r="W166" s="13">
        <v>0</v>
      </c>
      <c r="X166" s="13">
        <f>(IF('[3]Madeira(PT)'!$X785&gt;0,'[3]Madeira(PT)'!$X785,""))</f>
        <v>165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</row>
    <row r="167" spans="1:29">
      <c r="A167" s="8">
        <v>7</v>
      </c>
      <c r="B167" s="6">
        <v>42785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f>(IF('[3]Canary Islands(ES)'!$J786&gt;0,'[3]Canary Islands(ES)'!$J786,""))</f>
        <v>105</v>
      </c>
      <c r="K167" s="13">
        <f>(IF('[3]Martinique-Guadeloupe(FR)'!$K786&gt;0,'[3]Martinique-Guadeloupe(FR)'!$K786,""))</f>
        <v>107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79</v>
      </c>
      <c r="V167" s="13">
        <v>0</v>
      </c>
      <c r="W167" s="13">
        <v>0</v>
      </c>
      <c r="X167" s="13">
        <f>(IF('[3]Madeira(PT)'!$X786&gt;0,'[3]Madeira(PT)'!$X786,""))</f>
        <v>168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</row>
    <row r="168" spans="1:29">
      <c r="A168" s="8">
        <v>8</v>
      </c>
      <c r="B168" s="6">
        <v>42792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f>(IF('[3]Canary Islands(ES)'!$J787&gt;0,'[3]Canary Islands(ES)'!$J787,""))</f>
        <v>105</v>
      </c>
      <c r="K168" s="13">
        <f>(IF('[3]Martinique-Guadeloupe(FR)'!$K787&gt;0,'[3]Martinique-Guadeloupe(FR)'!$K787,""))</f>
        <v>107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81</v>
      </c>
      <c r="V168" s="13">
        <v>0</v>
      </c>
      <c r="W168" s="13">
        <v>0</v>
      </c>
      <c r="X168" s="13">
        <f>(IF('[3]Madeira(PT)'!$X787&gt;0,'[3]Madeira(PT)'!$X787,""))</f>
        <v>168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</row>
    <row r="169" spans="1:29">
      <c r="A169" s="8">
        <v>9</v>
      </c>
      <c r="B169" s="6">
        <v>42799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f>(IF('[3]Canary Islands(ES)'!$J788&gt;0,'[3]Canary Islands(ES)'!$J788,""))</f>
        <v>100</v>
      </c>
      <c r="K169" s="13">
        <f>(IF('[3]Martinique-Guadeloupe(FR)'!$K788&gt;0,'[3]Martinique-Guadeloupe(FR)'!$K788,""))</f>
        <v>107.33333333333334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77</v>
      </c>
      <c r="V169" s="13">
        <v>0</v>
      </c>
      <c r="W169" s="13">
        <v>0</v>
      </c>
      <c r="X169" s="13">
        <f>(IF('[3]Madeira(PT)'!$X788&gt;0,'[3]Madeira(PT)'!$X788,""))</f>
        <v>168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</row>
    <row r="170" spans="1:29">
      <c r="A170" s="8">
        <v>10</v>
      </c>
      <c r="B170" s="6">
        <v>42806</v>
      </c>
      <c r="C170" s="13">
        <v>0</v>
      </c>
      <c r="D170" s="13">
        <v>0</v>
      </c>
      <c r="E170" s="13">
        <v>77.194771146633641</v>
      </c>
      <c r="F170" s="13">
        <v>0</v>
      </c>
      <c r="G170" s="13">
        <v>0</v>
      </c>
      <c r="H170" s="13">
        <v>0</v>
      </c>
      <c r="I170" s="13">
        <v>0</v>
      </c>
      <c r="J170" s="13">
        <f>(IF('[3]Canary Islands(ES)'!$J789&gt;0,'[3]Canary Islands(ES)'!$J789,""))</f>
        <v>103.60000000000001</v>
      </c>
      <c r="K170" s="13">
        <f>(IF('[3]Martinique-Guadeloupe(FR)'!$K789&gt;0,'[3]Martinique-Guadeloupe(FR)'!$K789,""))</f>
        <v>107.66666666666667</v>
      </c>
      <c r="L170" s="13">
        <v>0</v>
      </c>
      <c r="M170" s="13">
        <v>0</v>
      </c>
      <c r="N170" s="13">
        <v>65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79</v>
      </c>
      <c r="V170" s="13">
        <v>0</v>
      </c>
      <c r="W170" s="13">
        <v>0</v>
      </c>
      <c r="X170" s="13">
        <f>(IF('[3]Madeira(PT)'!$X789&gt;0,'[3]Madeira(PT)'!$X789,""))</f>
        <v>170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</row>
    <row r="171" spans="1:29">
      <c r="A171" s="8">
        <v>11</v>
      </c>
      <c r="B171" s="6">
        <v>42813</v>
      </c>
      <c r="C171" s="13">
        <v>0</v>
      </c>
      <c r="D171" s="13">
        <v>0</v>
      </c>
      <c r="E171" s="13">
        <v>79.743655099588523</v>
      </c>
      <c r="F171" s="13">
        <v>0</v>
      </c>
      <c r="G171" s="13">
        <v>0</v>
      </c>
      <c r="H171" s="13">
        <v>0</v>
      </c>
      <c r="I171" s="13">
        <v>0</v>
      </c>
      <c r="J171" s="13">
        <f>(IF('[3]Canary Islands(ES)'!$J790&gt;0,'[3]Canary Islands(ES)'!$J790,""))</f>
        <v>105.80000000000001</v>
      </c>
      <c r="K171" s="13">
        <f>(IF('[3]Martinique-Guadeloupe(FR)'!$K790&gt;0,'[3]Martinique-Guadeloupe(FR)'!$K790,""))</f>
        <v>107.66666666666667</v>
      </c>
      <c r="L171" s="13">
        <v>0</v>
      </c>
      <c r="M171" s="13">
        <v>0</v>
      </c>
      <c r="N171" s="13">
        <v>85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79</v>
      </c>
      <c r="V171" s="13">
        <v>0</v>
      </c>
      <c r="W171" s="13">
        <v>0</v>
      </c>
      <c r="X171" s="13">
        <f>(IF('[3]Madeira(PT)'!$X790&gt;0,'[3]Madeira(PT)'!$X790,""))</f>
        <v>171.5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</row>
    <row r="172" spans="1:29">
      <c r="A172" s="8">
        <v>12</v>
      </c>
      <c r="B172" s="6">
        <v>42820</v>
      </c>
      <c r="C172" s="13">
        <v>0</v>
      </c>
      <c r="D172" s="13">
        <v>0</v>
      </c>
      <c r="E172" s="13">
        <v>84.378816476074164</v>
      </c>
      <c r="F172" s="13">
        <v>0</v>
      </c>
      <c r="G172" s="13">
        <v>0</v>
      </c>
      <c r="H172" s="13">
        <v>0</v>
      </c>
      <c r="I172" s="13">
        <v>0</v>
      </c>
      <c r="J172" s="13">
        <f>(IF('[3]Canary Islands(ES)'!$J791&gt;0,'[3]Canary Islands(ES)'!$J791,""))</f>
        <v>105.60000000000001</v>
      </c>
      <c r="K172" s="13">
        <f>(IF('[3]Martinique-Guadeloupe(FR)'!$K791&gt;0,'[3]Martinique-Guadeloupe(FR)'!$K791,""))</f>
        <v>107.66666666666667</v>
      </c>
      <c r="L172" s="13">
        <v>0</v>
      </c>
      <c r="M172" s="13">
        <v>0</v>
      </c>
      <c r="N172" s="13">
        <v>90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85</v>
      </c>
      <c r="V172" s="13">
        <v>0</v>
      </c>
      <c r="W172" s="13">
        <v>0</v>
      </c>
      <c r="X172" s="13">
        <f>(IF('[3]Madeira(PT)'!$X791&gt;0,'[3]Madeira(PT)'!$X791,""))</f>
        <v>177.5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</row>
    <row r="173" spans="1:29">
      <c r="A173" s="8">
        <v>13</v>
      </c>
      <c r="B173" s="6">
        <v>42827</v>
      </c>
      <c r="C173" s="13">
        <v>0</v>
      </c>
      <c r="D173" s="13">
        <v>0</v>
      </c>
      <c r="E173" s="13">
        <v>84.745762711864401</v>
      </c>
      <c r="F173" s="13">
        <v>0</v>
      </c>
      <c r="G173" s="13">
        <v>0</v>
      </c>
      <c r="H173" s="13">
        <v>0</v>
      </c>
      <c r="I173" s="13">
        <v>0</v>
      </c>
      <c r="J173" s="13">
        <f>(IF('[3]Canary Islands(ES)'!$J792&gt;0,'[3]Canary Islands(ES)'!$J792,""))</f>
        <v>102.60000000000001</v>
      </c>
      <c r="K173" s="13">
        <f>(IF('[3]Martinique-Guadeloupe(FR)'!$K792&gt;0,'[3]Martinique-Guadeloupe(FR)'!$K792,""))</f>
        <v>107.66666666666667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85</v>
      </c>
      <c r="V173" s="13">
        <v>0</v>
      </c>
      <c r="W173" s="13">
        <v>0</v>
      </c>
      <c r="X173" s="13">
        <f>(IF('[3]Madeira(PT)'!$X792&gt;0,'[3]Madeira(PT)'!$X792,""))</f>
        <v>176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</row>
    <row r="174" spans="1:29">
      <c r="A174" s="8">
        <v>14</v>
      </c>
      <c r="B174" s="6">
        <v>42834</v>
      </c>
      <c r="C174" s="13">
        <v>0</v>
      </c>
      <c r="D174" s="13">
        <v>0</v>
      </c>
      <c r="E174" s="13">
        <v>89.210938353420971</v>
      </c>
      <c r="F174" s="13">
        <v>0</v>
      </c>
      <c r="G174" s="13">
        <v>0</v>
      </c>
      <c r="H174" s="13">
        <v>0</v>
      </c>
      <c r="I174" s="13">
        <v>0</v>
      </c>
      <c r="J174" s="13">
        <f>(IF('[3]Canary Islands(ES)'!$J793&gt;0,'[3]Canary Islands(ES)'!$J793,""))</f>
        <v>98.250000000000014</v>
      </c>
      <c r="K174" s="13">
        <f>(IF('[3]Martinique-Guadeloupe(FR)'!$K793&gt;0,'[3]Martinique-Guadeloupe(FR)'!$K793,""))</f>
        <v>108.66666666666667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91</v>
      </c>
      <c r="V174" s="13">
        <v>0</v>
      </c>
      <c r="W174" s="13">
        <v>0</v>
      </c>
      <c r="X174" s="13">
        <f>(IF('[3]Madeira(PT)'!$X793&gt;0,'[3]Madeira(PT)'!$X793,""))</f>
        <v>175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</row>
    <row r="175" spans="1:29">
      <c r="A175" s="8">
        <v>15</v>
      </c>
      <c r="B175" s="6">
        <v>42841</v>
      </c>
      <c r="C175" s="13">
        <v>0</v>
      </c>
      <c r="D175" s="13">
        <v>0</v>
      </c>
      <c r="E175" s="13">
        <v>93.216327422350076</v>
      </c>
      <c r="F175" s="13">
        <v>0</v>
      </c>
      <c r="G175" s="13">
        <v>0</v>
      </c>
      <c r="H175" s="13">
        <v>0</v>
      </c>
      <c r="I175" s="13">
        <v>0</v>
      </c>
      <c r="J175" s="13">
        <f>(IF('[3]Canary Islands(ES)'!$J794&gt;0,'[3]Canary Islands(ES)'!$J794,""))</f>
        <v>96</v>
      </c>
      <c r="K175" s="13">
        <f>(IF('[3]Martinique-Guadeloupe(FR)'!$K794&gt;0,'[3]Martinique-Guadeloupe(FR)'!$K794,""))</f>
        <v>109.33333333333333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92</v>
      </c>
      <c r="V175" s="13">
        <v>0</v>
      </c>
      <c r="W175" s="13">
        <v>0</v>
      </c>
      <c r="X175" s="13">
        <f>(IF('[3]Madeira(PT)'!$X794&gt;0,'[3]Madeira(PT)'!$X794,""))</f>
        <v>175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</row>
    <row r="176" spans="1:29">
      <c r="A176" s="8">
        <v>16</v>
      </c>
      <c r="B176" s="6">
        <v>42848</v>
      </c>
      <c r="C176" s="13">
        <v>0</v>
      </c>
      <c r="D176" s="13">
        <v>0</v>
      </c>
      <c r="E176" s="13">
        <v>94.672832538324286</v>
      </c>
      <c r="F176" s="13">
        <v>0</v>
      </c>
      <c r="G176" s="13">
        <v>0</v>
      </c>
      <c r="H176" s="13">
        <v>0</v>
      </c>
      <c r="I176" s="13">
        <v>0</v>
      </c>
      <c r="J176" s="13">
        <f>(IF('[3]Canary Islands(ES)'!$J795&gt;0,'[3]Canary Islands(ES)'!$J795,""))</f>
        <v>94</v>
      </c>
      <c r="K176" s="13">
        <f>(IF('[3]Martinique-Guadeloupe(FR)'!$K795&gt;0,'[3]Martinique-Guadeloupe(FR)'!$K795,""))</f>
        <v>109.33333333333333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93</v>
      </c>
      <c r="V176" s="13">
        <v>0</v>
      </c>
      <c r="W176" s="13">
        <v>0</v>
      </c>
      <c r="X176" s="13">
        <f>(IF('[3]Madeira(PT)'!$X795&gt;0,'[3]Madeira(PT)'!$X795,""))</f>
        <v>175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</row>
    <row r="177" spans="1:29">
      <c r="A177" s="8">
        <v>17</v>
      </c>
      <c r="B177" s="6">
        <v>42855</v>
      </c>
      <c r="C177" s="13">
        <v>0</v>
      </c>
      <c r="D177" s="13">
        <v>0</v>
      </c>
      <c r="E177" s="13">
        <v>97.76790590976951</v>
      </c>
      <c r="F177" s="13">
        <v>0</v>
      </c>
      <c r="G177" s="13">
        <v>0</v>
      </c>
      <c r="H177" s="13">
        <v>0</v>
      </c>
      <c r="I177" s="13">
        <v>0</v>
      </c>
      <c r="J177" s="13">
        <f>(IF('[3]Canary Islands(ES)'!$J796&gt;0,'[3]Canary Islands(ES)'!$J796,""))</f>
        <v>96</v>
      </c>
      <c r="K177" s="13">
        <f>(IF('[3]Martinique-Guadeloupe(FR)'!$K796&gt;0,'[3]Martinique-Guadeloupe(FR)'!$K796,""))</f>
        <v>109.33333333333333</v>
      </c>
      <c r="L177" s="13">
        <v>0</v>
      </c>
      <c r="M177" s="13">
        <v>0</v>
      </c>
      <c r="N177" s="13">
        <v>100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92</v>
      </c>
      <c r="V177" s="13">
        <v>0</v>
      </c>
      <c r="W177" s="13">
        <v>0</v>
      </c>
      <c r="X177" s="13">
        <f>(IF('[3]Madeira(PT)'!$X796&gt;0,'[3]Madeira(PT)'!$X796,""))</f>
        <v>175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</row>
    <row r="178" spans="1:29">
      <c r="A178" s="8">
        <v>18</v>
      </c>
      <c r="B178" s="6">
        <v>42862</v>
      </c>
      <c r="C178" s="13">
        <v>0</v>
      </c>
      <c r="D178" s="13">
        <v>0</v>
      </c>
      <c r="E178" s="13">
        <v>92.85220114335651</v>
      </c>
      <c r="F178" s="13">
        <v>0</v>
      </c>
      <c r="G178" s="13">
        <v>0</v>
      </c>
      <c r="H178" s="13">
        <v>0</v>
      </c>
      <c r="I178" s="13">
        <v>0</v>
      </c>
      <c r="J178" s="13">
        <f>(IF('[3]Canary Islands(ES)'!$J797&gt;0,'[3]Canary Islands(ES)'!$J797,""))</f>
        <v>98.4</v>
      </c>
      <c r="K178" s="13">
        <f>(IF('[3]Martinique-Guadeloupe(FR)'!$K797&gt;0,'[3]Martinique-Guadeloupe(FR)'!$K797,""))</f>
        <v>109.33333333333333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92</v>
      </c>
      <c r="V178" s="13">
        <v>0</v>
      </c>
      <c r="W178" s="13">
        <v>0</v>
      </c>
      <c r="X178" s="13">
        <f>(IF('[3]Madeira(PT)'!$X797&gt;0,'[3]Madeira(PT)'!$X797,""))</f>
        <v>175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</row>
    <row r="179" spans="1:29">
      <c r="A179" s="8">
        <v>19</v>
      </c>
      <c r="B179" s="6">
        <v>42869</v>
      </c>
      <c r="C179" s="13">
        <v>0</v>
      </c>
      <c r="D179" s="13">
        <v>0</v>
      </c>
      <c r="E179" s="13">
        <v>95.574954846478022</v>
      </c>
      <c r="F179" s="13">
        <v>0</v>
      </c>
      <c r="G179" s="13">
        <v>0</v>
      </c>
      <c r="H179" s="13">
        <v>0</v>
      </c>
      <c r="I179" s="13">
        <v>0</v>
      </c>
      <c r="J179" s="13">
        <f>(IF('[3]Canary Islands(ES)'!$J798&gt;0,'[3]Canary Islands(ES)'!$J798,""))</f>
        <v>97</v>
      </c>
      <c r="K179" s="13">
        <f>(IF('[3]Martinique-Guadeloupe(FR)'!$K798&gt;0,'[3]Martinique-Guadeloupe(FR)'!$K798,""))</f>
        <v>108.99999999999999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91</v>
      </c>
      <c r="V179" s="13">
        <v>0</v>
      </c>
      <c r="W179" s="13">
        <v>0</v>
      </c>
      <c r="X179" s="13">
        <f>(IF('[3]Madeira(PT)'!$X798&gt;0,'[3]Madeira(PT)'!$X798,""))</f>
        <v>175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</row>
    <row r="180" spans="1:29">
      <c r="A180" s="8">
        <v>20</v>
      </c>
      <c r="B180" s="6">
        <v>42876</v>
      </c>
      <c r="C180" s="13">
        <v>0</v>
      </c>
      <c r="D180" s="13">
        <v>0</v>
      </c>
      <c r="E180" s="13">
        <v>99.80002263894653</v>
      </c>
      <c r="F180" s="13">
        <v>0</v>
      </c>
      <c r="G180" s="13">
        <v>0</v>
      </c>
      <c r="H180" s="13">
        <v>0</v>
      </c>
      <c r="I180" s="13">
        <v>0</v>
      </c>
      <c r="J180" s="13">
        <f>(IF('[3]Canary Islands(ES)'!$J799&gt;0,'[3]Canary Islands(ES)'!$J799,""))</f>
        <v>93.399999999999991</v>
      </c>
      <c r="K180" s="13">
        <f>(IF('[3]Martinique-Guadeloupe(FR)'!$K799&gt;0,'[3]Martinique-Guadeloupe(FR)'!$K799,""))</f>
        <v>108.99999999999999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91</v>
      </c>
      <c r="V180" s="13">
        <v>0</v>
      </c>
      <c r="W180" s="13">
        <v>0</v>
      </c>
      <c r="X180" s="13">
        <f>(IF('[3]Madeira(PT)'!$X799&gt;0,'[3]Madeira(PT)'!$X799,""))</f>
        <v>145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</row>
    <row r="181" spans="1:29">
      <c r="A181" s="8">
        <v>21</v>
      </c>
      <c r="B181" s="6">
        <v>42883</v>
      </c>
      <c r="C181" s="13">
        <v>0</v>
      </c>
      <c r="D181" s="13">
        <v>0</v>
      </c>
      <c r="E181" s="13">
        <v>99.988663416846151</v>
      </c>
      <c r="F181" s="13">
        <v>0</v>
      </c>
      <c r="G181" s="13">
        <v>0</v>
      </c>
      <c r="H181" s="13">
        <v>0</v>
      </c>
      <c r="I181" s="13">
        <v>0</v>
      </c>
      <c r="J181" s="13">
        <f>(IF('[3]Canary Islands(ES)'!$J800&gt;0,'[3]Canary Islands(ES)'!$J800,""))</f>
        <v>97.399999999999991</v>
      </c>
      <c r="K181" s="13">
        <f>(IF('[3]Martinique-Guadeloupe(FR)'!$K800&gt;0,'[3]Martinique-Guadeloupe(FR)'!$K800,""))</f>
        <v>108.99999999999999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85</v>
      </c>
      <c r="V181" s="13">
        <v>0</v>
      </c>
      <c r="W181" s="13">
        <v>0</v>
      </c>
      <c r="X181" s="13">
        <f>(IF('[3]Madeira(PT)'!$X800&gt;0,'[3]Madeira(PT)'!$X800,""))</f>
        <v>90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</row>
    <row r="182" spans="1:29">
      <c r="A182" s="8">
        <v>22</v>
      </c>
      <c r="B182" s="6">
        <v>42890</v>
      </c>
      <c r="C182" s="13">
        <v>0</v>
      </c>
      <c r="D182" s="13">
        <v>0</v>
      </c>
      <c r="E182" s="13">
        <v>100.45523520485584</v>
      </c>
      <c r="F182" s="13">
        <v>0</v>
      </c>
      <c r="G182" s="13">
        <v>0</v>
      </c>
      <c r="H182" s="13">
        <v>0</v>
      </c>
      <c r="I182" s="13">
        <v>0</v>
      </c>
      <c r="J182" s="13">
        <f>(IF('[3]Canary Islands(ES)'!$J801&gt;0,'[3]Canary Islands(ES)'!$J801,""))</f>
        <v>94</v>
      </c>
      <c r="K182" s="13">
        <f>(IF('[3]Martinique-Guadeloupe(FR)'!$K801&gt;0,'[3]Martinique-Guadeloupe(FR)'!$K801,""))</f>
        <v>108.66666666666667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82</v>
      </c>
      <c r="V182" s="13">
        <v>0</v>
      </c>
      <c r="W182" s="13">
        <v>0</v>
      </c>
      <c r="X182" s="13">
        <f>(IF('[3]Madeira(PT)'!$X801&gt;0,'[3]Madeira(PT)'!$X801,""))</f>
        <v>90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</row>
    <row r="183" spans="1:29">
      <c r="A183" s="8">
        <v>23</v>
      </c>
      <c r="B183" s="6">
        <v>42897</v>
      </c>
      <c r="C183" s="13">
        <v>0</v>
      </c>
      <c r="D183" s="13">
        <v>0</v>
      </c>
      <c r="E183" s="13">
        <v>94.090230491934605</v>
      </c>
      <c r="F183" s="13">
        <v>0</v>
      </c>
      <c r="G183" s="13">
        <v>0</v>
      </c>
      <c r="H183" s="13">
        <v>0</v>
      </c>
      <c r="I183" s="13">
        <v>0</v>
      </c>
      <c r="J183" s="13">
        <f>(IF('[3]Canary Islands(ES)'!$J802&gt;0,'[3]Canary Islands(ES)'!$J802,""))</f>
        <v>93</v>
      </c>
      <c r="K183" s="13">
        <f>(IF('[3]Martinique-Guadeloupe(FR)'!$K802&gt;0,'[3]Martinique-Guadeloupe(FR)'!$K802,""))</f>
        <v>107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80</v>
      </c>
      <c r="V183" s="13">
        <v>0</v>
      </c>
      <c r="W183" s="13">
        <v>0</v>
      </c>
      <c r="X183" s="13">
        <f>(IF('[3]Madeira(PT)'!$X802&gt;0,'[3]Madeira(PT)'!$X802,""))</f>
        <v>85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</row>
    <row r="184" spans="1:29">
      <c r="A184" s="8">
        <v>24</v>
      </c>
      <c r="B184" s="6">
        <v>42904</v>
      </c>
      <c r="C184" s="13">
        <v>0</v>
      </c>
      <c r="D184" s="13">
        <v>0</v>
      </c>
      <c r="E184" s="13">
        <v>88.701161562829995</v>
      </c>
      <c r="F184" s="13">
        <v>0</v>
      </c>
      <c r="G184" s="13">
        <v>0</v>
      </c>
      <c r="H184" s="13">
        <v>0</v>
      </c>
      <c r="I184" s="13">
        <v>0</v>
      </c>
      <c r="J184" s="13">
        <f>(IF('[3]Canary Islands(ES)'!$J803&gt;0,'[3]Canary Islands(ES)'!$J803,""))</f>
        <v>91.8</v>
      </c>
      <c r="K184" s="13">
        <f>(IF('[3]Martinique-Guadeloupe(FR)'!$K803&gt;0,'[3]Martinique-Guadeloupe(FR)'!$K803,""))</f>
        <v>106.33333333333333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75</v>
      </c>
      <c r="V184" s="13">
        <v>0</v>
      </c>
      <c r="W184" s="13">
        <v>0</v>
      </c>
      <c r="X184" s="13">
        <f>(IF('[3]Madeira(PT)'!$X803&gt;0,'[3]Madeira(PT)'!$X803,""))</f>
        <v>80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</row>
    <row r="185" spans="1:29">
      <c r="A185" s="8">
        <v>25</v>
      </c>
      <c r="B185" s="6">
        <v>42911</v>
      </c>
      <c r="C185" s="13">
        <v>0</v>
      </c>
      <c r="D185" s="13">
        <v>0</v>
      </c>
      <c r="E185" s="13">
        <v>83.239267377926666</v>
      </c>
      <c r="F185" s="13">
        <v>0</v>
      </c>
      <c r="G185" s="13">
        <v>0</v>
      </c>
      <c r="H185" s="13">
        <v>0</v>
      </c>
      <c r="I185" s="13">
        <v>0</v>
      </c>
      <c r="J185" s="13">
        <f>(IF('[3]Canary Islands(ES)'!$J804&gt;0,'[3]Canary Islands(ES)'!$J804,""))</f>
        <v>88.600000000000009</v>
      </c>
      <c r="K185" s="13">
        <f>(IF('[3]Martinique-Guadeloupe(FR)'!$K804&gt;0,'[3]Martinique-Guadeloupe(FR)'!$K804,""))</f>
        <v>106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55.000000000000007</v>
      </c>
      <c r="V185" s="13">
        <v>0</v>
      </c>
      <c r="W185" s="13">
        <v>0</v>
      </c>
      <c r="X185" s="13">
        <f>(IF('[3]Madeira(PT)'!$X804&gt;0,'[3]Madeira(PT)'!$X804,""))</f>
        <v>75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</row>
    <row r="186" spans="1:29">
      <c r="A186" s="8">
        <v>26</v>
      </c>
      <c r="B186" s="6">
        <v>42918</v>
      </c>
      <c r="C186" s="13">
        <v>0</v>
      </c>
      <c r="D186" s="13">
        <v>0</v>
      </c>
      <c r="E186" s="13">
        <v>77.850198448822056</v>
      </c>
      <c r="F186" s="13">
        <v>0</v>
      </c>
      <c r="G186" s="13">
        <v>0</v>
      </c>
      <c r="H186" s="13">
        <v>0</v>
      </c>
      <c r="I186" s="13">
        <v>0</v>
      </c>
      <c r="J186" s="13">
        <f>(IF('[3]Canary Islands(ES)'!$J805&gt;0,'[3]Canary Islands(ES)'!$J805,""))</f>
        <v>93</v>
      </c>
      <c r="K186" s="13">
        <f>(IF('[3]Martinique-Guadeloupe(FR)'!$K805&gt;0,'[3]Martinique-Guadeloupe(FR)'!$K805,""))</f>
        <v>104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55.000000000000007</v>
      </c>
      <c r="V186" s="13">
        <v>0</v>
      </c>
      <c r="W186" s="13">
        <v>0</v>
      </c>
      <c r="X186" s="13">
        <f>(IF('[3]Madeira(PT)'!$X805&gt;0,'[3]Madeira(PT)'!$X805,""))</f>
        <v>75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</row>
    <row r="187" spans="1:29">
      <c r="A187" s="8">
        <v>27</v>
      </c>
      <c r="B187" s="6">
        <v>42925</v>
      </c>
      <c r="C187" s="13">
        <v>0</v>
      </c>
      <c r="D187" s="13">
        <v>0</v>
      </c>
      <c r="E187" s="13">
        <v>75.410552379565232</v>
      </c>
      <c r="F187" s="13">
        <v>0</v>
      </c>
      <c r="G187" s="13">
        <v>0</v>
      </c>
      <c r="H187" s="13">
        <v>0</v>
      </c>
      <c r="I187" s="13">
        <v>0</v>
      </c>
      <c r="J187" s="13">
        <f>(IF('[3]Canary Islands(ES)'!$J806&gt;0,'[3]Canary Islands(ES)'!$J806,""))</f>
        <v>92.100000000000009</v>
      </c>
      <c r="K187" s="13">
        <f>(IF('[3]Martinique-Guadeloupe(FR)'!$K806&gt;0,'[3]Martinique-Guadeloupe(FR)'!$K806,""))</f>
        <v>103.33333333333334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45</v>
      </c>
      <c r="V187" s="13">
        <v>0</v>
      </c>
      <c r="W187" s="13">
        <v>0</v>
      </c>
      <c r="X187" s="13">
        <f>(IF('[3]Madeira(PT)'!$X806&gt;0,'[3]Madeira(PT)'!$X806,""))</f>
        <v>70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</row>
    <row r="188" spans="1:29">
      <c r="A188" s="8">
        <v>28</v>
      </c>
      <c r="B188" s="6">
        <v>42932</v>
      </c>
      <c r="C188" s="13">
        <v>0</v>
      </c>
      <c r="D188" s="13">
        <v>0</v>
      </c>
      <c r="E188" s="13">
        <v>54.254815570039696</v>
      </c>
      <c r="F188" s="13">
        <v>0</v>
      </c>
      <c r="G188" s="13">
        <v>0</v>
      </c>
      <c r="H188" s="13">
        <v>0</v>
      </c>
      <c r="I188" s="13">
        <v>0</v>
      </c>
      <c r="J188" s="13">
        <f>(IF('[3]Canary Islands(ES)'!$J807&gt;0,'[3]Canary Islands(ES)'!$J807,""))</f>
        <v>85.600000000000009</v>
      </c>
      <c r="K188" s="13">
        <f>(IF('[3]Martinique-Guadeloupe(FR)'!$K807&gt;0,'[3]Martinique-Guadeloupe(FR)'!$K807,""))</f>
        <v>103.33333333333334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50</v>
      </c>
      <c r="V188" s="13">
        <v>0</v>
      </c>
      <c r="W188" s="13">
        <v>0</v>
      </c>
      <c r="X188" s="13">
        <f>(IF('[3]Madeira(PT)'!$X807&gt;0,'[3]Madeira(PT)'!$X807,""))</f>
        <v>65</v>
      </c>
      <c r="Y188" s="13">
        <v>0</v>
      </c>
      <c r="Z188" s="13">
        <v>0</v>
      </c>
      <c r="AA188" s="13">
        <v>103</v>
      </c>
      <c r="AB188" s="13">
        <v>0</v>
      </c>
      <c r="AC188" s="13">
        <v>0</v>
      </c>
    </row>
    <row r="189" spans="1:29">
      <c r="A189" s="8">
        <v>29</v>
      </c>
      <c r="B189" s="6">
        <v>42939</v>
      </c>
      <c r="C189" s="13">
        <v>0</v>
      </c>
      <c r="D189" s="13">
        <v>0</v>
      </c>
      <c r="E189" s="13">
        <v>52.798310454065465</v>
      </c>
      <c r="F189" s="13">
        <v>0</v>
      </c>
      <c r="G189" s="13">
        <v>0</v>
      </c>
      <c r="H189" s="13">
        <v>0</v>
      </c>
      <c r="I189" s="13">
        <v>0</v>
      </c>
      <c r="J189" s="13">
        <f>(IF('[3]Canary Islands(ES)'!$J808&gt;0,'[3]Canary Islands(ES)'!$J808,""))</f>
        <v>85.5</v>
      </c>
      <c r="K189" s="13">
        <f>(IF('[3]Martinique-Guadeloupe(FR)'!$K808&gt;0,'[3]Martinique-Guadeloupe(FR)'!$K808,""))</f>
        <v>103.33333333333334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50</v>
      </c>
      <c r="V189" s="13">
        <v>0</v>
      </c>
      <c r="W189" s="13">
        <v>0</v>
      </c>
      <c r="X189" s="13">
        <f>(IF('[3]Madeira(PT)'!$X808&gt;0,'[3]Madeira(PT)'!$X808,""))</f>
        <v>60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</row>
    <row r="190" spans="1:29">
      <c r="A190" s="8">
        <v>30</v>
      </c>
      <c r="B190" s="6">
        <v>42946</v>
      </c>
      <c r="C190" s="13">
        <v>0</v>
      </c>
      <c r="D190" s="13">
        <v>0</v>
      </c>
      <c r="E190" s="13">
        <v>50.686378035902848</v>
      </c>
      <c r="F190" s="13">
        <v>0</v>
      </c>
      <c r="G190" s="13">
        <v>0</v>
      </c>
      <c r="H190" s="13">
        <v>0</v>
      </c>
      <c r="I190" s="13">
        <v>0</v>
      </c>
      <c r="J190" s="13">
        <f>(IF('[3]Canary Islands(ES)'!$J809&gt;0,'[3]Canary Islands(ES)'!$J809,""))</f>
        <v>79.333333333333329</v>
      </c>
      <c r="K190" s="13">
        <f>(IF('[3]Martinique-Guadeloupe(FR)'!$K809&gt;0,'[3]Martinique-Guadeloupe(FR)'!$K809,""))</f>
        <v>103.33333333333334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50</v>
      </c>
      <c r="V190" s="13">
        <v>0</v>
      </c>
      <c r="W190" s="13">
        <v>0</v>
      </c>
      <c r="X190" s="13">
        <f>(IF('[3]Madeira(PT)'!$X809&gt;0,'[3]Madeira(PT)'!$X809,""))</f>
        <v>60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</row>
    <row r="191" spans="1:29">
      <c r="A191" s="8">
        <v>31</v>
      </c>
      <c r="B191" s="6">
        <v>42953</v>
      </c>
      <c r="C191" s="13">
        <v>0</v>
      </c>
      <c r="D191" s="13">
        <v>0</v>
      </c>
      <c r="E191" s="13">
        <v>50.7</v>
      </c>
      <c r="F191" s="13">
        <v>0</v>
      </c>
      <c r="G191" s="13">
        <v>0</v>
      </c>
      <c r="H191" s="13">
        <v>0</v>
      </c>
      <c r="I191" s="13">
        <v>0</v>
      </c>
      <c r="J191" s="13">
        <f>(IF('[3]Canary Islands(ES)'!$J810&gt;0,'[3]Canary Islands(ES)'!$J810,""))</f>
        <v>79</v>
      </c>
      <c r="K191" s="13">
        <f>(IF('[3]Martinique-Guadeloupe(FR)'!$K810&gt;0,'[3]Martinique-Guadeloupe(FR)'!$K810,""))</f>
        <v>103.33333333333334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50</v>
      </c>
      <c r="V191" s="13">
        <v>0</v>
      </c>
      <c r="W191" s="13">
        <v>0</v>
      </c>
      <c r="X191" s="13">
        <f>(IF('[3]Madeira(PT)'!$X810&gt;0,'[3]Madeira(PT)'!$X810,""))</f>
        <v>60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</row>
    <row r="192" spans="1:29">
      <c r="A192" s="8">
        <v>32</v>
      </c>
      <c r="B192" s="6">
        <v>42960</v>
      </c>
      <c r="C192" s="13">
        <v>0</v>
      </c>
      <c r="D192" s="13">
        <v>0</v>
      </c>
      <c r="E192" s="13">
        <v>50.577140152204777</v>
      </c>
      <c r="F192" s="13">
        <v>0</v>
      </c>
      <c r="G192" s="13">
        <v>0</v>
      </c>
      <c r="H192" s="13">
        <v>0</v>
      </c>
      <c r="I192" s="13">
        <v>0</v>
      </c>
      <c r="J192" s="13">
        <f>(IF('[3]Canary Islands(ES)'!$J811&gt;0,'[3]Canary Islands(ES)'!$J811,""))</f>
        <v>81.5</v>
      </c>
      <c r="K192" s="13">
        <f>(IF('[3]Martinique-Guadeloupe(FR)'!$K811&gt;0,'[3]Martinique-Guadeloupe(FR)'!$K811,""))</f>
        <v>103.33333333333334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50</v>
      </c>
      <c r="V192" s="13">
        <v>0</v>
      </c>
      <c r="W192" s="13">
        <v>0</v>
      </c>
      <c r="X192" s="13">
        <f>(IF('[3]Madeira(PT)'!$X811&gt;0,'[3]Madeira(PT)'!$X811,""))</f>
        <v>63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</row>
    <row r="193" spans="1:29">
      <c r="A193" s="8">
        <v>33</v>
      </c>
      <c r="B193" s="6">
        <v>42967</v>
      </c>
      <c r="C193" s="13">
        <v>0</v>
      </c>
      <c r="D193" s="13">
        <v>0</v>
      </c>
      <c r="E193" s="13">
        <v>50.577140152204777</v>
      </c>
      <c r="F193" s="13">
        <v>0</v>
      </c>
      <c r="G193" s="13">
        <v>0</v>
      </c>
      <c r="H193" s="13">
        <v>0</v>
      </c>
      <c r="I193" s="13">
        <v>0</v>
      </c>
      <c r="J193" s="13">
        <f>(IF('[3]Canary Islands(ES)'!$J812&gt;0,'[3]Canary Islands(ES)'!$J812,""))</f>
        <v>87</v>
      </c>
      <c r="K193" s="13">
        <f>(IF('[3]Martinique-Guadeloupe(FR)'!$K812&gt;0,'[3]Martinique-Guadeloupe(FR)'!$K812,""))</f>
        <v>103.33333333333334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48</v>
      </c>
      <c r="V193" s="13">
        <v>0</v>
      </c>
      <c r="W193" s="13">
        <v>0</v>
      </c>
      <c r="X193" s="13">
        <f>(IF('[3]Madeira(PT)'!$X812&gt;0,'[3]Madeira(PT)'!$X812,""))</f>
        <v>60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</row>
    <row r="194" spans="1:29">
      <c r="A194" s="8">
        <v>34</v>
      </c>
      <c r="B194" s="6">
        <v>42974</v>
      </c>
      <c r="C194" s="13">
        <v>0</v>
      </c>
      <c r="D194" s="13">
        <v>0</v>
      </c>
      <c r="E194" s="13">
        <v>50.577140152204777</v>
      </c>
      <c r="F194" s="13">
        <v>0</v>
      </c>
      <c r="G194" s="13">
        <v>0</v>
      </c>
      <c r="H194" s="13">
        <v>0</v>
      </c>
      <c r="I194" s="13">
        <v>0</v>
      </c>
      <c r="J194" s="13">
        <f>(IF('[3]Canary Islands(ES)'!$J813&gt;0,'[3]Canary Islands(ES)'!$J813,""))</f>
        <v>78</v>
      </c>
      <c r="K194" s="13">
        <f>(IF('[3]Martinique-Guadeloupe(FR)'!$K813&gt;0,'[3]Martinique-Guadeloupe(FR)'!$K813,""))</f>
        <v>103.66666666666669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47</v>
      </c>
      <c r="V194" s="13">
        <v>0</v>
      </c>
      <c r="W194" s="13">
        <v>0</v>
      </c>
      <c r="X194" s="13">
        <f>(IF('[3]Madeira(PT)'!$X813&gt;0,'[3]Madeira(PT)'!$X813,""))</f>
        <v>60.6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</row>
    <row r="195" spans="1:29">
      <c r="A195" s="8">
        <v>35</v>
      </c>
      <c r="B195" s="6">
        <v>42981</v>
      </c>
      <c r="C195" s="13">
        <v>0</v>
      </c>
      <c r="D195" s="13">
        <v>0</v>
      </c>
      <c r="E195" s="13">
        <v>50.613552780104143</v>
      </c>
      <c r="F195" s="13">
        <v>0</v>
      </c>
      <c r="G195" s="13">
        <v>0</v>
      </c>
      <c r="H195" s="13">
        <v>0</v>
      </c>
      <c r="I195" s="13">
        <v>0</v>
      </c>
      <c r="J195" s="13">
        <f>(IF('[3]Canary Islands(ES)'!$J814&gt;0,'[3]Canary Islands(ES)'!$J814,""))</f>
        <v>82</v>
      </c>
      <c r="K195" s="13">
        <f>(IF('[3]Martinique-Guadeloupe(FR)'!$K814&gt;0,'[3]Martinique-Guadeloupe(FR)'!$K814,""))</f>
        <v>104.33333333333334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47</v>
      </c>
      <c r="V195" s="13">
        <v>0</v>
      </c>
      <c r="W195" s="13">
        <v>0</v>
      </c>
      <c r="X195" s="13">
        <f>(IF('[3]Madeira(PT)'!$X814&gt;0,'[3]Madeira(PT)'!$X814,""))</f>
        <v>60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</row>
    <row r="196" spans="1:29">
      <c r="A196" s="8">
        <v>36</v>
      </c>
      <c r="B196" s="6">
        <v>42988</v>
      </c>
      <c r="C196" s="13">
        <v>0</v>
      </c>
      <c r="D196" s="13">
        <v>0</v>
      </c>
      <c r="E196" s="13">
        <v>52.798310454065465</v>
      </c>
      <c r="F196" s="13">
        <v>0</v>
      </c>
      <c r="G196" s="13">
        <v>0</v>
      </c>
      <c r="H196" s="13">
        <v>0</v>
      </c>
      <c r="I196" s="13">
        <v>0</v>
      </c>
      <c r="J196" s="13">
        <f>(IF('[3]Canary Islands(ES)'!$J815&gt;0,'[3]Canary Islands(ES)'!$J815,""))</f>
        <v>88.25</v>
      </c>
      <c r="K196" s="13">
        <f>(IF('[3]Martinique-Guadeloupe(FR)'!$K815&gt;0,'[3]Martinique-Guadeloupe(FR)'!$K815,""))</f>
        <v>105</v>
      </c>
      <c r="L196" s="13">
        <v>0</v>
      </c>
      <c r="M196" s="13">
        <v>0</v>
      </c>
      <c r="N196" s="13">
        <v>80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47</v>
      </c>
      <c r="V196" s="13">
        <v>0</v>
      </c>
      <c r="W196" s="13">
        <v>0</v>
      </c>
      <c r="X196" s="13">
        <f>(IF('[3]Madeira(PT)'!$X815&gt;0,'[3]Madeira(PT)'!$X815,""))</f>
        <v>60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</row>
    <row r="197" spans="1:29">
      <c r="A197" s="8">
        <v>37</v>
      </c>
      <c r="B197" s="6">
        <v>42995</v>
      </c>
      <c r="C197" s="13">
        <v>0</v>
      </c>
      <c r="D197" s="13">
        <v>0</v>
      </c>
      <c r="E197" s="13">
        <v>54.254815570039696</v>
      </c>
      <c r="F197" s="13">
        <v>0</v>
      </c>
      <c r="G197" s="13">
        <v>0</v>
      </c>
      <c r="H197" s="13">
        <v>0</v>
      </c>
      <c r="I197" s="13">
        <v>0</v>
      </c>
      <c r="J197" s="13">
        <f>(IF('[3]Canary Islands(ES)'!$J816&gt;0,'[3]Canary Islands(ES)'!$J816,""))</f>
        <v>91</v>
      </c>
      <c r="K197" s="13">
        <f>(IF('[3]Martinique-Guadeloupe(FR)'!$K816&gt;0,'[3]Martinique-Guadeloupe(FR)'!$K816,""))</f>
        <v>103.66666666666669</v>
      </c>
      <c r="L197" s="13">
        <v>0</v>
      </c>
      <c r="M197" s="13">
        <v>0</v>
      </c>
      <c r="N197" s="13">
        <v>80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53</v>
      </c>
      <c r="V197" s="13">
        <v>0</v>
      </c>
      <c r="W197" s="13">
        <v>0</v>
      </c>
      <c r="X197" s="13">
        <f>(IF('[3]Madeira(PT)'!$X816&gt;0,'[3]Madeira(PT)'!$X816,""))</f>
        <v>60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</row>
    <row r="198" spans="1:29">
      <c r="A198" s="8">
        <v>38</v>
      </c>
      <c r="B198" s="6">
        <v>43002</v>
      </c>
      <c r="C198" s="13">
        <v>0</v>
      </c>
      <c r="D198" s="13">
        <v>0</v>
      </c>
      <c r="E198" s="13">
        <v>57.896078359975235</v>
      </c>
      <c r="F198" s="13">
        <v>0</v>
      </c>
      <c r="G198" s="13">
        <v>0</v>
      </c>
      <c r="H198" s="13">
        <v>0</v>
      </c>
      <c r="I198" s="13">
        <v>0</v>
      </c>
      <c r="J198" s="13">
        <f>(IF('[3]Canary Islands(ES)'!$J817&gt;0,'[3]Canary Islands(ES)'!$J817,""))</f>
        <v>87</v>
      </c>
      <c r="K198" s="13">
        <f>(IF('[3]Martinique-Guadeloupe(FR)'!$K817&gt;0,'[3]Martinique-Guadeloupe(FR)'!$K817,""))</f>
        <v>104.66666666666666</v>
      </c>
      <c r="L198" s="13">
        <v>0</v>
      </c>
      <c r="M198" s="13">
        <v>0</v>
      </c>
      <c r="N198" s="13">
        <v>80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63</v>
      </c>
      <c r="V198" s="13">
        <v>0</v>
      </c>
      <c r="W198" s="13">
        <v>0</v>
      </c>
      <c r="X198" s="13">
        <f>(IF('[3]Madeira(PT)'!$X817&gt;0,'[3]Madeira(PT)'!$X817,""))</f>
        <v>70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</row>
    <row r="199" spans="1:29">
      <c r="A199" s="8">
        <v>39</v>
      </c>
      <c r="B199" s="6">
        <v>43009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f>(IF('[3]Canary Islands(ES)'!$J818&gt;0,'[3]Canary Islands(ES)'!$J818,""))</f>
        <v>86</v>
      </c>
      <c r="K199" s="13">
        <f>(IF('[3]Martinique-Guadeloupe(FR)'!$K818&gt;0,'[3]Martinique-Guadeloupe(FR)'!$K818,""))</f>
        <v>106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f>(IF('[3]Madeira(PT)'!$X818&gt;0,'[3]Madeira(PT)'!$X818,""))</f>
        <v>75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</row>
    <row r="200" spans="1:29">
      <c r="A200" s="8">
        <v>40</v>
      </c>
      <c r="B200" s="6">
        <v>43016</v>
      </c>
      <c r="C200" s="13">
        <v>0</v>
      </c>
      <c r="D200" s="13">
        <v>0</v>
      </c>
      <c r="E200" s="13">
        <v>72.461129519717431</v>
      </c>
      <c r="F200" s="13">
        <v>0</v>
      </c>
      <c r="G200" s="13">
        <v>0</v>
      </c>
      <c r="H200" s="13">
        <v>0</v>
      </c>
      <c r="I200" s="13">
        <v>0</v>
      </c>
      <c r="J200" s="13">
        <f>(IF('[3]Canary Islands(ES)'!$J819&gt;0,'[3]Canary Islands(ES)'!$J819,""))</f>
        <v>105</v>
      </c>
      <c r="K200" s="13">
        <f>(IF('[3]Martinique-Guadeloupe(FR)'!$K819&gt;0,'[3]Martinique-Guadeloupe(FR)'!$K819,""))</f>
        <v>106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67</v>
      </c>
      <c r="V200" s="13">
        <v>0</v>
      </c>
      <c r="W200" s="13">
        <v>0</v>
      </c>
      <c r="X200" s="13">
        <f>(IF('[3]Madeira(PT)'!$X819&gt;0,'[3]Madeira(PT)'!$X819,""))</f>
        <v>89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</row>
    <row r="201" spans="1:29">
      <c r="A201" s="8">
        <v>41</v>
      </c>
      <c r="B201" s="6">
        <v>43023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f>(IF('[3]Canary Islands(ES)'!$J820&gt;0,'[3]Canary Islands(ES)'!$J820,""))</f>
        <v>113.99999999999999</v>
      </c>
      <c r="K201" s="13">
        <f>(IF('[3]Martinique-Guadeloupe(FR)'!$K820&gt;0,'[3]Martinique-Guadeloupe(FR)'!$K820,""))</f>
        <v>105.33333333333334</v>
      </c>
      <c r="L201" s="13">
        <v>0</v>
      </c>
      <c r="M201" s="13">
        <v>0</v>
      </c>
      <c r="N201" s="13">
        <v>80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67</v>
      </c>
      <c r="V201" s="13">
        <v>0</v>
      </c>
      <c r="W201" s="13">
        <v>0</v>
      </c>
      <c r="X201" s="13">
        <f>(IF('[3]Madeira(PT)'!$X820&gt;0,'[3]Madeira(PT)'!$X820,""))</f>
        <v>90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</row>
    <row r="202" spans="1:29">
      <c r="A202" s="8">
        <v>42</v>
      </c>
      <c r="B202" s="6">
        <v>43030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f>(IF('[3]Canary Islands(ES)'!$J821&gt;0,'[3]Canary Islands(ES)'!$J821,""))</f>
        <v>113.99999999999999</v>
      </c>
      <c r="K202" s="13">
        <f>(IF('[3]Martinique-Guadeloupe(FR)'!$K821&gt;0,'[3]Martinique-Guadeloupe(FR)'!$K821,""))</f>
        <v>111.5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68</v>
      </c>
      <c r="V202" s="13">
        <v>0</v>
      </c>
      <c r="W202" s="13">
        <v>0</v>
      </c>
      <c r="X202" s="13">
        <f>(IF('[3]Madeira(PT)'!$X821&gt;0,'[3]Madeira(PT)'!$X821,""))</f>
        <v>100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</row>
    <row r="203" spans="1:29">
      <c r="A203" s="8">
        <v>43</v>
      </c>
      <c r="B203" s="6">
        <v>43037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f>(IF('[3]Canary Islands(ES)'!$J822&gt;0,'[3]Canary Islands(ES)'!$J822,""))</f>
        <v>110.00000000000001</v>
      </c>
      <c r="K203" s="13">
        <f>(IF('[3]Martinique-Guadeloupe(FR)'!$K822&gt;0,'[3]Martinique-Guadeloupe(FR)'!$K822,""))</f>
        <v>111.00000000000001</v>
      </c>
      <c r="L203" s="13">
        <v>0</v>
      </c>
      <c r="M203" s="13">
        <v>0</v>
      </c>
      <c r="N203" s="13">
        <v>80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65</v>
      </c>
      <c r="V203" s="13">
        <v>0</v>
      </c>
      <c r="W203" s="13">
        <v>0</v>
      </c>
      <c r="X203" s="13">
        <f>(IF('[3]Madeira(PT)'!$X822&gt;0,'[3]Madeira(PT)'!$X822,""))</f>
        <v>100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</row>
    <row r="204" spans="1:29">
      <c r="A204" s="8">
        <v>44</v>
      </c>
      <c r="B204" s="6">
        <v>43044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f>(IF('[3]Canary Islands(ES)'!$J823&gt;0,'[3]Canary Islands(ES)'!$J823,""))</f>
        <v>112.00000000000001</v>
      </c>
      <c r="K204" s="13">
        <f>(IF('[3]Martinique-Guadeloupe(FR)'!$K823&gt;0,'[3]Martinique-Guadeloupe(FR)'!$K823,""))</f>
        <v>110.00000000000001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64</v>
      </c>
      <c r="V204" s="13">
        <v>0</v>
      </c>
      <c r="W204" s="13">
        <v>0</v>
      </c>
      <c r="X204" s="13">
        <f>(IF('[3]Madeira(PT)'!$X823&gt;0,'[3]Madeira(PT)'!$X823,""))</f>
        <v>100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</row>
    <row r="205" spans="1:29">
      <c r="A205" s="8">
        <v>45</v>
      </c>
      <c r="B205" s="6">
        <v>43051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f>(IF('[3]Canary Islands(ES)'!$J824&gt;0,'[3]Canary Islands(ES)'!$J824,""))</f>
        <v>105</v>
      </c>
      <c r="K205" s="13">
        <f>(IF('[3]Martinique-Guadeloupe(FR)'!$K824&gt;0,'[3]Martinique-Guadeloupe(FR)'!$K824,""))</f>
        <v>110.00000000000001</v>
      </c>
      <c r="L205" s="13">
        <v>0</v>
      </c>
      <c r="M205" s="13">
        <v>0</v>
      </c>
      <c r="N205" s="13">
        <v>80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64</v>
      </c>
      <c r="V205" s="13">
        <v>0</v>
      </c>
      <c r="W205" s="13">
        <v>0</v>
      </c>
      <c r="X205" s="13">
        <f>(IF('[3]Madeira(PT)'!$X824&gt;0,'[3]Madeira(PT)'!$X824,""))</f>
        <v>100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</row>
    <row r="206" spans="1:29">
      <c r="A206" s="8">
        <v>46</v>
      </c>
      <c r="B206" s="6">
        <v>43058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f>(IF('[3]Canary Islands(ES)'!$J825&gt;0,'[3]Canary Islands(ES)'!$J825,""))</f>
        <v>107</v>
      </c>
      <c r="K206" s="13">
        <f>(IF('[3]Martinique-Guadeloupe(FR)'!$K825&gt;0,'[3]Martinique-Guadeloupe(FR)'!$K825,""))</f>
        <v>110.00000000000001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67</v>
      </c>
      <c r="V206" s="13">
        <v>0</v>
      </c>
      <c r="W206" s="13">
        <v>0</v>
      </c>
      <c r="X206" s="13">
        <f>(IF('[3]Madeira(PT)'!$X825&gt;0,'[3]Madeira(PT)'!$X825,""))</f>
        <v>110.00000000000001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</row>
    <row r="207" spans="1:29">
      <c r="A207" s="8">
        <v>47</v>
      </c>
      <c r="B207" s="6">
        <v>43065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f>(IF('[3]Canary Islands(ES)'!$J826&gt;0,'[3]Canary Islands(ES)'!$J826,""))</f>
        <v>99</v>
      </c>
      <c r="K207" s="13">
        <f>(IF('[3]Martinique-Guadeloupe(FR)'!$K826&gt;0,'[3]Martinique-Guadeloupe(FR)'!$K826,""))</f>
        <v>110.00000000000001</v>
      </c>
      <c r="L207" s="13">
        <v>0</v>
      </c>
      <c r="M207" s="13">
        <v>0</v>
      </c>
      <c r="N207" s="13">
        <v>80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71</v>
      </c>
      <c r="V207" s="13">
        <v>0</v>
      </c>
      <c r="W207" s="13">
        <v>0</v>
      </c>
      <c r="X207" s="13">
        <f>(IF('[3]Madeira(PT)'!$X826&gt;0,'[3]Madeira(PT)'!$X826,""))</f>
        <v>120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</row>
    <row r="208" spans="1:29">
      <c r="A208" s="8">
        <v>48</v>
      </c>
      <c r="B208" s="6">
        <v>43072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f>(IF('[3]Canary Islands(ES)'!$J827&gt;0,'[3]Canary Islands(ES)'!$J827,""))</f>
        <v>103</v>
      </c>
      <c r="K208" s="13">
        <f>(IF('[3]Martinique-Guadeloupe(FR)'!$K827&gt;0,'[3]Martinique-Guadeloupe(FR)'!$K827,""))</f>
        <v>110.00000000000001</v>
      </c>
      <c r="L208" s="13">
        <v>0</v>
      </c>
      <c r="M208" s="13">
        <v>0</v>
      </c>
      <c r="N208" s="13">
        <v>80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77</v>
      </c>
      <c r="V208" s="13">
        <v>0</v>
      </c>
      <c r="W208" s="13">
        <v>0</v>
      </c>
      <c r="X208" s="13">
        <f>(IF('[3]Madeira(PT)'!$X827&gt;0,'[3]Madeira(PT)'!$X827,""))</f>
        <v>120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</row>
    <row r="209" spans="1:29">
      <c r="A209" s="8">
        <v>49</v>
      </c>
      <c r="B209" s="6">
        <v>43079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f>(IF('[3]Canary Islands(ES)'!$J828&gt;0,'[3]Canary Islands(ES)'!$J828,""))</f>
        <v>85</v>
      </c>
      <c r="K209" s="13">
        <f>(IF('[3]Martinique-Guadeloupe(FR)'!$K828&gt;0,'[3]Martinique-Guadeloupe(FR)'!$K828,""))</f>
        <v>110.00000000000001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f>(IF('[3]Madeira(PT)'!$X828&gt;0,'[3]Madeira(PT)'!$X828,""))</f>
        <v>120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</row>
    <row r="210" spans="1:29">
      <c r="A210" s="8">
        <v>50</v>
      </c>
      <c r="B210" s="6">
        <v>43086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f>(IF('[3]Canary Islands(ES)'!$J829&gt;0,'[3]Canary Islands(ES)'!$J829,""))</f>
        <v>100</v>
      </c>
      <c r="K210" s="13">
        <f>(IF('[3]Martinique-Guadeloupe(FR)'!$K829&gt;0,'[3]Martinique-Guadeloupe(FR)'!$K829,""))</f>
        <v>114.99999999999999</v>
      </c>
      <c r="L210" s="13">
        <v>0</v>
      </c>
      <c r="M210" s="13">
        <v>0</v>
      </c>
      <c r="N210" s="13">
        <v>80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78</v>
      </c>
      <c r="V210" s="13">
        <v>0</v>
      </c>
      <c r="W210" s="13">
        <v>0</v>
      </c>
      <c r="X210" s="13">
        <f>(IF('[3]Madeira(PT)'!$X829&gt;0,'[3]Madeira(PT)'!$X829,""))</f>
        <v>130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</row>
    <row r="211" spans="1:29">
      <c r="A211" s="8">
        <v>51</v>
      </c>
      <c r="B211" s="6">
        <v>43093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f>(IF('[3]Canary Islands(ES)'!$J830&gt;0,'[3]Canary Islands(ES)'!$J830,""))</f>
        <v>99</v>
      </c>
      <c r="K211" s="13">
        <f>(IF('[3]Martinique-Guadeloupe(FR)'!$K830&gt;0,'[3]Martinique-Guadeloupe(FR)'!$K830,""))</f>
        <v>114.99999999999999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78</v>
      </c>
      <c r="V211" s="13">
        <v>0</v>
      </c>
      <c r="W211" s="13">
        <v>0</v>
      </c>
      <c r="X211" s="13">
        <f>(IF('[3]Madeira(PT)'!$X830&gt;0,'[3]Madeira(PT)'!$X830,""))</f>
        <v>120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</row>
    <row r="212" spans="1:29">
      <c r="A212" s="10">
        <v>52</v>
      </c>
      <c r="B212" s="11">
        <v>43100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f>(IF('[3]Canary Islands(ES)'!$J831&gt;0,'[3]Canary Islands(ES)'!$J831,""))</f>
        <v>99</v>
      </c>
      <c r="K212" s="14">
        <f>(IF('[3]Martinique-Guadeloupe(FR)'!$K831&gt;0,'[3]Martinique-Guadeloupe(FR)'!$K831,""))</f>
        <v>114.99999999999999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78</v>
      </c>
      <c r="V212" s="14">
        <v>0</v>
      </c>
      <c r="W212" s="14">
        <v>0</v>
      </c>
      <c r="X212" s="14">
        <f>(IF('[3]Madeira(PT)'!$X831&gt;0,'[3]Madeira(PT)'!$X831,""))</f>
        <v>130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</row>
    <row r="213" spans="1:29">
      <c r="A213" s="8">
        <v>1</v>
      </c>
      <c r="B213" s="6">
        <v>43107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f>(IF('[3]Canary Islands(ES)'!$J832&gt;0,'[3]Canary Islands(ES)'!$J832,""))</f>
        <v>99</v>
      </c>
      <c r="K213" s="13">
        <f>(IF('[3]Martinique-Guadeloupe(FR)'!$K832&gt;0,'[3]Martinique-Guadeloupe(FR)'!$K832,""))</f>
        <v>114.99999999999999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81</v>
      </c>
      <c r="V213" s="13">
        <v>0</v>
      </c>
      <c r="W213" s="13">
        <v>0</v>
      </c>
      <c r="X213" s="13">
        <f>(IF('[3]Madeira(PT)'!$X832&gt;0,'[3]Madeira(PT)'!$X832,""))</f>
        <v>170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</row>
    <row r="214" spans="1:29">
      <c r="A214" s="8">
        <v>2</v>
      </c>
      <c r="B214" s="6">
        <v>43114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f>(IF('[3]Canary Islands(ES)'!$J833&gt;0,'[3]Canary Islands(ES)'!$J833,""))</f>
        <v>87</v>
      </c>
      <c r="K214" s="13">
        <f>(IF('[3]Martinique-Guadeloupe(FR)'!$K833&gt;0,'[3]Martinique-Guadeloupe(FR)'!$K833,""))</f>
        <v>114.99999999999999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95</v>
      </c>
      <c r="V214" s="13">
        <v>0</v>
      </c>
      <c r="W214" s="13">
        <v>0</v>
      </c>
      <c r="X214" s="13">
        <f>(IF('[3]Madeira(PT)'!$X833&gt;0,'[3]Madeira(PT)'!$X833,""))</f>
        <v>170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</row>
    <row r="215" spans="1:29">
      <c r="A215" s="8">
        <v>3</v>
      </c>
      <c r="B215" s="6">
        <v>43121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f>(IF('[3]Canary Islands(ES)'!$J834&gt;0,'[3]Canary Islands(ES)'!$J834,""))</f>
        <v>93</v>
      </c>
      <c r="K215" s="13">
        <f>(IF('[3]Martinique-Guadeloupe(FR)'!$K834&gt;0,'[3]Martinique-Guadeloupe(FR)'!$K834,""))</f>
        <v>117.49999999999999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93</v>
      </c>
      <c r="V215" s="13">
        <v>0</v>
      </c>
      <c r="W215" s="13">
        <v>0</v>
      </c>
      <c r="X215" s="13">
        <f>(IF('[3]Madeira(PT)'!$X834&gt;0,'[3]Madeira(PT)'!$X834,""))</f>
        <v>170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</row>
    <row r="216" spans="1:29">
      <c r="A216" s="8">
        <v>4</v>
      </c>
      <c r="B216" s="6">
        <v>43128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f>(IF('[3]Canary Islands(ES)'!$J835&gt;0,'[3]Canary Islands(ES)'!$J835,""))</f>
        <v>94</v>
      </c>
      <c r="K216" s="13">
        <f>(IF('[3]Martinique-Guadeloupe(FR)'!$K835&gt;0,'[3]Martinique-Guadeloupe(FR)'!$K835,""))</f>
        <v>117.49999999999999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99</v>
      </c>
      <c r="V216" s="13">
        <v>0</v>
      </c>
      <c r="W216" s="13">
        <v>0</v>
      </c>
      <c r="X216" s="13">
        <f>(IF('[3]Madeira(PT)'!$X835&gt;0,'[3]Madeira(PT)'!$X835,""))</f>
        <v>170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</row>
    <row r="217" spans="1:29">
      <c r="A217" s="8">
        <v>5</v>
      </c>
      <c r="B217" s="6">
        <v>43135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f>(IF('[3]Canary Islands(ES)'!$J836&gt;0,'[3]Canary Islands(ES)'!$J836,""))</f>
        <v>91</v>
      </c>
      <c r="K217" s="13">
        <f>(IF('[3]Martinique-Guadeloupe(FR)'!$K836&gt;0,'[3]Martinique-Guadeloupe(FR)'!$K836,""))</f>
        <v>117.49999999999999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106</v>
      </c>
      <c r="V217" s="13">
        <v>0</v>
      </c>
      <c r="W217" s="13">
        <v>0</v>
      </c>
      <c r="X217" s="13">
        <f>(IF('[3]Madeira(PT)'!$X836&gt;0,'[3]Madeira(PT)'!$X836,""))</f>
        <v>170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</row>
    <row r="218" spans="1:29">
      <c r="A218" s="8">
        <v>6</v>
      </c>
      <c r="B218" s="6">
        <v>43142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f>(IF('[3]Canary Islands(ES)'!$J837&gt;0,'[3]Canary Islands(ES)'!$J837,""))</f>
        <v>88.75</v>
      </c>
      <c r="K218" s="13">
        <f>(IF('[3]Martinique-Guadeloupe(FR)'!$K837&gt;0,'[3]Martinique-Guadeloupe(FR)'!$K837,""))</f>
        <v>117.49999999999999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103</v>
      </c>
      <c r="V218" s="13">
        <v>0</v>
      </c>
      <c r="W218" s="13">
        <v>0</v>
      </c>
      <c r="X218" s="13">
        <f>(IF('[3]Madeira(PT)'!$X837&gt;0,'[3]Madeira(PT)'!$X837,""))</f>
        <v>170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</row>
    <row r="219" spans="1:29">
      <c r="A219" s="8">
        <v>7</v>
      </c>
      <c r="B219" s="6">
        <v>43149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f>(IF('[3]Canary Islands(ES)'!$J838&gt;0,'[3]Canary Islands(ES)'!$J838,""))</f>
        <v>92</v>
      </c>
      <c r="K219" s="13">
        <f>(IF('[3]Martinique-Guadeloupe(FR)'!$K838&gt;0,'[3]Martinique-Guadeloupe(FR)'!$K838,""))</f>
        <v>117.49999999999999</v>
      </c>
      <c r="L219" s="13">
        <v>0</v>
      </c>
      <c r="M219" s="13">
        <v>0</v>
      </c>
      <c r="N219" s="13">
        <v>78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102</v>
      </c>
      <c r="V219" s="13">
        <v>0</v>
      </c>
      <c r="W219" s="13">
        <v>0</v>
      </c>
      <c r="X219" s="13">
        <f>(IF('[3]Madeira(PT)'!$X838&gt;0,'[3]Madeira(PT)'!$X838,""))</f>
        <v>170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</row>
    <row r="220" spans="1:29">
      <c r="A220" s="8">
        <v>8</v>
      </c>
      <c r="B220" s="6">
        <v>43156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f>(IF('[3]Canary Islands(ES)'!$J839&gt;0,'[3]Canary Islands(ES)'!$J839,""))</f>
        <v>88</v>
      </c>
      <c r="K220" s="13">
        <f>(IF('[3]Martinique-Guadeloupe(FR)'!$K839&gt;0,'[3]Martinique-Guadeloupe(FR)'!$K839,""))</f>
        <v>117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102</v>
      </c>
      <c r="V220" s="13">
        <v>0</v>
      </c>
      <c r="W220" s="13">
        <v>0</v>
      </c>
      <c r="X220" s="13">
        <f>(IF('[3]Madeira(PT)'!$X839&gt;0,'[3]Madeira(PT)'!$X839,""))</f>
        <v>170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</row>
    <row r="221" spans="1:29">
      <c r="A221" s="8">
        <v>9</v>
      </c>
      <c r="B221" s="6">
        <v>43163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f>(IF('[3]Canary Islands(ES)'!$J840&gt;0,'[3]Canary Islands(ES)'!$J840,""))</f>
        <v>92</v>
      </c>
      <c r="K221" s="13">
        <f>(IF('[3]Martinique-Guadeloupe(FR)'!$K840&gt;0,'[3]Martinique-Guadeloupe(FR)'!$K840,""))</f>
        <v>116.66666666666667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102</v>
      </c>
      <c r="V221" s="13">
        <v>0</v>
      </c>
      <c r="W221" s="13">
        <v>0</v>
      </c>
      <c r="X221" s="13">
        <f>(IF('[3]Madeira(PT)'!$X840&gt;0,'[3]Madeira(PT)'!$X840,""))</f>
        <v>170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</row>
    <row r="222" spans="1:29">
      <c r="A222" s="8">
        <v>10</v>
      </c>
      <c r="B222" s="6">
        <v>43170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f>(IF('[3]Canary Islands(ES)'!$J841&gt;0,'[3]Canary Islands(ES)'!$J841,""))</f>
        <v>92</v>
      </c>
      <c r="K222" s="13">
        <f>(IF('[3]Martinique-Guadeloupe(FR)'!$K841&gt;0,'[3]Martinique-Guadeloupe(FR)'!$K841,""))</f>
        <v>115.99999999999999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97</v>
      </c>
      <c r="V222" s="13">
        <v>0</v>
      </c>
      <c r="W222" s="13">
        <v>0</v>
      </c>
      <c r="X222" s="13">
        <f>(IF('[3]Madeira(PT)'!$X841&gt;0,'[3]Madeira(PT)'!$X841,""))</f>
        <v>170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</row>
    <row r="223" spans="1:29">
      <c r="A223" s="8">
        <v>11</v>
      </c>
      <c r="B223" s="6">
        <v>43177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f>(IF('[3]Canary Islands(ES)'!$J842&gt;0,'[3]Canary Islands(ES)'!$J842,""))</f>
        <v>92</v>
      </c>
      <c r="K223" s="13">
        <f>(IF('[3]Martinique-Guadeloupe(FR)'!$K842&gt;0,'[3]Martinique-Guadeloupe(FR)'!$K842,""))</f>
        <v>116.66666666666667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95</v>
      </c>
      <c r="V223" s="13">
        <v>0</v>
      </c>
      <c r="W223" s="13">
        <v>0</v>
      </c>
      <c r="X223" s="13">
        <f>(IF('[3]Madeira(PT)'!$X842&gt;0,'[3]Madeira(PT)'!$X842,""))</f>
        <v>170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</row>
    <row r="224" spans="1:29">
      <c r="A224" s="8">
        <v>12</v>
      </c>
      <c r="B224" s="6">
        <v>43184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f>(IF('[3]Canary Islands(ES)'!$J843&gt;0,'[3]Canary Islands(ES)'!$J843,""))</f>
        <v>102</v>
      </c>
      <c r="K224" s="13">
        <f>(IF('[3]Martinique-Guadeloupe(FR)'!$K843&gt;0,'[3]Martinique-Guadeloupe(FR)'!$K843,""))</f>
        <v>117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97</v>
      </c>
      <c r="V224" s="13">
        <v>0</v>
      </c>
      <c r="W224" s="13">
        <v>0</v>
      </c>
      <c r="X224" s="13">
        <f>(IF('[3]Madeira(PT)'!$X843&gt;0,'[3]Madeira(PT)'!$X843,""))</f>
        <v>170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</row>
    <row r="225" spans="1:29">
      <c r="A225" s="8">
        <v>13</v>
      </c>
      <c r="B225" s="6">
        <v>43191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f>(IF('[3]Canary Islands(ES)'!$J844&gt;0,'[3]Canary Islands(ES)'!$J844,""))</f>
        <v>93.2</v>
      </c>
      <c r="K225" s="13">
        <f>(IF('[3]Martinique-Guadeloupe(FR)'!$K844&gt;0,'[3]Martinique-Guadeloupe(FR)'!$K844,""))</f>
        <v>115.00000000000001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95</v>
      </c>
      <c r="V225" s="13">
        <v>0</v>
      </c>
      <c r="W225" s="13">
        <v>0</v>
      </c>
      <c r="X225" s="13">
        <f>(IF('[3]Madeira(PT)'!$X844&gt;0,'[3]Madeira(PT)'!$X844,""))</f>
        <v>170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</row>
    <row r="226" spans="1:29">
      <c r="A226" s="8">
        <v>14</v>
      </c>
      <c r="B226" s="6">
        <v>43198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f>(IF('[3]Canary Islands(ES)'!$J845&gt;0,'[3]Canary Islands(ES)'!$J845,""))</f>
        <v>94.199999999999989</v>
      </c>
      <c r="K226" s="13">
        <f>(IF('[3]Martinique-Guadeloupe(FR)'!$K845&gt;0,'[3]Martinique-Guadeloupe(FR)'!$K845,""))</f>
        <v>113.66666666666667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80</v>
      </c>
      <c r="V226" s="13">
        <v>0</v>
      </c>
      <c r="W226" s="13">
        <v>0</v>
      </c>
      <c r="X226" s="13">
        <f>(IF('[3]Madeira(PT)'!$X845&gt;0,'[3]Madeira(PT)'!$X845,""))</f>
        <v>170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</row>
    <row r="227" spans="1:29">
      <c r="A227" s="8">
        <v>15</v>
      </c>
      <c r="B227" s="6">
        <v>43205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f>(IF('[3]Canary Islands(ES)'!$J846&gt;0,'[3]Canary Islands(ES)'!$J846,""))</f>
        <v>104</v>
      </c>
      <c r="K227" s="13">
        <f>(IF('[3]Martinique-Guadeloupe(FR)'!$K846&gt;0,'[3]Martinique-Guadeloupe(FR)'!$K846,""))</f>
        <v>112.66666666666667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80</v>
      </c>
      <c r="V227" s="13">
        <v>0</v>
      </c>
      <c r="W227" s="13">
        <v>0</v>
      </c>
      <c r="X227" s="13">
        <f>(IF('[3]Madeira(PT)'!$X846&gt;0,'[3]Madeira(PT)'!$X846,""))</f>
        <v>170</v>
      </c>
      <c r="Y227" s="13">
        <v>0</v>
      </c>
      <c r="Z227" s="13">
        <v>0</v>
      </c>
      <c r="AA227" s="13">
        <v>0</v>
      </c>
      <c r="AB227" s="13">
        <v>0</v>
      </c>
      <c r="AC227" s="13">
        <v>0</v>
      </c>
    </row>
    <row r="228" spans="1:29">
      <c r="A228" s="8">
        <v>16</v>
      </c>
      <c r="B228" s="6">
        <v>43212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f>(IF('[3]Canary Islands(ES)'!$J847&gt;0,'[3]Canary Islands(ES)'!$J847,""))</f>
        <v>112.00000000000001</v>
      </c>
      <c r="K228" s="13">
        <f>(IF('[3]Martinique-Guadeloupe(FR)'!$K847&gt;0,'[3]Martinique-Guadeloupe(FR)'!$K847,""))</f>
        <v>112.00000000000001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64</v>
      </c>
      <c r="V228" s="13">
        <v>0</v>
      </c>
      <c r="W228" s="13">
        <v>0</v>
      </c>
      <c r="X228" s="13">
        <f>(IF('[3]Madeira(PT)'!$X847&gt;0,'[3]Madeira(PT)'!$X847,""))</f>
        <v>170</v>
      </c>
      <c r="Y228" s="13">
        <v>0</v>
      </c>
      <c r="Z228" s="13">
        <v>0</v>
      </c>
      <c r="AA228" s="13">
        <v>0</v>
      </c>
      <c r="AB228" s="13">
        <v>0</v>
      </c>
      <c r="AC228" s="13">
        <v>0</v>
      </c>
    </row>
    <row r="229" spans="1:29">
      <c r="A229" s="8">
        <v>17</v>
      </c>
      <c r="B229" s="6">
        <v>43219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f>(IF('[3]Canary Islands(ES)'!$J848&gt;0,'[3]Canary Islands(ES)'!$J848,""))</f>
        <v>108</v>
      </c>
      <c r="K229" s="13">
        <f>(IF('[3]Martinique-Guadeloupe(FR)'!$K848&gt;0,'[3]Martinique-Guadeloupe(FR)'!$K848,""))</f>
        <v>111.00000000000001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f>(IF('[3]Madeira(PT)'!$X848&gt;0,'[3]Madeira(PT)'!$X848,""))</f>
        <v>170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</row>
    <row r="230" spans="1:29">
      <c r="A230" s="8">
        <v>18</v>
      </c>
      <c r="B230" s="6">
        <v>43226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f>(IF('[3]Canary Islands(ES)'!$J849&gt;0,'[3]Canary Islands(ES)'!$J849,""))</f>
        <v>107</v>
      </c>
      <c r="K230" s="13">
        <f>(IF('[3]Martinique-Guadeloupe(FR)'!$K849&gt;0,'[3]Martinique-Guadeloupe(FR)'!$K849,""))</f>
        <v>108.66666666666667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f>(IF('[3]Madeira(PT)'!$X849&gt;0,'[3]Madeira(PT)'!$X849,""))</f>
        <v>170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</row>
    <row r="231" spans="1:29">
      <c r="A231" s="8">
        <v>19</v>
      </c>
      <c r="B231" s="6">
        <v>43233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f>(IF('[3]Canary Islands(ES)'!$J850&gt;0,'[3]Canary Islands(ES)'!$J850,""))</f>
        <v>105</v>
      </c>
      <c r="K231" s="13">
        <f>(IF('[3]Martinique-Guadeloupe(FR)'!$K850&gt;0,'[3]Martinique-Guadeloupe(FR)'!$K850,""))</f>
        <v>108.66666666666667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f>(IF('[3]Madeira(PT)'!$X850&gt;0,'[3]Madeira(PT)'!$X850,""))</f>
        <v>170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</row>
    <row r="232" spans="1:29">
      <c r="A232" s="8">
        <v>20</v>
      </c>
      <c r="B232" s="6">
        <v>43240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f>(IF('[3]Canary Islands(ES)'!$J851&gt;0,'[3]Canary Islands(ES)'!$J851,""))</f>
        <v>125</v>
      </c>
      <c r="K232" s="13">
        <f>(IF('[3]Martinique-Guadeloupe(FR)'!$K851&gt;0,'[3]Martinique-Guadeloupe(FR)'!$K851,""))</f>
        <v>108.33333333333333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f>(IF('[3]Madeira(PT)'!$X851&gt;0,'[3]Madeira(PT)'!$X851,""))</f>
        <v>170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</row>
    <row r="233" spans="1:29">
      <c r="A233" s="8">
        <v>21</v>
      </c>
      <c r="B233" s="6">
        <v>43247</v>
      </c>
      <c r="C233" s="13">
        <v>0</v>
      </c>
      <c r="D233" s="13">
        <v>0</v>
      </c>
      <c r="E233" s="13">
        <v>61.646579033608852</v>
      </c>
      <c r="F233" s="13">
        <v>0</v>
      </c>
      <c r="G233" s="13">
        <v>0</v>
      </c>
      <c r="H233" s="13">
        <v>0</v>
      </c>
      <c r="I233" s="13">
        <v>0</v>
      </c>
      <c r="J233" s="13">
        <f>(IF('[3]Canary Islands(ES)'!$J852&gt;0,'[3]Canary Islands(ES)'!$J852,""))</f>
        <v>129</v>
      </c>
      <c r="K233" s="13">
        <f>(IF('[3]Martinique-Guadeloupe(FR)'!$K852&gt;0,'[3]Martinique-Guadeloupe(FR)'!$K852,""))</f>
        <v>108.33333333333333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64</v>
      </c>
      <c r="V233" s="13">
        <v>0</v>
      </c>
      <c r="W233" s="13">
        <v>0</v>
      </c>
      <c r="X233" s="13">
        <f>(IF('[3]Madeira(PT)'!$X852&gt;0,'[3]Madeira(PT)'!$X852,""))</f>
        <v>170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</row>
    <row r="234" spans="1:29">
      <c r="A234" s="8">
        <v>22</v>
      </c>
      <c r="B234" s="6">
        <v>43254</v>
      </c>
      <c r="C234" s="13">
        <v>0</v>
      </c>
      <c r="D234" s="13">
        <v>0</v>
      </c>
      <c r="E234" s="13">
        <v>60.736263336124964</v>
      </c>
      <c r="F234" s="13">
        <v>0</v>
      </c>
      <c r="G234" s="13">
        <v>0</v>
      </c>
      <c r="H234" s="13">
        <v>0</v>
      </c>
      <c r="I234" s="13">
        <v>0</v>
      </c>
      <c r="J234" s="13">
        <f>(IF('[3]Canary Islands(ES)'!$J853&gt;0,'[3]Canary Islands(ES)'!$J853,""))</f>
        <v>152</v>
      </c>
      <c r="K234" s="13">
        <f>(IF('[3]Martinique-Guadeloupe(FR)'!$K853&gt;0,'[3]Martinique-Guadeloupe(FR)'!$K853,""))</f>
        <v>108.33333333333333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64</v>
      </c>
      <c r="V234" s="13">
        <v>0</v>
      </c>
      <c r="W234" s="13">
        <v>0</v>
      </c>
      <c r="X234" s="13">
        <f>(IF('[3]Madeira(PT)'!$X853&gt;0,'[3]Madeira(PT)'!$X853,""))</f>
        <v>170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</row>
    <row r="235" spans="1:29">
      <c r="A235" s="8">
        <v>23</v>
      </c>
      <c r="B235" s="6">
        <v>43261</v>
      </c>
      <c r="C235" s="13">
        <v>0</v>
      </c>
      <c r="D235" s="13">
        <v>0</v>
      </c>
      <c r="E235" s="13">
        <v>52.324946291373841</v>
      </c>
      <c r="F235" s="13">
        <v>0</v>
      </c>
      <c r="G235" s="13">
        <v>0</v>
      </c>
      <c r="H235" s="13">
        <v>0</v>
      </c>
      <c r="I235" s="13">
        <v>0</v>
      </c>
      <c r="J235" s="13">
        <f>(IF('[3]Canary Islands(ES)'!$J854&gt;0,'[3]Canary Islands(ES)'!$J854,""))</f>
        <v>142</v>
      </c>
      <c r="K235" s="13">
        <f>(IF('[3]Martinique-Guadeloupe(FR)'!$K854&gt;0,'[3]Martinique-Guadeloupe(FR)'!$K854,""))</f>
        <v>106.33333333333333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59</v>
      </c>
      <c r="V235" s="13">
        <v>0</v>
      </c>
      <c r="W235" s="13">
        <v>0</v>
      </c>
      <c r="X235" s="13">
        <f>(IF('[3]Madeira(PT)'!$X854&gt;0,'[3]Madeira(PT)'!$X854,""))</f>
        <v>170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</row>
    <row r="236" spans="1:29">
      <c r="A236" s="8">
        <v>24</v>
      </c>
      <c r="B236" s="6">
        <v>43268</v>
      </c>
      <c r="C236" s="13">
        <v>0</v>
      </c>
      <c r="D236" s="13">
        <v>0</v>
      </c>
      <c r="E236" s="13">
        <v>48</v>
      </c>
      <c r="F236" s="13">
        <v>0</v>
      </c>
      <c r="G236" s="13">
        <v>0</v>
      </c>
      <c r="H236" s="13">
        <v>0</v>
      </c>
      <c r="I236" s="13">
        <v>0</v>
      </c>
      <c r="J236" s="13">
        <f>(IF('[3]Canary Islands(ES)'!$J855&gt;0,'[3]Canary Islands(ES)'!$J855,""))</f>
        <v>161</v>
      </c>
      <c r="K236" s="13">
        <f>(IF('[3]Martinique-Guadeloupe(FR)'!$K855&gt;0,'[3]Martinique-Guadeloupe(FR)'!$K855,""))</f>
        <v>105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59</v>
      </c>
      <c r="V236" s="13">
        <v>0</v>
      </c>
      <c r="W236" s="13">
        <v>0</v>
      </c>
      <c r="X236" s="13">
        <f>(IF('[3]Madeira(PT)'!$X855&gt;0,'[3]Madeira(PT)'!$X855,""))</f>
        <v>170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</row>
    <row r="237" spans="1:29">
      <c r="A237" s="8">
        <v>25</v>
      </c>
      <c r="B237" s="6">
        <v>43275</v>
      </c>
      <c r="C237" s="13">
        <v>0</v>
      </c>
      <c r="D237" s="13">
        <v>0</v>
      </c>
      <c r="E237" s="13">
        <v>61</v>
      </c>
      <c r="F237" s="13">
        <v>0</v>
      </c>
      <c r="G237" s="13">
        <v>0</v>
      </c>
      <c r="H237" s="13">
        <v>0</v>
      </c>
      <c r="I237" s="13">
        <v>0</v>
      </c>
      <c r="J237" s="13">
        <f>(IF('[3]Canary Islands(ES)'!$J856&gt;0,'[3]Canary Islands(ES)'!$J856,""))</f>
        <v>150</v>
      </c>
      <c r="K237" s="13">
        <f>(IF('[3]Martinique-Guadeloupe(FR)'!$K856&gt;0,'[3]Martinique-Guadeloupe(FR)'!$K856,""))</f>
        <v>103.66666666666666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59</v>
      </c>
      <c r="V237" s="13">
        <v>0</v>
      </c>
      <c r="W237" s="13">
        <v>0</v>
      </c>
      <c r="X237" s="13">
        <f>(IF('[3]Madeira(PT)'!$X856&gt;0,'[3]Madeira(PT)'!$X856,""))</f>
        <v>170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</row>
    <row r="238" spans="1:29">
      <c r="A238" s="8">
        <v>26</v>
      </c>
      <c r="B238" s="6">
        <v>43282</v>
      </c>
      <c r="C238" s="13">
        <v>0</v>
      </c>
      <c r="D238" s="13">
        <v>0</v>
      </c>
      <c r="E238" s="13">
        <v>57.422714197283618</v>
      </c>
      <c r="F238" s="13">
        <v>0</v>
      </c>
      <c r="G238" s="13">
        <v>0</v>
      </c>
      <c r="H238" s="13">
        <v>84</v>
      </c>
      <c r="I238" s="13">
        <v>0</v>
      </c>
      <c r="J238" s="13">
        <f>(IF('[3]Canary Islands(ES)'!$J857&gt;0,'[3]Canary Islands(ES)'!$J857,""))</f>
        <v>146.80000000000001</v>
      </c>
      <c r="K238" s="13">
        <f>(IF('[3]Martinique-Guadeloupe(FR)'!$K857&gt;0,'[3]Martinique-Guadeloupe(FR)'!$K857,""))</f>
        <v>101.66666666666669</v>
      </c>
      <c r="L238" s="13">
        <v>0</v>
      </c>
      <c r="M238" s="13">
        <v>0</v>
      </c>
      <c r="N238" s="13">
        <v>0</v>
      </c>
      <c r="O238" s="13">
        <v>42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53</v>
      </c>
      <c r="V238" s="13">
        <v>0</v>
      </c>
      <c r="W238" s="13">
        <v>0</v>
      </c>
      <c r="X238" s="13">
        <f>(IF('[3]Madeira(PT)'!$X857&gt;0,'[3]Madeira(PT)'!$X857,""))</f>
        <v>170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</row>
    <row r="239" spans="1:29">
      <c r="A239" s="8">
        <v>27</v>
      </c>
      <c r="B239" s="6">
        <v>43289</v>
      </c>
      <c r="C239" s="13">
        <v>0</v>
      </c>
      <c r="D239" s="13">
        <v>0</v>
      </c>
      <c r="E239" s="13">
        <v>57.422714197283618</v>
      </c>
      <c r="F239" s="13">
        <v>0</v>
      </c>
      <c r="G239" s="13">
        <v>0</v>
      </c>
      <c r="H239" s="13">
        <v>84</v>
      </c>
      <c r="I239" s="13">
        <v>0</v>
      </c>
      <c r="J239" s="13">
        <f>(IF('[3]Canary Islands(ES)'!$J858&gt;0,'[3]Canary Islands(ES)'!$J858,""))</f>
        <v>150.4</v>
      </c>
      <c r="K239" s="13">
        <f>(IF('[3]Martinique-Guadeloupe(FR)'!$K858&gt;0,'[3]Martinique-Guadeloupe(FR)'!$K858,""))</f>
        <v>101.66666666666669</v>
      </c>
      <c r="L239" s="13">
        <v>0</v>
      </c>
      <c r="M239" s="13">
        <v>0</v>
      </c>
      <c r="N239" s="13">
        <v>0</v>
      </c>
      <c r="O239" s="13">
        <v>42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53</v>
      </c>
      <c r="V239" s="13">
        <v>0</v>
      </c>
      <c r="W239" s="13">
        <v>0</v>
      </c>
      <c r="X239" s="13">
        <f>(IF('[3]Madeira(PT)'!$X858&gt;0,'[3]Madeira(PT)'!$X858,""))</f>
        <v>170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</row>
    <row r="240" spans="1:29">
      <c r="A240" s="8">
        <v>28</v>
      </c>
      <c r="B240" s="6">
        <v>43296</v>
      </c>
      <c r="C240" s="13">
        <v>0</v>
      </c>
      <c r="D240" s="13">
        <v>0</v>
      </c>
      <c r="E240" s="13">
        <v>60</v>
      </c>
      <c r="F240" s="13">
        <v>0</v>
      </c>
      <c r="G240" s="13">
        <v>0</v>
      </c>
      <c r="H240" s="13">
        <v>0</v>
      </c>
      <c r="I240" s="13">
        <v>0</v>
      </c>
      <c r="J240" s="13">
        <f>(IF('[3]Canary Islands(ES)'!$J859&gt;0,'[3]Canary Islands(ES)'!$J859,""))</f>
        <v>143.80000000000001</v>
      </c>
      <c r="K240" s="13">
        <f>(IF('[3]Martinique-Guadeloupe(FR)'!$K859&gt;0,'[3]Martinique-Guadeloupe(FR)'!$K859,""))</f>
        <v>101.66666666666669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f>(IF('[3]Madeira(PT)'!$X859&gt;0,'[3]Madeira(PT)'!$X859,""))</f>
        <v>170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</row>
    <row r="241" spans="1:29">
      <c r="A241" s="8">
        <v>29</v>
      </c>
      <c r="B241" s="6">
        <v>43303</v>
      </c>
      <c r="C241" s="13">
        <v>0</v>
      </c>
      <c r="D241" s="13">
        <v>0</v>
      </c>
      <c r="E241" s="13">
        <v>65</v>
      </c>
      <c r="F241" s="13">
        <v>0</v>
      </c>
      <c r="G241" s="13">
        <v>0</v>
      </c>
      <c r="H241" s="13">
        <v>0</v>
      </c>
      <c r="I241" s="13">
        <v>0</v>
      </c>
      <c r="J241" s="13">
        <f>(IF('[3]Canary Islands(ES)'!$J860&gt;0,'[3]Canary Islands(ES)'!$J860,""))</f>
        <v>139</v>
      </c>
      <c r="K241" s="13">
        <f>(IF('[3]Martinique-Guadeloupe(FR)'!$K860&gt;0,'[3]Martinique-Guadeloupe(FR)'!$K860,""))</f>
        <v>99.666666666666671</v>
      </c>
      <c r="L241" s="13">
        <v>0</v>
      </c>
      <c r="M241" s="13">
        <v>0</v>
      </c>
      <c r="N241" s="13">
        <v>0</v>
      </c>
      <c r="O241" s="13">
        <v>60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f>(IF('[3]Madeira(PT)'!$X860&gt;0,'[3]Madeira(PT)'!$X860,""))</f>
        <v>170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</row>
    <row r="242" spans="1:29">
      <c r="A242" s="8">
        <v>30</v>
      </c>
      <c r="B242" s="6">
        <v>43310</v>
      </c>
      <c r="C242" s="13">
        <v>0</v>
      </c>
      <c r="D242" s="13">
        <v>0</v>
      </c>
      <c r="E242" s="13">
        <v>64</v>
      </c>
      <c r="F242" s="13">
        <v>0</v>
      </c>
      <c r="G242" s="13">
        <v>0</v>
      </c>
      <c r="H242" s="13">
        <v>0</v>
      </c>
      <c r="I242" s="13">
        <v>0</v>
      </c>
      <c r="J242" s="13">
        <f>(IF('[3]Canary Islands(ES)'!$J861&gt;0,'[3]Canary Islands(ES)'!$J861,""))</f>
        <v>149</v>
      </c>
      <c r="K242" s="13">
        <f>(IF('[3]Martinique-Guadeloupe(FR)'!$K861&gt;0,'[3]Martinique-Guadeloupe(FR)'!$K861,""))</f>
        <v>98.666666666666671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57.999999999999993</v>
      </c>
      <c r="V242" s="13">
        <v>0</v>
      </c>
      <c r="W242" s="13">
        <v>0</v>
      </c>
      <c r="X242" s="13">
        <f>(IF('[3]Madeira(PT)'!$X861&gt;0,'[3]Madeira(PT)'!$X861,""))</f>
        <v>170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</row>
    <row r="243" spans="1:29">
      <c r="A243" s="8">
        <v>31</v>
      </c>
      <c r="B243" s="6">
        <v>43317</v>
      </c>
      <c r="C243" s="13">
        <v>0</v>
      </c>
      <c r="D243" s="13">
        <v>0</v>
      </c>
      <c r="E243" s="13">
        <v>67</v>
      </c>
      <c r="F243" s="13">
        <v>0</v>
      </c>
      <c r="G243" s="13">
        <v>0</v>
      </c>
      <c r="H243" s="13">
        <v>0</v>
      </c>
      <c r="I243" s="13">
        <v>0</v>
      </c>
      <c r="J243" s="13">
        <f>(IF('[3]Canary Islands(ES)'!$J862&gt;0,'[3]Canary Islands(ES)'!$J862,""))</f>
        <v>129</v>
      </c>
      <c r="K243" s="13">
        <f>(IF('[3]Martinique-Guadeloupe(FR)'!$K862&gt;0,'[3]Martinique-Guadeloupe(FR)'!$K862,""))</f>
        <v>100.33333333333334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59</v>
      </c>
      <c r="V243" s="13">
        <v>0</v>
      </c>
      <c r="W243" s="13">
        <v>0</v>
      </c>
      <c r="X243" s="13">
        <f>(IF('[3]Madeira(PT)'!$X862&gt;0,'[3]Madeira(PT)'!$X862,""))</f>
        <v>170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</row>
    <row r="244" spans="1:29">
      <c r="A244" s="8">
        <v>32</v>
      </c>
      <c r="B244" s="6">
        <v>43324</v>
      </c>
      <c r="C244" s="13">
        <v>0</v>
      </c>
      <c r="D244" s="13">
        <v>0</v>
      </c>
      <c r="E244" s="13">
        <v>69</v>
      </c>
      <c r="F244" s="13">
        <v>0</v>
      </c>
      <c r="G244" s="13">
        <v>0</v>
      </c>
      <c r="H244" s="13">
        <v>0</v>
      </c>
      <c r="I244" s="13">
        <v>0</v>
      </c>
      <c r="J244" s="13">
        <f>(IF('[3]Canary Islands(ES)'!$J863&gt;0,'[3]Canary Islands(ES)'!$J863,""))</f>
        <v>144.4</v>
      </c>
      <c r="K244" s="13">
        <f>(IF('[3]Martinique-Guadeloupe(FR)'!$K863&gt;0,'[3]Martinique-Guadeloupe(FR)'!$K863,""))</f>
        <v>98.333333333333343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59</v>
      </c>
      <c r="V244" s="13">
        <v>0</v>
      </c>
      <c r="W244" s="13">
        <v>0</v>
      </c>
      <c r="X244" s="13">
        <f>(IF('[3]Madeira(PT)'!$X863&gt;0,'[3]Madeira(PT)'!$X863,""))</f>
        <v>170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</row>
    <row r="245" spans="1:29">
      <c r="A245" s="8">
        <v>33</v>
      </c>
      <c r="B245" s="6">
        <v>43331</v>
      </c>
      <c r="C245" s="13">
        <v>0</v>
      </c>
      <c r="D245" s="13">
        <v>0</v>
      </c>
      <c r="E245" s="13">
        <v>71</v>
      </c>
      <c r="F245" s="13">
        <v>0</v>
      </c>
      <c r="G245" s="13">
        <v>0</v>
      </c>
      <c r="H245" s="13">
        <v>0</v>
      </c>
      <c r="I245" s="13">
        <v>0</v>
      </c>
      <c r="J245" s="13">
        <f>(IF('[3]Canary Islands(ES)'!$J864&gt;0,'[3]Canary Islands(ES)'!$J864,""))</f>
        <v>141</v>
      </c>
      <c r="K245" s="13">
        <f>(IF('[3]Martinique-Guadeloupe(FR)'!$K864&gt;0,'[3]Martinique-Guadeloupe(FR)'!$K864,""))</f>
        <v>101.66666666666669</v>
      </c>
      <c r="L245" s="13">
        <v>0</v>
      </c>
      <c r="M245" s="13">
        <v>0</v>
      </c>
      <c r="N245" s="13">
        <v>60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57.999999999999993</v>
      </c>
      <c r="V245" s="13">
        <v>0</v>
      </c>
      <c r="W245" s="13">
        <v>0</v>
      </c>
      <c r="X245" s="13">
        <f>(IF('[3]Madeira(PT)'!$X864&gt;0,'[3]Madeira(PT)'!$X864,""))</f>
        <v>170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</row>
    <row r="246" spans="1:29">
      <c r="A246" s="8">
        <v>34</v>
      </c>
      <c r="B246" s="6">
        <v>43338</v>
      </c>
      <c r="C246" s="13">
        <v>0</v>
      </c>
      <c r="D246" s="13">
        <v>0</v>
      </c>
      <c r="E246" s="13">
        <v>72</v>
      </c>
      <c r="F246" s="13">
        <v>0</v>
      </c>
      <c r="G246" s="13">
        <v>0</v>
      </c>
      <c r="H246" s="13">
        <v>0</v>
      </c>
      <c r="I246" s="13">
        <v>0</v>
      </c>
      <c r="J246" s="13">
        <f>(IF('[3]Canary Islands(ES)'!$J865&gt;0,'[3]Canary Islands(ES)'!$J865,""))</f>
        <v>141</v>
      </c>
      <c r="K246" s="13">
        <f>(IF('[3]Martinique-Guadeloupe(FR)'!$K865&gt;0,'[3]Martinique-Guadeloupe(FR)'!$K865,""))</f>
        <v>101.66666666666669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67</v>
      </c>
      <c r="V246" s="13">
        <v>0</v>
      </c>
      <c r="W246" s="13">
        <v>0</v>
      </c>
      <c r="X246" s="13">
        <f>(IF('[3]Madeira(PT)'!$X865&gt;0,'[3]Madeira(PT)'!$X865,""))</f>
        <v>160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</row>
    <row r="247" spans="1:29">
      <c r="A247" s="8">
        <v>35</v>
      </c>
      <c r="B247" s="6">
        <v>43345</v>
      </c>
      <c r="C247" s="13">
        <v>0</v>
      </c>
      <c r="D247" s="13">
        <v>0</v>
      </c>
      <c r="E247" s="13">
        <v>76</v>
      </c>
      <c r="F247" s="13">
        <v>0</v>
      </c>
      <c r="G247" s="13">
        <v>0</v>
      </c>
      <c r="H247" s="13">
        <v>0</v>
      </c>
      <c r="I247" s="13">
        <v>0</v>
      </c>
      <c r="J247" s="13">
        <f>(IF('[3]Canary Islands(ES)'!$J866&gt;0,'[3]Canary Islands(ES)'!$J866,""))</f>
        <v>139</v>
      </c>
      <c r="K247" s="13">
        <f>(IF('[3]Martinique-Guadeloupe(FR)'!$K866&gt;0,'[3]Martinique-Guadeloupe(FR)'!$K866,""))</f>
        <v>105</v>
      </c>
      <c r="L247" s="13">
        <v>0</v>
      </c>
      <c r="M247" s="13">
        <v>0</v>
      </c>
      <c r="N247" s="13">
        <v>80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70</v>
      </c>
      <c r="V247" s="13">
        <v>0</v>
      </c>
      <c r="W247" s="13">
        <v>0</v>
      </c>
      <c r="X247" s="13">
        <f>(IF('[3]Madeira(PT)'!$X866&gt;0,'[3]Madeira(PT)'!$X866,""))</f>
        <v>160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</row>
    <row r="248" spans="1:29">
      <c r="A248" s="8">
        <v>36</v>
      </c>
      <c r="B248" s="6">
        <v>43352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f>(IF('[3]Canary Islands(ES)'!$J867&gt;0,'[3]Canary Islands(ES)'!$J867,""))</f>
        <v>145</v>
      </c>
      <c r="K248" s="13">
        <f>(IF('[3]Martinique-Guadeloupe(FR)'!$K867&gt;0,'[3]Martinique-Guadeloupe(FR)'!$K867,""))</f>
        <v>104</v>
      </c>
      <c r="L248" s="13">
        <v>0</v>
      </c>
      <c r="M248" s="13">
        <v>0</v>
      </c>
      <c r="N248" s="13">
        <v>80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60</v>
      </c>
      <c r="V248" s="13">
        <v>0</v>
      </c>
      <c r="W248" s="13">
        <v>0</v>
      </c>
      <c r="X248" s="13">
        <f>(IF('[3]Madeira(PT)'!$X867&gt;0,'[3]Madeira(PT)'!$X867,""))</f>
        <v>140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</row>
    <row r="249" spans="1:29">
      <c r="A249" s="8">
        <v>37</v>
      </c>
      <c r="B249" s="6">
        <v>43359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f>(IF('[3]Canary Islands(ES)'!$J868&gt;0,'[3]Canary Islands(ES)'!$J868,""))</f>
        <v>136</v>
      </c>
      <c r="K249" s="13">
        <f>(IF('[3]Martinique-Guadeloupe(FR)'!$K868&gt;0,'[3]Martinique-Guadeloupe(FR)'!$K868,""))</f>
        <v>103.33333333333334</v>
      </c>
      <c r="L249" s="13">
        <v>0</v>
      </c>
      <c r="M249" s="13">
        <v>0</v>
      </c>
      <c r="N249" s="13">
        <v>80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64</v>
      </c>
      <c r="V249" s="13">
        <v>0</v>
      </c>
      <c r="W249" s="13">
        <v>0</v>
      </c>
      <c r="X249" s="13">
        <f>(IF('[3]Madeira(PT)'!$X868&gt;0,'[3]Madeira(PT)'!$X868,""))</f>
        <v>140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</row>
    <row r="250" spans="1:29">
      <c r="A250" s="8">
        <v>38</v>
      </c>
      <c r="B250" s="6">
        <v>43366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f>(IF('[3]Canary Islands(ES)'!$J869&gt;0,'[3]Canary Islands(ES)'!$J869,""))</f>
        <v>129</v>
      </c>
      <c r="K250" s="13">
        <f>(IF('[3]Martinique-Guadeloupe(FR)'!$K869&gt;0,'[3]Martinique-Guadeloupe(FR)'!$K869,""))</f>
        <v>103.33333333333334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68</v>
      </c>
      <c r="V250" s="13">
        <v>0</v>
      </c>
      <c r="W250" s="13">
        <v>0</v>
      </c>
      <c r="X250" s="13">
        <f>(IF('[3]Madeira(PT)'!$X869&gt;0,'[3]Madeira(PT)'!$X869,""))</f>
        <v>138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</row>
    <row r="251" spans="1:29">
      <c r="A251" s="8">
        <v>39</v>
      </c>
      <c r="B251" s="6">
        <v>43373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f>(IF('[3]Canary Islands(ES)'!$J870&gt;0,'[3]Canary Islands(ES)'!$J870,""))</f>
        <v>129</v>
      </c>
      <c r="K251" s="13">
        <f>(IF('[3]Martinique-Guadeloupe(FR)'!$K870&gt;0,'[3]Martinique-Guadeloupe(FR)'!$K870,""))</f>
        <v>103.33333333333334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68</v>
      </c>
      <c r="V251" s="13">
        <v>0</v>
      </c>
      <c r="W251" s="13">
        <v>0</v>
      </c>
      <c r="X251" s="13">
        <f>(IF('[3]Madeira(PT)'!$X870&gt;0,'[3]Madeira(PT)'!$X870,""))</f>
        <v>138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</row>
    <row r="252" spans="1:29">
      <c r="A252" s="8">
        <v>40</v>
      </c>
      <c r="B252" s="6">
        <v>43380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f>(IF('[3]Canary Islands(ES)'!$J871&gt;0,'[3]Canary Islands(ES)'!$J871,""))</f>
        <v>112.00000000000001</v>
      </c>
      <c r="K252" s="13">
        <f>(IF('[3]Martinique-Guadeloupe(FR)'!$K871&gt;0,'[3]Martinique-Guadeloupe(FR)'!$K871,""))</f>
        <v>103.33333333333334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61</v>
      </c>
      <c r="V252" s="13">
        <v>0</v>
      </c>
      <c r="W252" s="13">
        <v>0</v>
      </c>
      <c r="X252" s="13">
        <f>(IF('[3]Madeira(PT)'!$X871&gt;0,'[3]Madeira(PT)'!$X871,""))</f>
        <v>135</v>
      </c>
      <c r="Y252" s="13">
        <v>0</v>
      </c>
      <c r="Z252" s="13">
        <v>0</v>
      </c>
      <c r="AA252" s="13">
        <v>0</v>
      </c>
      <c r="AB252" s="13">
        <v>0</v>
      </c>
      <c r="AC252" s="13">
        <v>0</v>
      </c>
    </row>
    <row r="253" spans="1:29">
      <c r="A253" s="8">
        <v>41</v>
      </c>
      <c r="B253" s="6">
        <v>43387</v>
      </c>
      <c r="C253" s="13">
        <v>0</v>
      </c>
      <c r="D253" s="13">
        <v>0</v>
      </c>
      <c r="E253" s="13">
        <v>0</v>
      </c>
      <c r="F253" s="13">
        <v>0</v>
      </c>
      <c r="G253" s="13">
        <v>218.00000000000003</v>
      </c>
      <c r="H253" s="13">
        <v>0</v>
      </c>
      <c r="I253" s="13">
        <v>0</v>
      </c>
      <c r="J253" s="13">
        <f>(IF('[3]Canary Islands(ES)'!$J872&gt;0,'[3]Canary Islands(ES)'!$J872,""))</f>
        <v>122.50000000000001</v>
      </c>
      <c r="K253" s="13">
        <f>(IF('[3]Martinique-Guadeloupe(FR)'!$K872&gt;0,'[3]Martinique-Guadeloupe(FR)'!$K872,""))</f>
        <v>103.33333333333334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62</v>
      </c>
      <c r="V253" s="13">
        <v>0</v>
      </c>
      <c r="W253" s="13">
        <v>0</v>
      </c>
      <c r="X253" s="13">
        <f>(IF('[3]Madeira(PT)'!$X872&gt;0,'[3]Madeira(PT)'!$X872,""))</f>
        <v>135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</row>
    <row r="254" spans="1:29">
      <c r="A254" s="8">
        <v>42</v>
      </c>
      <c r="B254" s="6">
        <v>43394</v>
      </c>
      <c r="C254" s="13">
        <v>0</v>
      </c>
      <c r="D254" s="13">
        <v>0</v>
      </c>
      <c r="E254" s="13">
        <v>0</v>
      </c>
      <c r="F254" s="13">
        <v>0</v>
      </c>
      <c r="G254" s="13">
        <v>216</v>
      </c>
      <c r="H254" s="13">
        <v>0</v>
      </c>
      <c r="I254" s="13">
        <v>0</v>
      </c>
      <c r="J254" s="13">
        <f>(IF('[3]Canary Islands(ES)'!$J873&gt;0,'[3]Canary Islands(ES)'!$J873,""))</f>
        <v>124</v>
      </c>
      <c r="K254" s="13">
        <f>(IF('[3]Martinique-Guadeloupe(FR)'!$K873&gt;0,'[3]Martinique-Guadeloupe(FR)'!$K873,""))</f>
        <v>103.33333333333334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62</v>
      </c>
      <c r="V254" s="13">
        <v>0</v>
      </c>
      <c r="W254" s="13">
        <v>0</v>
      </c>
      <c r="X254" s="13">
        <f>(IF('[3]Madeira(PT)'!$X873&gt;0,'[3]Madeira(PT)'!$X873,""))</f>
        <v>135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</row>
    <row r="255" spans="1:29">
      <c r="A255" s="8">
        <v>43</v>
      </c>
      <c r="B255" s="6">
        <v>43401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f>(IF('[3]Canary Islands(ES)'!$J874&gt;0,'[3]Canary Islands(ES)'!$J874,""))</f>
        <v>119</v>
      </c>
      <c r="K255" s="13">
        <f>(IF('[3]Martinique-Guadeloupe(FR)'!$K874&gt;0,'[3]Martinique-Guadeloupe(FR)'!$K874,""))</f>
        <v>103.33333333333334</v>
      </c>
      <c r="L255" s="13">
        <v>0</v>
      </c>
      <c r="M255" s="13">
        <v>0</v>
      </c>
      <c r="N255" s="13">
        <v>75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54</v>
      </c>
      <c r="V255" s="13">
        <v>0</v>
      </c>
      <c r="W255" s="13">
        <v>0</v>
      </c>
      <c r="X255" s="13">
        <f>(IF('[3]Madeira(PT)'!$X874&gt;0,'[3]Madeira(PT)'!$X874,""))</f>
        <v>145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</row>
    <row r="256" spans="1:29">
      <c r="A256" s="8">
        <v>44</v>
      </c>
      <c r="B256" s="6">
        <v>43408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f>(IF('[3]Canary Islands(ES)'!$J875&gt;0,'[3]Canary Islands(ES)'!$J875,""))</f>
        <v>121.30000000000001</v>
      </c>
      <c r="K256" s="13">
        <f>(IF('[3]Martinique-Guadeloupe(FR)'!$K875&gt;0,'[3]Martinique-Guadeloupe(FR)'!$K875,""))</f>
        <v>103.33333333333334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56.000000000000007</v>
      </c>
      <c r="V256" s="13">
        <v>0</v>
      </c>
      <c r="W256" s="13">
        <v>0</v>
      </c>
      <c r="X256" s="13">
        <f>(IF('[3]Madeira(PT)'!$X875&gt;0,'[3]Madeira(PT)'!$X875,""))</f>
        <v>145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</row>
    <row r="257" spans="1:29">
      <c r="A257" s="8">
        <v>45</v>
      </c>
      <c r="B257" s="6">
        <v>43415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f>(IF('[3]Canary Islands(ES)'!$J876&gt;0,'[3]Canary Islands(ES)'!$J876,""))</f>
        <v>118</v>
      </c>
      <c r="K257" s="13">
        <f>(IF('[3]Martinique-Guadeloupe(FR)'!$K876&gt;0,'[3]Martinique-Guadeloupe(FR)'!$K876,""))</f>
        <v>103.33333333333334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56.000000000000007</v>
      </c>
      <c r="V257" s="13">
        <v>0</v>
      </c>
      <c r="W257" s="13">
        <v>0</v>
      </c>
      <c r="X257" s="13">
        <f>(IF('[3]Madeira(PT)'!$X876&gt;0,'[3]Madeira(PT)'!$X876,""))</f>
        <v>165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</row>
    <row r="258" spans="1:29">
      <c r="A258" s="8">
        <v>46</v>
      </c>
      <c r="B258" s="6">
        <v>43422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5"/>
      <c r="I258" s="15"/>
      <c r="J258" s="13">
        <f>(IF('[3]Canary Islands(ES)'!$J877&gt;0,'[3]Canary Islands(ES)'!$J877,""))</f>
        <v>113.99999999999999</v>
      </c>
      <c r="K258" s="13">
        <f>(IF('[3]Martinique-Guadeloupe(FR)'!$K877&gt;0,'[3]Martinique-Guadeloupe(FR)'!$K877,""))</f>
        <v>103.33333333333334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53</v>
      </c>
      <c r="V258" s="13">
        <v>0</v>
      </c>
      <c r="W258" s="13">
        <v>0</v>
      </c>
      <c r="X258" s="13">
        <f>(IF('[3]Madeira(PT)'!$X877&gt;0,'[3]Madeira(PT)'!$X877,""))</f>
        <v>165</v>
      </c>
      <c r="Y258" s="13">
        <v>0</v>
      </c>
      <c r="Z258" s="13">
        <v>0</v>
      </c>
      <c r="AA258" s="13">
        <v>0</v>
      </c>
      <c r="AB258" s="13">
        <v>0</v>
      </c>
      <c r="AC258" s="13">
        <v>0</v>
      </c>
    </row>
    <row r="259" spans="1:29">
      <c r="A259" s="8">
        <v>47</v>
      </c>
      <c r="B259" s="6">
        <v>43429</v>
      </c>
      <c r="C259" s="13">
        <v>0</v>
      </c>
      <c r="D259" s="13">
        <v>0</v>
      </c>
      <c r="E259" s="13">
        <v>57.999999999999993</v>
      </c>
      <c r="F259" s="13">
        <v>0</v>
      </c>
      <c r="G259" s="13">
        <v>0</v>
      </c>
      <c r="H259" s="15"/>
      <c r="I259" s="15"/>
      <c r="J259" s="13">
        <f>(IF('[3]Canary Islands(ES)'!$J878&gt;0,'[3]Canary Islands(ES)'!$J878,""))</f>
        <v>110.00000000000001</v>
      </c>
      <c r="K259" s="13">
        <f>(IF('[3]Martinique-Guadeloupe(FR)'!$K878&gt;0,'[3]Martinique-Guadeloupe(FR)'!$K878,""))</f>
        <v>103.33333333333334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59</v>
      </c>
      <c r="V259" s="13">
        <v>0</v>
      </c>
      <c r="W259" s="13">
        <v>0</v>
      </c>
      <c r="X259" s="13">
        <f>(IF('[3]Madeira(PT)'!$X878&gt;0,'[3]Madeira(PT)'!$X878,""))</f>
        <v>163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</row>
    <row r="260" spans="1:29">
      <c r="A260" s="8">
        <v>48</v>
      </c>
      <c r="B260" s="6">
        <v>43436</v>
      </c>
      <c r="C260" s="13">
        <v>0</v>
      </c>
      <c r="D260" s="13">
        <v>0</v>
      </c>
      <c r="E260" s="13">
        <v>60</v>
      </c>
      <c r="F260" s="13">
        <v>0</v>
      </c>
      <c r="G260" s="13">
        <v>0</v>
      </c>
      <c r="H260" s="15"/>
      <c r="I260" s="15"/>
      <c r="J260" s="13">
        <f>(IF('[3]Canary Islands(ES)'!$J879&gt;0,'[3]Canary Islands(ES)'!$J879,""))</f>
        <v>104</v>
      </c>
      <c r="K260" s="13">
        <f>(IF('[3]Martinique-Guadeloupe(FR)'!$K879&gt;0,'[3]Martinique-Guadeloupe(FR)'!$K879,""))</f>
        <v>103.33333333333334</v>
      </c>
      <c r="L260" s="13">
        <v>0</v>
      </c>
      <c r="M260" s="13">
        <v>0</v>
      </c>
      <c r="N260" s="13">
        <v>75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64</v>
      </c>
      <c r="V260" s="13">
        <v>0</v>
      </c>
      <c r="W260" s="13">
        <v>0</v>
      </c>
      <c r="X260" s="13">
        <f>(IF('[3]Madeira(PT)'!$X879&gt;0,'[3]Madeira(PT)'!$X879,""))</f>
        <v>165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</row>
    <row r="261" spans="1:29">
      <c r="A261" s="8">
        <v>49</v>
      </c>
      <c r="B261" s="6">
        <v>43443</v>
      </c>
      <c r="C261" s="13">
        <v>0</v>
      </c>
      <c r="D261" s="13">
        <v>0</v>
      </c>
      <c r="E261" s="13">
        <v>60</v>
      </c>
      <c r="F261" s="13">
        <v>0</v>
      </c>
      <c r="G261" s="13">
        <v>0</v>
      </c>
      <c r="H261" s="15"/>
      <c r="I261" s="15"/>
      <c r="J261" s="13">
        <f>(IF('[3]Canary Islands(ES)'!$J880&gt;0,'[3]Canary Islands(ES)'!$J880,""))</f>
        <v>104</v>
      </c>
      <c r="K261" s="13">
        <f>(IF('[3]Martinique-Guadeloupe(FR)'!$K880&gt;0,'[3]Martinique-Guadeloupe(FR)'!$K880,""))</f>
        <v>103.33333333333334</v>
      </c>
      <c r="L261" s="13">
        <v>0</v>
      </c>
      <c r="M261" s="13">
        <v>0</v>
      </c>
      <c r="N261" s="13">
        <v>75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64</v>
      </c>
      <c r="V261" s="13">
        <v>0</v>
      </c>
      <c r="W261" s="13">
        <v>0</v>
      </c>
      <c r="X261" s="13">
        <f>(IF('[3]Madeira(PT)'!$X880&gt;0,'[3]Madeira(PT)'!$X880,""))</f>
        <v>165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</row>
    <row r="262" spans="1:29">
      <c r="A262" s="8">
        <v>50</v>
      </c>
      <c r="B262" s="6">
        <v>43450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5"/>
      <c r="I262" s="15"/>
      <c r="J262" s="13">
        <f>(IF('[3]Canary Islands(ES)'!$J881&gt;0,'[3]Canary Islands(ES)'!$J881,""))</f>
        <v>110.00000000000001</v>
      </c>
      <c r="K262" s="13">
        <f>(IF('[3]Martinique-Guadeloupe(FR)'!$K881&gt;0,'[3]Martinique-Guadeloupe(FR)'!$K881,""))</f>
        <v>103.33333333333334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f>(IF('[3]Madeira(PT)'!$X881&gt;0,'[3]Madeira(PT)'!$X881,""))</f>
        <v>173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</row>
    <row r="263" spans="1:29">
      <c r="A263" s="8">
        <v>51</v>
      </c>
      <c r="B263" s="6">
        <v>43457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5"/>
      <c r="I263" s="15"/>
      <c r="J263" s="13">
        <f>(IF('[3]Canary Islands(ES)'!$J882&gt;0,'[3]Canary Islands(ES)'!$J882,""))</f>
        <v>110.00000000000001</v>
      </c>
      <c r="K263" s="13">
        <f>(IF('[3]Martinique-Guadeloupe(FR)'!$K882&gt;0,'[3]Martinique-Guadeloupe(FR)'!$K882,""))</f>
        <v>103.33333333333334</v>
      </c>
      <c r="L263" s="13">
        <v>0</v>
      </c>
      <c r="M263" s="13">
        <v>0</v>
      </c>
      <c r="N263" s="13">
        <v>60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f>(IF('[3]Madeira(PT)'!$X882&gt;0,'[3]Madeira(PT)'!$X882,""))</f>
        <v>173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</row>
    <row r="264" spans="1:29">
      <c r="A264" s="10">
        <v>52</v>
      </c>
      <c r="B264" s="11">
        <v>43464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6"/>
      <c r="I264" s="16"/>
      <c r="J264" s="14">
        <f>(IF('[3]Canary Islands(ES)'!$J883&gt;0,'[3]Canary Islands(ES)'!$J883,""))</f>
        <v>110.00000000000001</v>
      </c>
      <c r="K264" s="14">
        <f>(IF('[3]Martinique-Guadeloupe(FR)'!$K883&gt;0,'[3]Martinique-Guadeloupe(FR)'!$K883,""))</f>
        <v>103</v>
      </c>
      <c r="L264" s="14">
        <v>0</v>
      </c>
      <c r="M264" s="14">
        <v>0</v>
      </c>
      <c r="N264" s="14">
        <v>60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61</v>
      </c>
      <c r="V264" s="14">
        <v>0</v>
      </c>
      <c r="W264" s="14">
        <v>0</v>
      </c>
      <c r="X264" s="14">
        <f>(IF('[3]Madeira(PT)'!$X883&gt;0,'[3]Madeira(PT)'!$X883,""))</f>
        <v>173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</row>
    <row r="265" spans="1:29">
      <c r="A265" s="8">
        <v>1</v>
      </c>
      <c r="B265" s="6">
        <v>43471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/>
      <c r="I265" s="13"/>
      <c r="J265" s="13"/>
      <c r="K265" s="13">
        <f>(IF('[3]Martinique-Guadeloupe(FR)'!$K884&gt;0,'[3]Martinique-Guadeloupe(FR)'!$K884,""))</f>
        <v>103.33333333333333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f>(IF('[3]Madeira(PT)'!$X884&gt;0,'[3]Madeira(PT)'!$X884,""))</f>
        <v>172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</row>
    <row r="266" spans="1:29">
      <c r="A266" s="8">
        <v>2</v>
      </c>
      <c r="B266" s="6">
        <v>43478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/>
      <c r="K266" s="13">
        <f>(IF('[3]Martinique-Guadeloupe(FR)'!$K885&gt;0,'[3]Martinique-Guadeloupe(FR)'!$K885,""))</f>
        <v>103.33333333333333</v>
      </c>
      <c r="L266" s="13">
        <v>0</v>
      </c>
      <c r="M266" s="13">
        <v>0</v>
      </c>
      <c r="N266" s="13">
        <v>60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67</v>
      </c>
      <c r="V266" s="13">
        <v>0</v>
      </c>
      <c r="W266" s="13">
        <v>0</v>
      </c>
      <c r="X266" s="13">
        <f>(IF('[3]Madeira(PT)'!$X885&gt;0,'[3]Madeira(PT)'!$X885,""))</f>
        <v>172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</row>
    <row r="267" spans="1:29">
      <c r="A267" s="8">
        <v>3</v>
      </c>
      <c r="B267" s="6">
        <v>43485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/>
      <c r="K267" s="13">
        <f>(IF('[3]Martinique-Guadeloupe(FR)'!$K886&gt;0,'[3]Martinique-Guadeloupe(FR)'!$K886,""))</f>
        <v>107.33333333333333</v>
      </c>
      <c r="L267" s="13">
        <v>0</v>
      </c>
      <c r="M267" s="13">
        <v>0</v>
      </c>
      <c r="N267" s="13">
        <v>57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67</v>
      </c>
      <c r="V267" s="13">
        <v>0</v>
      </c>
      <c r="W267" s="13">
        <v>0</v>
      </c>
      <c r="X267" s="13">
        <f>(IF('[3]Madeira(PT)'!$X886&gt;0,'[3]Madeira(PT)'!$X886,""))</f>
        <v>180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</row>
    <row r="268" spans="1:29">
      <c r="A268" s="8">
        <v>4</v>
      </c>
      <c r="B268" s="6">
        <v>43492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/>
      <c r="K268" s="13">
        <f>(IF('[3]Martinique-Guadeloupe(FR)'!$K887&gt;0,'[3]Martinique-Guadeloupe(FR)'!$K887,""))</f>
        <v>109</v>
      </c>
      <c r="L268" s="13">
        <v>0</v>
      </c>
      <c r="M268" s="13">
        <v>0</v>
      </c>
      <c r="N268" s="13">
        <v>57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f>(IF('[3]Madeira(PT)'!$X887&gt;0,'[3]Madeira(PT)'!$X887,""))</f>
        <v>180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</row>
    <row r="269" spans="1:29">
      <c r="A269" s="8">
        <v>5</v>
      </c>
      <c r="B269" s="6">
        <v>43499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/>
      <c r="K269" s="13">
        <f>(IF('[3]Martinique-Guadeloupe(FR)'!$K888&gt;0,'[3]Martinique-Guadeloupe(FR)'!$K888,""))</f>
        <v>110</v>
      </c>
      <c r="L269" s="13">
        <v>0</v>
      </c>
      <c r="M269" s="13">
        <v>0</v>
      </c>
      <c r="N269" s="13">
        <v>55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f>(IF('[3]Madeira(PT)'!$X888&gt;0,'[3]Madeira(PT)'!$X888,""))</f>
        <v>180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</row>
    <row r="270" spans="1:29">
      <c r="A270" s="8">
        <v>6</v>
      </c>
      <c r="B270" s="6">
        <v>43506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/>
      <c r="K270" s="13">
        <f>(IF('[3]Martinique-Guadeloupe(FR)'!$K889&gt;0,'[3]Martinique-Guadeloupe(FR)'!$K889,""))</f>
        <v>110</v>
      </c>
      <c r="L270" s="13">
        <v>0</v>
      </c>
      <c r="M270" s="13">
        <v>0</v>
      </c>
      <c r="N270" s="13">
        <v>55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77</v>
      </c>
      <c r="V270" s="13">
        <v>0</v>
      </c>
      <c r="W270" s="13">
        <v>0</v>
      </c>
      <c r="X270" s="13">
        <f>(IF('[3]Madeira(PT)'!$X889&gt;0,'[3]Madeira(PT)'!$X889,""))</f>
        <v>180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</row>
    <row r="271" spans="1:29">
      <c r="A271" s="8">
        <v>7</v>
      </c>
      <c r="B271" s="6">
        <v>43513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/>
      <c r="K271" s="13">
        <f>(IF('[3]Martinique-Guadeloupe(FR)'!$K890&gt;0,'[3]Martinique-Guadeloupe(FR)'!$K890,""))</f>
        <v>108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81</v>
      </c>
      <c r="V271" s="13">
        <v>0</v>
      </c>
      <c r="W271" s="13">
        <v>0</v>
      </c>
      <c r="X271" s="13">
        <f>(IF('[3]Madeira(PT)'!$X890&gt;0,'[3]Madeira(PT)'!$X890,""))</f>
        <v>180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</row>
    <row r="272" spans="1:29">
      <c r="A272" s="8">
        <v>8</v>
      </c>
      <c r="B272" s="6">
        <v>43520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/>
      <c r="K272" s="13">
        <f>(IF('[3]Martinique-Guadeloupe(FR)'!$K891&gt;0,'[3]Martinique-Guadeloupe(FR)'!$K891,""))</f>
        <v>108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f>(IF('[3]Madeira(PT)'!$X891&gt;0,'[3]Madeira(PT)'!$X891,""))</f>
        <v>180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</row>
    <row r="273" spans="1:29">
      <c r="A273" s="8">
        <v>9</v>
      </c>
      <c r="B273" s="6">
        <v>43527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/>
      <c r="K273" s="13">
        <f>(IF('[3]Martinique-Guadeloupe(FR)'!$K892&gt;0,'[3]Martinique-Guadeloupe(FR)'!$K892,""))</f>
        <v>109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f>(IF('[3]Madeira(PT)'!$X892&gt;0,'[3]Madeira(PT)'!$X892,""))</f>
        <v>180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</row>
    <row r="274" spans="1:29">
      <c r="A274" s="8">
        <v>10</v>
      </c>
      <c r="B274" s="6">
        <v>43534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/>
      <c r="K274" s="13">
        <f>(IF('[3]Martinique-Guadeloupe(FR)'!$K893&gt;0,'[3]Martinique-Guadeloupe(FR)'!$K893,""))</f>
        <v>110.66666666666667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f>(IF('[3]Madeira(PT)'!$X893&gt;0,'[3]Madeira(PT)'!$X893,""))</f>
        <v>180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</row>
    <row r="275" spans="1:29">
      <c r="A275" s="8">
        <v>11</v>
      </c>
      <c r="B275" s="6">
        <v>43541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/>
      <c r="K275" s="13">
        <f>(IF('[3]Martinique-Guadeloupe(FR)'!$K894&gt;0,'[3]Martinique-Guadeloupe(FR)'!$K894,""))</f>
        <v>115.33333333333333</v>
      </c>
      <c r="L275" s="13">
        <v>0</v>
      </c>
      <c r="M275" s="13">
        <v>0</v>
      </c>
      <c r="N275" s="13">
        <v>60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f>(IF('[3]Madeira(PT)'!$X894&gt;0,'[3]Madeira(PT)'!$X894,""))</f>
        <v>180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</row>
    <row r="276" spans="1:29">
      <c r="A276" s="8">
        <v>12</v>
      </c>
      <c r="B276" s="6">
        <v>43548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122.5</v>
      </c>
      <c r="K276" s="13">
        <v>117.33333333333333</v>
      </c>
      <c r="L276" s="13">
        <v>0</v>
      </c>
      <c r="M276" s="13">
        <v>0</v>
      </c>
      <c r="N276" s="13">
        <v>80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93</v>
      </c>
      <c r="V276" s="13">
        <v>0</v>
      </c>
      <c r="W276" s="13">
        <v>0</v>
      </c>
      <c r="X276" s="13">
        <v>180</v>
      </c>
      <c r="Y276" s="13">
        <v>0</v>
      </c>
      <c r="Z276" s="13">
        <v>0</v>
      </c>
      <c r="AA276" s="13">
        <v>0</v>
      </c>
      <c r="AB276" s="13">
        <v>0</v>
      </c>
      <c r="AC276" s="13">
        <v>0</v>
      </c>
    </row>
    <row r="277" spans="1:29">
      <c r="A277" s="8">
        <v>13</v>
      </c>
      <c r="B277" s="6">
        <v>43555</v>
      </c>
      <c r="C277" s="13"/>
      <c r="D277" s="13"/>
      <c r="E277" s="13"/>
      <c r="F277" s="13"/>
      <c r="G277" s="13"/>
      <c r="H277" s="13"/>
      <c r="I277" s="13"/>
      <c r="J277" s="13">
        <v>118</v>
      </c>
      <c r="K277" s="13">
        <v>117.33333333333333</v>
      </c>
      <c r="L277" s="13"/>
      <c r="M277" s="13"/>
      <c r="N277" s="13">
        <v>100</v>
      </c>
      <c r="O277" s="13"/>
      <c r="P277" s="13"/>
      <c r="Q277" s="13"/>
      <c r="R277" s="13"/>
      <c r="S277" s="13"/>
      <c r="T277" s="13"/>
      <c r="U277" s="13">
        <v>85</v>
      </c>
      <c r="V277" s="13"/>
      <c r="W277" s="13"/>
      <c r="X277" s="13">
        <v>180</v>
      </c>
      <c r="Y277" s="13"/>
      <c r="Z277" s="13"/>
      <c r="AA277" s="13"/>
      <c r="AB277" s="13"/>
      <c r="AC277" s="13"/>
    </row>
    <row r="278" spans="1:29">
      <c r="A278" s="8">
        <v>14</v>
      </c>
      <c r="B278" s="6">
        <v>43562</v>
      </c>
      <c r="C278" s="13"/>
      <c r="D278" s="13"/>
      <c r="E278" s="13"/>
      <c r="F278" s="13"/>
      <c r="G278" s="13"/>
      <c r="H278" s="13"/>
      <c r="I278" s="13"/>
      <c r="J278" s="13">
        <v>92</v>
      </c>
      <c r="K278" s="13">
        <v>116.66666666666667</v>
      </c>
      <c r="L278" s="13"/>
      <c r="M278" s="13"/>
      <c r="N278" s="13">
        <v>100</v>
      </c>
      <c r="O278" s="13"/>
      <c r="P278" s="13"/>
      <c r="Q278" s="13"/>
      <c r="R278" s="13"/>
      <c r="S278" s="13"/>
      <c r="T278" s="13"/>
      <c r="U278" s="13">
        <v>86</v>
      </c>
      <c r="V278" s="13"/>
      <c r="W278" s="13"/>
      <c r="X278" s="13">
        <v>180</v>
      </c>
      <c r="Y278" s="13"/>
      <c r="Z278" s="13"/>
      <c r="AA278" s="13"/>
      <c r="AB278" s="13"/>
      <c r="AC278" s="13"/>
    </row>
    <row r="279" spans="1:29">
      <c r="A279" s="8">
        <v>15</v>
      </c>
      <c r="B279" s="6">
        <v>43569</v>
      </c>
      <c r="C279" s="13"/>
      <c r="D279" s="13"/>
      <c r="E279" s="13"/>
      <c r="F279" s="13"/>
      <c r="G279" s="13"/>
      <c r="H279" s="13"/>
      <c r="I279" s="13"/>
      <c r="J279" s="13">
        <v>99.5</v>
      </c>
      <c r="K279" s="13">
        <v>116.66666666666667</v>
      </c>
      <c r="L279" s="13"/>
      <c r="M279" s="13"/>
      <c r="N279" s="13">
        <v>100</v>
      </c>
      <c r="O279" s="13"/>
      <c r="P279" s="13"/>
      <c r="Q279" s="13"/>
      <c r="R279" s="13"/>
      <c r="S279" s="13"/>
      <c r="T279" s="13"/>
      <c r="U279" s="13">
        <v>77</v>
      </c>
      <c r="V279" s="13"/>
      <c r="W279" s="13"/>
      <c r="X279" s="13">
        <v>180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</row>
    <row r="280" spans="1:29">
      <c r="A280" s="8">
        <v>16</v>
      </c>
      <c r="B280" s="6">
        <v>43576</v>
      </c>
      <c r="C280" s="13"/>
      <c r="D280" s="13"/>
      <c r="E280" s="13"/>
      <c r="F280" s="13"/>
      <c r="G280" s="13"/>
      <c r="H280" s="13"/>
      <c r="I280" s="13"/>
      <c r="J280" s="13">
        <v>97.5</v>
      </c>
      <c r="K280" s="13">
        <v>116.66666666666667</v>
      </c>
      <c r="L280" s="13"/>
      <c r="M280" s="13"/>
      <c r="N280" s="13">
        <v>120</v>
      </c>
      <c r="O280" s="13"/>
      <c r="P280" s="13"/>
      <c r="Q280" s="13"/>
      <c r="R280" s="13"/>
      <c r="S280" s="13"/>
      <c r="T280" s="13"/>
      <c r="U280" s="13">
        <v>77</v>
      </c>
      <c r="V280" s="13"/>
      <c r="W280" s="13"/>
      <c r="X280" s="13">
        <v>177.5</v>
      </c>
      <c r="Y280" s="13"/>
      <c r="Z280" s="13"/>
      <c r="AA280" s="13"/>
      <c r="AB280" s="13"/>
      <c r="AC280" s="13"/>
    </row>
    <row r="281" spans="1:29">
      <c r="A281" s="8">
        <v>17</v>
      </c>
      <c r="B281" s="6">
        <v>43583</v>
      </c>
      <c r="C281" s="13"/>
      <c r="D281" s="13"/>
      <c r="E281" s="13"/>
      <c r="F281" s="13"/>
      <c r="G281" s="13"/>
      <c r="H281" s="13"/>
      <c r="I281" s="13"/>
      <c r="J281" s="13">
        <v>93</v>
      </c>
      <c r="K281" s="13">
        <v>115</v>
      </c>
      <c r="L281" s="13"/>
      <c r="M281" s="13"/>
      <c r="N281" s="13">
        <v>120</v>
      </c>
      <c r="O281" s="13"/>
      <c r="P281" s="13"/>
      <c r="Q281" s="13"/>
      <c r="R281" s="13"/>
      <c r="S281" s="13"/>
      <c r="T281" s="13"/>
      <c r="U281" s="13">
        <v>75</v>
      </c>
      <c r="V281" s="13"/>
      <c r="W281" s="13"/>
      <c r="X281" s="13">
        <v>177.5</v>
      </c>
      <c r="Y281" s="13"/>
      <c r="Z281" s="13"/>
      <c r="AA281" s="13"/>
      <c r="AB281" s="13"/>
      <c r="AC281" s="13"/>
    </row>
    <row r="282" spans="1:29">
      <c r="A282" s="8">
        <v>18</v>
      </c>
      <c r="B282" s="6">
        <v>43590</v>
      </c>
      <c r="C282" s="13"/>
      <c r="D282" s="13"/>
      <c r="E282" s="13"/>
      <c r="F282" s="13"/>
      <c r="G282" s="13"/>
      <c r="H282" s="13"/>
      <c r="I282" s="13"/>
      <c r="J282" s="13">
        <v>92.5</v>
      </c>
      <c r="K282" s="13">
        <v>113</v>
      </c>
      <c r="L282" s="13"/>
      <c r="M282" s="13"/>
      <c r="N282" s="13">
        <v>120</v>
      </c>
      <c r="O282" s="13"/>
      <c r="P282" s="13"/>
      <c r="Q282" s="13"/>
      <c r="R282" s="13"/>
      <c r="S282" s="13"/>
      <c r="T282" s="13"/>
      <c r="U282" s="13">
        <v>75</v>
      </c>
      <c r="V282" s="13"/>
      <c r="W282" s="13"/>
      <c r="X282" s="13">
        <v>177.5</v>
      </c>
      <c r="Y282" s="13"/>
      <c r="Z282" s="13"/>
      <c r="AA282" s="13"/>
      <c r="AB282" s="13"/>
      <c r="AC282" s="13"/>
    </row>
    <row r="283" spans="1:29">
      <c r="A283" s="8">
        <v>19</v>
      </c>
      <c r="B283" s="6">
        <v>43597</v>
      </c>
      <c r="C283" s="13"/>
      <c r="D283" s="13"/>
      <c r="E283" s="13"/>
      <c r="F283" s="13"/>
      <c r="G283" s="13"/>
      <c r="H283" s="13"/>
      <c r="I283" s="13"/>
      <c r="J283" s="13">
        <v>97</v>
      </c>
      <c r="K283" s="13">
        <v>111.66666666666667</v>
      </c>
      <c r="L283" s="13"/>
      <c r="M283" s="13"/>
      <c r="N283" s="13">
        <v>120</v>
      </c>
      <c r="O283" s="13"/>
      <c r="P283" s="13"/>
      <c r="Q283" s="13"/>
      <c r="R283" s="13"/>
      <c r="S283" s="13"/>
      <c r="T283" s="13"/>
      <c r="U283" s="13">
        <v>74</v>
      </c>
      <c r="V283" s="13"/>
      <c r="W283" s="13"/>
      <c r="X283" s="13">
        <v>177.5</v>
      </c>
      <c r="Y283" s="13"/>
      <c r="Z283" s="13"/>
      <c r="AA283" s="13"/>
      <c r="AB283" s="13"/>
      <c r="AC283" s="13"/>
    </row>
    <row r="284" spans="1:29">
      <c r="A284" s="8">
        <v>20</v>
      </c>
      <c r="B284" s="6">
        <v>43604</v>
      </c>
      <c r="C284" s="13"/>
      <c r="D284" s="13"/>
      <c r="E284" s="13"/>
      <c r="F284" s="13"/>
      <c r="G284" s="13"/>
      <c r="H284" s="13"/>
      <c r="I284" s="13"/>
      <c r="J284" s="13">
        <v>112.5</v>
      </c>
      <c r="K284" s="13">
        <v>111.66666666666667</v>
      </c>
      <c r="L284" s="13"/>
      <c r="M284" s="13"/>
      <c r="N284" s="13"/>
      <c r="O284" s="13"/>
      <c r="P284" s="13"/>
      <c r="Q284" s="13"/>
      <c r="R284" s="13"/>
      <c r="S284" s="13">
        <v>94.089711379373739</v>
      </c>
      <c r="T284" s="13"/>
      <c r="U284" s="13">
        <v>77</v>
      </c>
      <c r="V284" s="13"/>
      <c r="W284" s="13"/>
      <c r="X284" s="13">
        <v>177.5</v>
      </c>
      <c r="Y284" s="13"/>
      <c r="Z284" s="13"/>
      <c r="AA284" s="13"/>
      <c r="AB284" s="13"/>
      <c r="AC284" s="13"/>
    </row>
    <row r="285" spans="1:29">
      <c r="A285" s="8">
        <v>21</v>
      </c>
      <c r="B285" s="6">
        <v>43611</v>
      </c>
      <c r="C285" s="13"/>
      <c r="D285" s="13"/>
      <c r="E285" s="13"/>
      <c r="F285" s="13"/>
      <c r="G285" s="13"/>
      <c r="H285" s="13"/>
      <c r="I285" s="13"/>
      <c r="J285" s="13">
        <f>(IF('[3]Canary Islands(ES)'!$J904&gt;0,'[3]Canary Islands(ES)'!$J904,""))</f>
        <v>110.5</v>
      </c>
      <c r="K285" s="13">
        <f>(IF('[3]Martinique-Guadeloupe(FR)'!$K904&gt;0,'[3]Martinique-Guadeloupe(FR)'!$K904,""))</f>
        <v>111.67</v>
      </c>
      <c r="L285" s="13"/>
      <c r="M285" s="13"/>
      <c r="N285" s="13"/>
      <c r="O285" s="13"/>
      <c r="P285" s="13"/>
      <c r="Q285" s="13"/>
      <c r="R285" s="13"/>
      <c r="S285" s="13"/>
      <c r="T285" s="13"/>
      <c r="U285" s="13">
        <v>0</v>
      </c>
      <c r="V285" s="13"/>
      <c r="W285" s="13"/>
      <c r="X285" s="13">
        <f>(IF('[3]Madeira(PT)'!$X904&gt;0,'[3]Madeira(PT)'!$X904,""))</f>
        <v>177.5</v>
      </c>
      <c r="Y285" s="13"/>
      <c r="Z285" s="13"/>
      <c r="AA285" s="13"/>
      <c r="AB285" s="13"/>
      <c r="AC285" s="13"/>
    </row>
    <row r="286" spans="1:29">
      <c r="A286" s="8">
        <v>22</v>
      </c>
      <c r="B286" s="6">
        <v>43618</v>
      </c>
      <c r="C286" s="13"/>
      <c r="D286" s="13"/>
      <c r="E286" s="13"/>
      <c r="F286" s="13"/>
      <c r="G286" s="13"/>
      <c r="H286" s="13"/>
      <c r="I286" s="13"/>
      <c r="J286" s="13">
        <f>(IF('[3]Canary Islands(ES)'!$J905&gt;0,'[3]Canary Islands(ES)'!$J905,""))</f>
        <v>103</v>
      </c>
      <c r="K286" s="13">
        <f>(IF('[3]Martinique-Guadeloupe(FR)'!$K905&gt;0,'[3]Martinique-Guadeloupe(FR)'!$K905,""))</f>
        <v>111.66666666666667</v>
      </c>
      <c r="L286" s="13">
        <v>0</v>
      </c>
      <c r="M286" s="13">
        <v>0</v>
      </c>
      <c r="N286" s="13">
        <v>0</v>
      </c>
      <c r="O286" s="13"/>
      <c r="P286" s="13"/>
      <c r="Q286" s="13"/>
      <c r="R286" s="13"/>
      <c r="S286" s="13"/>
      <c r="T286" s="13"/>
      <c r="U286" s="13">
        <v>77</v>
      </c>
      <c r="V286" s="13">
        <v>0</v>
      </c>
      <c r="W286" s="13">
        <v>0</v>
      </c>
      <c r="X286" s="13">
        <f>(IF('[3]Madeira(PT)'!$X905&gt;0,'[3]Madeira(PT)'!$X905,""))</f>
        <v>175</v>
      </c>
      <c r="Y286" s="13"/>
      <c r="Z286" s="13"/>
      <c r="AA286" s="13"/>
      <c r="AB286" s="13"/>
      <c r="AC286" s="13"/>
    </row>
    <row r="287" spans="1:29">
      <c r="A287" s="8">
        <v>23</v>
      </c>
      <c r="B287" s="6">
        <v>43625</v>
      </c>
      <c r="C287" s="13"/>
      <c r="D287" s="13"/>
      <c r="E287" s="13"/>
      <c r="F287" s="13"/>
      <c r="G287" s="13"/>
      <c r="H287" s="13"/>
      <c r="I287" s="13"/>
      <c r="J287" s="13">
        <f>(IF('[3]Canary Islands(ES)'!$J906&gt;0,'[3]Canary Islands(ES)'!$J906,""))</f>
        <v>96.5</v>
      </c>
      <c r="K287" s="13">
        <f>(IF('[3]Martinique-Guadeloupe(FR)'!$K906&gt;0,'[3]Martinique-Guadeloupe(FR)'!$K906,""))</f>
        <v>111.66666666666667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79</v>
      </c>
      <c r="V287" s="13">
        <v>0</v>
      </c>
      <c r="W287" s="13">
        <v>0</v>
      </c>
      <c r="X287" s="13">
        <f>(IF('[3]Madeira(PT)'!$X906&gt;0,'[3]Madeira(PT)'!$X906,""))</f>
        <v>115</v>
      </c>
      <c r="Y287" s="13"/>
      <c r="Z287" s="13"/>
      <c r="AA287" s="13"/>
      <c r="AB287" s="13"/>
      <c r="AC287" s="13"/>
    </row>
    <row r="288" spans="1:29">
      <c r="A288" s="8">
        <v>24</v>
      </c>
      <c r="B288" s="6">
        <v>43632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f>(IF('[3]Canary Islands(ES)'!$J907&gt;0,'[3]Canary Islands(ES)'!$J907,""))</f>
        <v>95</v>
      </c>
      <c r="K288" s="13">
        <f>(IF('[3]Martinique-Guadeloupe(FR)'!$K907&gt;0,'[3]Martinique-Guadeloupe(FR)'!$K907,""))</f>
        <v>111.66666666666667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f>(IF('[3]Madeira(PT)'!$X907&gt;0,'[3]Madeira(PT)'!$X907,""))</f>
        <v>115</v>
      </c>
      <c r="Y288" s="13">
        <v>0</v>
      </c>
      <c r="Z288" s="13">
        <v>0</v>
      </c>
      <c r="AA288" s="13">
        <v>0</v>
      </c>
      <c r="AB288" s="13">
        <v>0</v>
      </c>
      <c r="AC288" s="13">
        <v>0</v>
      </c>
    </row>
    <row r="289" spans="1:29">
      <c r="A289" s="8">
        <v>25</v>
      </c>
      <c r="B289" s="6">
        <v>43639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f>(IF('[3]Canary Islands(ES)'!$J908&gt;0,'[3]Canary Islands(ES)'!$J908,""))</f>
        <v>90</v>
      </c>
      <c r="K289" s="13">
        <f>(IF('[3]Martinique-Guadeloupe(FR)'!$K908&gt;0,'[3]Martinique-Guadeloupe(FR)'!$K908,""))</f>
        <v>111.66666666666667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f>(IF('[3]Madeira(PT)'!$X908&gt;0,'[3]Madeira(PT)'!$X908,""))</f>
        <v>80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</row>
    <row r="290" spans="1:29">
      <c r="A290" s="8">
        <v>26</v>
      </c>
      <c r="B290" s="6">
        <v>43646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f>(IF('[3]Canary Islands(ES)'!$J909&gt;0,'[3]Canary Islands(ES)'!$J909,""))</f>
        <v>90</v>
      </c>
      <c r="K290" s="13">
        <f>(IF('[3]Martinique-Guadeloupe(FR)'!$K909&gt;0,'[3]Martinique-Guadeloupe(FR)'!$K909,""))</f>
        <v>110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f>(IF('[3]Madeira(PT)'!$X909&gt;0,'[3]Madeira(PT)'!$X909,""))</f>
        <v>80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</row>
    <row r="291" spans="1:29">
      <c r="A291" s="8">
        <v>27</v>
      </c>
      <c r="B291" s="6">
        <v>43653</v>
      </c>
      <c r="C291" s="13">
        <v>0</v>
      </c>
      <c r="D291" s="13">
        <v>0</v>
      </c>
      <c r="E291" s="13">
        <v>76.67</v>
      </c>
      <c r="F291" s="13">
        <v>0</v>
      </c>
      <c r="G291" s="13">
        <v>0</v>
      </c>
      <c r="H291" s="13">
        <v>0</v>
      </c>
      <c r="I291" s="13">
        <v>0</v>
      </c>
      <c r="J291" s="13">
        <f>(IF('[3]Canary Islands(ES)'!$J910&gt;0,'[3]Canary Islands(ES)'!$J910,""))</f>
        <v>95</v>
      </c>
      <c r="K291" s="13">
        <f>(IF('[3]Martinique-Guadeloupe(FR)'!$K910&gt;0,'[3]Martinique-Guadeloupe(FR)'!$K910,""))</f>
        <v>110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67</v>
      </c>
      <c r="V291" s="13">
        <v>0</v>
      </c>
      <c r="W291" s="13">
        <v>0</v>
      </c>
      <c r="X291" s="13">
        <f>(IF('[3]Madeira(PT)'!$X910&gt;0,'[3]Madeira(PT)'!$X910,""))</f>
        <v>71</v>
      </c>
      <c r="Y291" s="13">
        <v>0</v>
      </c>
      <c r="Z291" s="13">
        <v>0</v>
      </c>
      <c r="AA291" s="13">
        <v>0</v>
      </c>
      <c r="AB291" s="13">
        <v>0</v>
      </c>
      <c r="AC291" s="13">
        <v>0</v>
      </c>
    </row>
    <row r="292" spans="1:29">
      <c r="A292" s="8">
        <v>28</v>
      </c>
      <c r="B292" s="6">
        <v>43660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f>(IF('[3]Canary Islands(ES)'!$J911&gt;0,'[3]Canary Islands(ES)'!$J911,""))</f>
        <v>100</v>
      </c>
      <c r="K292" s="13">
        <f>(IF('[3]Martinique-Guadeloupe(FR)'!$K911&gt;0,'[3]Martinique-Guadeloupe(FR)'!$K911,""))</f>
        <v>111.66666666666667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66</v>
      </c>
      <c r="V292" s="13">
        <v>0</v>
      </c>
      <c r="W292" s="13">
        <v>0</v>
      </c>
      <c r="X292" s="13">
        <f>(IF('[3]Madeira(PT)'!$X911&gt;0,'[3]Madeira(PT)'!$X911,""))</f>
        <v>71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</row>
    <row r="293" spans="1:29">
      <c r="A293" s="8">
        <v>29</v>
      </c>
      <c r="B293" s="6">
        <v>43667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f>(IF('[3]Canary Islands(ES)'!$J912&gt;0,'[3]Canary Islands(ES)'!$J912,""))</f>
        <v>99</v>
      </c>
      <c r="K293" s="13">
        <f>(IF('[3]Martinique-Guadeloupe(FR)'!$K912&gt;0,'[3]Martinique-Guadeloupe(FR)'!$K912,""))</f>
        <v>111.66666666666667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f>(IF('[3]Madeira(PT)'!$X912&gt;0,'[3]Madeira(PT)'!$X912,""))</f>
        <v>71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</row>
    <row r="294" spans="1:29">
      <c r="A294" s="8">
        <v>30</v>
      </c>
      <c r="B294" s="6">
        <v>43674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f>(IF('[3]Canary Islands(ES)'!$J913&gt;0,'[3]Canary Islands(ES)'!$J913,""))</f>
        <v>97.5</v>
      </c>
      <c r="K294" s="13">
        <f>(IF('[3]Martinique-Guadeloupe(FR)'!$K913&gt;0,'[3]Martinique-Guadeloupe(FR)'!$K913,""))</f>
        <v>111.66666666666667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f>(IF('[3]Madeira(PT)'!$X913&gt;0,'[3]Madeira(PT)'!$X913,""))</f>
        <v>71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</row>
    <row r="295" spans="1:29">
      <c r="A295" s="8">
        <v>31</v>
      </c>
      <c r="B295" s="6">
        <v>43681</v>
      </c>
      <c r="C295" s="13">
        <v>0</v>
      </c>
      <c r="D295" s="13">
        <v>0</v>
      </c>
      <c r="E295" s="13">
        <v>68</v>
      </c>
      <c r="F295" s="13">
        <v>0</v>
      </c>
      <c r="G295" s="13">
        <v>0</v>
      </c>
      <c r="H295" s="13">
        <v>0</v>
      </c>
      <c r="I295" s="13">
        <v>0</v>
      </c>
      <c r="J295" s="13">
        <f>(IF('[3]Canary Islands(ES)'!$J914&gt;0,'[3]Canary Islands(ES)'!$J914,""))</f>
        <v>96</v>
      </c>
      <c r="K295" s="13">
        <f>(IF('[3]Martinique-Guadeloupe(FR)'!$K914&gt;0,'[3]Martinique-Guadeloupe(FR)'!$K914,""))</f>
        <v>108.33333333333333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61</v>
      </c>
      <c r="V295" s="13">
        <v>0</v>
      </c>
      <c r="W295" s="13">
        <v>0</v>
      </c>
      <c r="X295" s="13">
        <f>(IF('[3]Madeira(PT)'!$X914&gt;0,'[3]Madeira(PT)'!$X914,""))</f>
        <v>71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</row>
    <row r="296" spans="1:29">
      <c r="A296" s="8">
        <v>32</v>
      </c>
      <c r="B296" s="6">
        <v>43688</v>
      </c>
      <c r="C296" s="13">
        <v>0</v>
      </c>
      <c r="D296" s="13">
        <v>0</v>
      </c>
      <c r="E296" s="13">
        <v>63.75</v>
      </c>
      <c r="F296" s="13">
        <v>0</v>
      </c>
      <c r="G296" s="13">
        <v>0</v>
      </c>
      <c r="H296" s="13">
        <v>0</v>
      </c>
      <c r="I296" s="13">
        <v>0</v>
      </c>
      <c r="J296" s="13">
        <f>(IF('[3]Canary Islands(ES)'!$J915&gt;0,'[3]Canary Islands(ES)'!$J915,""))</f>
        <v>90</v>
      </c>
      <c r="K296" s="13">
        <f>(IF('[3]Martinique-Guadeloupe(FR)'!$K915&gt;0,'[3]Martinique-Guadeloupe(FR)'!$K915,""))</f>
        <v>113.33333333333333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f>(IF('[3]Madeira(PT)'!$X915&gt;0,'[3]Madeira(PT)'!$X915,""))</f>
        <v>71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</row>
    <row r="297" spans="1:29">
      <c r="A297" s="8">
        <v>33</v>
      </c>
      <c r="B297" s="6">
        <v>43695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f>(IF('[3]Canary Islands(ES)'!$J916&gt;0,'[3]Canary Islands(ES)'!$J916,""))</f>
        <v>83</v>
      </c>
      <c r="K297" s="13">
        <f>(IF('[3]Martinique-Guadeloupe(FR)'!$K916&gt;0,'[3]Martinique-Guadeloupe(FR)'!$K916,""))</f>
        <v>111.66666666666667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61</v>
      </c>
      <c r="V297" s="13">
        <v>0</v>
      </c>
      <c r="W297" s="13">
        <v>0</v>
      </c>
      <c r="X297" s="13">
        <f>(IF('[3]Madeira(PT)'!$X916&gt;0,'[3]Madeira(PT)'!$X916,""))</f>
        <v>71</v>
      </c>
      <c r="Y297" s="13">
        <v>0</v>
      </c>
      <c r="Z297" s="13">
        <v>0</v>
      </c>
      <c r="AA297" s="13">
        <v>0</v>
      </c>
      <c r="AB297" s="13">
        <v>0</v>
      </c>
      <c r="AC297" s="13">
        <v>0</v>
      </c>
    </row>
    <row r="298" spans="1:29">
      <c r="A298" s="8">
        <v>34</v>
      </c>
      <c r="B298" s="6">
        <v>43702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f>(IF('[3]Canary Islands(ES)'!$J917&gt;0,'[3]Canary Islands(ES)'!$J917,""))</f>
        <v>85.8</v>
      </c>
      <c r="K298" s="13">
        <f>(IF('[3]Martinique-Guadeloupe(FR)'!$K917&gt;0,'[3]Martinique-Guadeloupe(FR)'!$K917,""))</f>
        <v>110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61</v>
      </c>
      <c r="V298" s="13">
        <v>0</v>
      </c>
      <c r="W298" s="13">
        <v>0</v>
      </c>
      <c r="X298" s="13">
        <f>(IF('[3]Madeira(PT)'!$X917&gt;0,'[3]Madeira(PT)'!$X917,""))</f>
        <v>75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</row>
    <row r="299" spans="1:29">
      <c r="A299" s="8">
        <v>35</v>
      </c>
      <c r="B299" s="6">
        <v>43709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f>(IF('[3]Canary Islands(ES)'!$J918&gt;0,'[3]Canary Islands(ES)'!$J918,""))</f>
        <v>100</v>
      </c>
      <c r="K299" s="13">
        <f>(IF('[3]Martinique-Guadeloupe(FR)'!$K918&gt;0,'[3]Martinique-Guadeloupe(FR)'!$K918,""))</f>
        <v>111.06666666666666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0</v>
      </c>
      <c r="X299" s="13">
        <f>(IF('[3]Madeira(PT)'!$X918&gt;0,'[3]Madeira(PT)'!$X918,""))</f>
        <v>75</v>
      </c>
      <c r="Y299" s="13">
        <v>0</v>
      </c>
      <c r="Z299" s="13">
        <v>0</v>
      </c>
      <c r="AA299" s="13">
        <v>0</v>
      </c>
      <c r="AB299" s="13">
        <v>0</v>
      </c>
      <c r="AC299" s="13">
        <v>0</v>
      </c>
    </row>
    <row r="300" spans="1:29">
      <c r="A300" s="8">
        <v>36</v>
      </c>
      <c r="B300" s="6">
        <v>43716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f>(IF('[3]Canary Islands(ES)'!$J919&gt;0,'[3]Canary Islands(ES)'!$J919,""))</f>
        <v>111.5</v>
      </c>
      <c r="K300" s="13">
        <f>(IF('[3]Martinique-Guadeloupe(FR)'!$K919&gt;0,'[3]Martinique-Guadeloupe(FR)'!$K919,""))</f>
        <v>111.66666666666667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72</v>
      </c>
      <c r="V300" s="13">
        <v>0</v>
      </c>
      <c r="W300" s="13">
        <v>0</v>
      </c>
      <c r="X300" s="13">
        <f>(IF('[3]Madeira(PT)'!$X919&gt;0,'[3]Madeira(PT)'!$X919,""))</f>
        <v>75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</row>
    <row r="301" spans="1:29">
      <c r="A301" s="8">
        <v>37</v>
      </c>
      <c r="B301" s="6">
        <v>43723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f>(IF('[3]Canary Islands(ES)'!$J920&gt;0,'[3]Canary Islands(ES)'!$J920,""))</f>
        <v>123</v>
      </c>
      <c r="K301" s="13">
        <f>(IF('[3]Martinique-Guadeloupe(FR)'!$K920&gt;0,'[3]Martinique-Guadeloupe(FR)'!$K920,""))</f>
        <v>111.66666666666667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f>(IF('[3]Madeira(PT)'!$X920&gt;0,'[3]Madeira(PT)'!$X920,""))</f>
        <v>75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</row>
    <row r="302" spans="1:29">
      <c r="A302" s="8">
        <v>38</v>
      </c>
      <c r="B302" s="6">
        <v>43730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f>(IF('[3]Canary Islands(ES)'!$J921&gt;0,'[3]Canary Islands(ES)'!$J921,""))</f>
        <v>150</v>
      </c>
      <c r="K302" s="13">
        <f>(IF('[3]Martinique-Guadeloupe(FR)'!$K921&gt;0,'[3]Martinique-Guadeloupe(FR)'!$K921,""))</f>
        <v>111.66666666666667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76</v>
      </c>
      <c r="V302" s="13">
        <v>0</v>
      </c>
      <c r="W302" s="13">
        <v>0</v>
      </c>
      <c r="X302" s="13">
        <f>(IF('[3]Madeira(PT)'!$X921&gt;0,'[3]Madeira(PT)'!$X921,""))</f>
        <v>75</v>
      </c>
      <c r="Y302" s="13">
        <v>0</v>
      </c>
      <c r="Z302" s="13">
        <v>0</v>
      </c>
      <c r="AA302" s="13">
        <v>0</v>
      </c>
      <c r="AB302" s="13">
        <v>0</v>
      </c>
      <c r="AC302" s="13">
        <v>0</v>
      </c>
    </row>
    <row r="303" spans="1:29">
      <c r="A303" s="8">
        <v>39</v>
      </c>
      <c r="B303" s="6">
        <v>43737</v>
      </c>
      <c r="C303" s="13">
        <v>0</v>
      </c>
      <c r="D303" s="13">
        <v>0</v>
      </c>
      <c r="E303" s="13">
        <v>92</v>
      </c>
      <c r="F303" s="13">
        <v>0</v>
      </c>
      <c r="G303" s="13">
        <v>0</v>
      </c>
      <c r="H303" s="13">
        <v>0</v>
      </c>
      <c r="I303" s="13">
        <v>0</v>
      </c>
      <c r="J303" s="13">
        <f>(IF('[3]Canary Islands(ES)'!$J922&gt;0,'[3]Canary Islands(ES)'!$J922,""))</f>
        <v>150</v>
      </c>
      <c r="K303" s="13">
        <f>(IF('[3]Martinique-Guadeloupe(FR)'!$K922&gt;0,'[3]Martinique-Guadeloupe(FR)'!$K922,""))</f>
        <v>111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70</v>
      </c>
      <c r="V303" s="13">
        <v>0</v>
      </c>
      <c r="W303" s="13">
        <v>0</v>
      </c>
      <c r="X303" s="13">
        <f>(IF('[3]Madeira(PT)'!$X922&gt;0,'[3]Madeira(PT)'!$X922,""))</f>
        <v>90</v>
      </c>
      <c r="Y303" s="13">
        <v>0</v>
      </c>
      <c r="Z303" s="13">
        <v>0</v>
      </c>
      <c r="AA303" s="13">
        <v>0</v>
      </c>
      <c r="AB303" s="13">
        <v>0</v>
      </c>
      <c r="AC303" s="13">
        <v>0</v>
      </c>
    </row>
    <row r="304" spans="1:29">
      <c r="A304" s="8">
        <v>40</v>
      </c>
      <c r="B304" s="6">
        <v>43744</v>
      </c>
      <c r="C304" s="13">
        <v>0</v>
      </c>
      <c r="D304" s="13">
        <v>0</v>
      </c>
      <c r="E304" s="13">
        <v>93</v>
      </c>
      <c r="F304" s="13">
        <v>0</v>
      </c>
      <c r="G304" s="13">
        <v>0</v>
      </c>
      <c r="H304" s="13">
        <v>0</v>
      </c>
      <c r="I304" s="13">
        <v>0</v>
      </c>
      <c r="J304" s="13">
        <f>(IF('[3]Canary Islands(ES)'!$J923&gt;0,'[3]Canary Islands(ES)'!$J923,""))</f>
        <v>195</v>
      </c>
      <c r="K304" s="13">
        <f>(IF('[3]Martinique-Guadeloupe(FR)'!$K923&gt;0,'[3]Martinique-Guadeloupe(FR)'!$K923,""))</f>
        <v>111.66666666666667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69</v>
      </c>
      <c r="V304" s="13">
        <v>0</v>
      </c>
      <c r="W304" s="13">
        <v>0</v>
      </c>
      <c r="X304" s="13">
        <f>(IF('[3]Madeira(PT)'!$X923&gt;0,'[3]Madeira(PT)'!$X923,""))</f>
        <v>105</v>
      </c>
      <c r="Y304" s="13">
        <v>0</v>
      </c>
      <c r="Z304" s="13">
        <v>0</v>
      </c>
      <c r="AA304" s="13">
        <v>0</v>
      </c>
      <c r="AB304" s="13">
        <v>0</v>
      </c>
      <c r="AC304" s="13">
        <v>0</v>
      </c>
    </row>
    <row r="305" spans="1:29">
      <c r="A305" s="8">
        <v>41</v>
      </c>
      <c r="B305" s="6">
        <v>43751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f>(IF('[3]Canary Islands(ES)'!$J924&gt;0,'[3]Canary Islands(ES)'!$J924,""))</f>
        <v>210</v>
      </c>
      <c r="K305" s="13">
        <f>(IF('[3]Martinique-Guadeloupe(FR)'!$K924&gt;0,'[3]Martinique-Guadeloupe(FR)'!$K924,""))</f>
        <v>113.33333333333333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73</v>
      </c>
      <c r="V305" s="13">
        <v>0</v>
      </c>
      <c r="W305" s="13">
        <v>0</v>
      </c>
      <c r="X305" s="13">
        <f>(IF('[3]Madeira(PT)'!$X924&gt;0,'[3]Madeira(PT)'!$X924,""))</f>
        <v>140</v>
      </c>
      <c r="Y305" s="13">
        <v>0</v>
      </c>
      <c r="Z305" s="13">
        <v>0</v>
      </c>
      <c r="AA305" s="13">
        <v>0</v>
      </c>
      <c r="AB305" s="13">
        <v>0</v>
      </c>
      <c r="AC305" s="13">
        <v>0</v>
      </c>
    </row>
    <row r="306" spans="1:29">
      <c r="A306" s="8">
        <v>42</v>
      </c>
      <c r="B306" s="6">
        <v>43758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f>(IF('[3]Canary Islands(ES)'!$J925&gt;0,'[3]Canary Islands(ES)'!$J925,""))</f>
        <v>206</v>
      </c>
      <c r="K306" s="13">
        <f>(IF('[3]Martinique-Guadeloupe(FR)'!$K925&gt;0,'[3]Martinique-Guadeloupe(FR)'!$K925,""))</f>
        <v>113.33333333333333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66</v>
      </c>
      <c r="V306" s="13">
        <v>0</v>
      </c>
      <c r="W306" s="13">
        <v>0</v>
      </c>
      <c r="X306" s="13">
        <f>(IF('[3]Madeira(PT)'!$X925&gt;0,'[3]Madeira(PT)'!$X925,""))</f>
        <v>140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</row>
    <row r="307" spans="1:29">
      <c r="A307" s="8">
        <v>43</v>
      </c>
      <c r="B307" s="6">
        <v>43765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f>(IF('[3]Canary Islands(ES)'!$J926&gt;0,'[3]Canary Islands(ES)'!$J926,""))</f>
        <v>205</v>
      </c>
      <c r="K307" s="13">
        <f>(IF('[3]Martinique-Guadeloupe(FR)'!$K926&gt;0,'[3]Martinique-Guadeloupe(FR)'!$K926,""))</f>
        <v>113.33333333333333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61</v>
      </c>
      <c r="V307" s="13">
        <v>0</v>
      </c>
      <c r="W307" s="13">
        <v>0</v>
      </c>
      <c r="X307" s="13">
        <f>(IF('[3]Madeira(PT)'!$X926&gt;0,'[3]Madeira(PT)'!$X926,""))</f>
        <v>144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</row>
    <row r="308" spans="1:29">
      <c r="A308" s="8">
        <v>44</v>
      </c>
      <c r="B308" s="6">
        <v>43772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f>(IF('[3]Canary Islands(ES)'!$J927&gt;0,'[3]Canary Islands(ES)'!$J927,""))</f>
        <v>204</v>
      </c>
      <c r="K308" s="13">
        <f>(IF('[3]Martinique-Guadeloupe(FR)'!$K927&gt;0,'[3]Martinique-Guadeloupe(FR)'!$K927,""))</f>
        <v>111.66666666666667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70</v>
      </c>
      <c r="V308" s="13">
        <v>0</v>
      </c>
      <c r="W308" s="13">
        <v>0</v>
      </c>
      <c r="X308" s="13">
        <f>(IF('[3]Madeira(PT)'!$X927&gt;0,'[3]Madeira(PT)'!$X927,""))</f>
        <v>159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</row>
    <row r="309" spans="1:29">
      <c r="A309" s="8">
        <v>45</v>
      </c>
      <c r="B309" s="6">
        <v>43779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f>(IF('[3]Canary Islands(ES)'!$J928&gt;0,'[3]Canary Islands(ES)'!$J928,""))</f>
        <v>210</v>
      </c>
      <c r="K309" s="13">
        <f>(IF('[3]Martinique-Guadeloupe(FR)'!$K928&gt;0,'[3]Martinique-Guadeloupe(FR)'!$K928,""))</f>
        <v>112.06666666666666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71</v>
      </c>
      <c r="V309" s="13">
        <v>0</v>
      </c>
      <c r="W309" s="13">
        <v>0</v>
      </c>
      <c r="X309" s="13">
        <f>(IF('[3]Madeira(PT)'!$X928&gt;0,'[3]Madeira(PT)'!$X928,""))</f>
        <v>159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</row>
    <row r="310" spans="1:29">
      <c r="A310" s="8">
        <v>46</v>
      </c>
      <c r="B310" s="6">
        <v>43786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f>(IF('[3]Canary Islands(ES)'!$J929&gt;0,'[3]Canary Islands(ES)'!$J929,""))</f>
        <v>210</v>
      </c>
      <c r="K310" s="13">
        <f>(IF('[3]Martinique-Guadeloupe(FR)'!$K929&gt;0,'[3]Martinique-Guadeloupe(FR)'!$K929,""))</f>
        <v>112.16666666666667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78</v>
      </c>
      <c r="V310" s="13">
        <v>0</v>
      </c>
      <c r="W310" s="13">
        <v>0</v>
      </c>
      <c r="X310" s="13">
        <f>(IF('[3]Madeira(PT)'!$X929&gt;0,'[3]Madeira(PT)'!$X929,""))</f>
        <v>159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</row>
    <row r="311" spans="1:29">
      <c r="A311" s="8">
        <v>47</v>
      </c>
      <c r="B311" s="6">
        <v>43793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f>(IF('[3]Canary Islands(ES)'!$J930&gt;0,'[3]Canary Islands(ES)'!$J930,""))</f>
        <v>202</v>
      </c>
      <c r="K311" s="13">
        <f>(IF('[3]Martinique-Guadeloupe(FR)'!$K930&gt;0,'[3]Martinique-Guadeloupe(FR)'!$K930,""))</f>
        <v>114.33333333333333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f>(IF('[3]Madeira(PT)'!$X930&gt;0,'[3]Madeira(PT)'!$X930,""))</f>
        <v>159</v>
      </c>
      <c r="Y311" s="13">
        <v>0</v>
      </c>
      <c r="Z311" s="13">
        <v>0</v>
      </c>
      <c r="AA311" s="13">
        <v>0</v>
      </c>
      <c r="AB311" s="13">
        <v>0</v>
      </c>
      <c r="AC311" s="13">
        <v>0</v>
      </c>
    </row>
    <row r="312" spans="1:29">
      <c r="A312" s="8">
        <v>48</v>
      </c>
      <c r="B312" s="6">
        <v>43800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f>(IF('[3]Canary Islands(ES)'!$J931&gt;0,'[3]Canary Islands(ES)'!$J931,""))</f>
        <v>177.5</v>
      </c>
      <c r="K312" s="13">
        <f>(IF('[3]Martinique-Guadeloupe(FR)'!$K931&gt;0,'[3]Martinique-Guadeloupe(FR)'!$K931,""))</f>
        <v>111.66666666666667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f>(IF('[3]Madeira(PT)'!$X931&gt;0,'[3]Madeira(PT)'!$X931,""))</f>
        <v>159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</row>
    <row r="313" spans="1:29">
      <c r="A313" s="8">
        <v>49</v>
      </c>
      <c r="B313" s="6">
        <v>43807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f>(IF('[3]Canary Islands(ES)'!$J932&gt;0,'[3]Canary Islands(ES)'!$J932,""))</f>
        <v>166</v>
      </c>
      <c r="K313" s="13">
        <f>(IF('[3]Martinique-Guadeloupe(FR)'!$K932&gt;0,'[3]Martinique-Guadeloupe(FR)'!$K932,""))</f>
        <v>113.33333333333333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81</v>
      </c>
      <c r="V313" s="13">
        <v>0</v>
      </c>
      <c r="W313" s="13">
        <v>0</v>
      </c>
      <c r="X313" s="13">
        <f>(IF('[3]Madeira(PT)'!$X932&gt;0,'[3]Madeira(PT)'!$X932,""))</f>
        <v>159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</row>
    <row r="314" spans="1:29">
      <c r="A314" s="8">
        <v>50</v>
      </c>
      <c r="B314" s="6">
        <v>43814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f>(IF('[3]Canary Islands(ES)'!$J933&gt;0,'[3]Canary Islands(ES)'!$J933,""))</f>
        <v>166</v>
      </c>
      <c r="K314" s="13">
        <f>(IF('[3]Martinique-Guadeloupe(FR)'!$K933&gt;0,'[3]Martinique-Guadeloupe(FR)'!$K933,""))</f>
        <v>113.33333333333333</v>
      </c>
      <c r="L314" s="13">
        <v>0</v>
      </c>
      <c r="M314" s="13">
        <v>0</v>
      </c>
      <c r="N314" s="13">
        <v>80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81</v>
      </c>
      <c r="V314" s="13">
        <v>0</v>
      </c>
      <c r="W314" s="13">
        <v>0</v>
      </c>
      <c r="X314" s="13">
        <f>(IF('[3]Madeira(PT)'!$X933&gt;0,'[3]Madeira(PT)'!$X933,""))</f>
        <v>159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</row>
    <row r="315" spans="1:29">
      <c r="A315" s="8">
        <v>51</v>
      </c>
      <c r="B315" s="6">
        <v>43821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f>(IF('[3]Canary Islands(ES)'!$J934&gt;0,'[3]Canary Islands(ES)'!$J934,""))</f>
        <v>184</v>
      </c>
      <c r="K315" s="13">
        <f>(IF('[3]Martinique-Guadeloupe(FR)'!$K934&gt;0,'[3]Martinique-Guadeloupe(FR)'!$K934,""))</f>
        <v>112.66666666666667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13">
        <v>0</v>
      </c>
      <c r="X315" s="13">
        <f>(IF('[3]Madeira(PT)'!$X934&gt;0,'[3]Madeira(PT)'!$X934,""))</f>
        <v>159</v>
      </c>
      <c r="Y315" s="13">
        <v>0</v>
      </c>
      <c r="Z315" s="13">
        <v>0</v>
      </c>
      <c r="AA315" s="13">
        <v>0</v>
      </c>
      <c r="AB315" s="13">
        <v>0</v>
      </c>
      <c r="AC315" s="13">
        <v>0</v>
      </c>
    </row>
    <row r="316" spans="1:29">
      <c r="A316" s="10">
        <v>52</v>
      </c>
      <c r="B316" s="11">
        <v>43828</v>
      </c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f>(IF('[3]Canary Islands(ES)'!$J935&gt;0,'[3]Canary Islands(ES)'!$J935,""))</f>
        <v>184</v>
      </c>
      <c r="K316" s="14">
        <f>(IF('[3]Martinique-Guadeloupe(FR)'!$K935&gt;0,'[3]Martinique-Guadeloupe(FR)'!$K935,""))</f>
        <v>112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v>0</v>
      </c>
      <c r="X316" s="14">
        <f>(IF('[3]Madeira(PT)'!$X935&gt;0,'[3]Madeira(PT)'!$X935,""))</f>
        <v>158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</row>
    <row r="317" spans="1:29">
      <c r="A317" s="8">
        <v>1</v>
      </c>
      <c r="B317" s="6">
        <v>43835</v>
      </c>
      <c r="C317" s="17">
        <f>'[1]data EU'!C1388</f>
        <v>0</v>
      </c>
      <c r="D317" s="17">
        <f>'[1]data EU'!D1388</f>
        <v>0</v>
      </c>
      <c r="E317" s="17">
        <f>'[1]data EU'!E1388</f>
        <v>0</v>
      </c>
      <c r="F317" s="17">
        <f>'[1]data EU'!F1388</f>
        <v>0</v>
      </c>
      <c r="G317" s="17">
        <f>'[1]data EU'!G1388</f>
        <v>0</v>
      </c>
      <c r="H317" s="17">
        <f>'[1]data EU'!H1388</f>
        <v>0</v>
      </c>
      <c r="I317" s="17">
        <f>'[1]data EU'!I1388</f>
        <v>0</v>
      </c>
      <c r="J317" s="13">
        <f>'[1]data EU'!J1388</f>
        <v>184</v>
      </c>
      <c r="K317" s="13">
        <f>'[1]data EU'!K1388</f>
        <v>110</v>
      </c>
      <c r="L317" s="17">
        <f>'[1]data EU'!L1388</f>
        <v>0</v>
      </c>
      <c r="M317" s="17">
        <f>'[1]data EU'!M1388</f>
        <v>0</v>
      </c>
      <c r="N317" s="17">
        <f>'[1]data EU'!N1388</f>
        <v>0</v>
      </c>
      <c r="O317" s="17">
        <f>'[1]data EU'!O1388</f>
        <v>0</v>
      </c>
      <c r="P317" s="17">
        <f>'[1]data EU'!P1388</f>
        <v>0</v>
      </c>
      <c r="Q317" s="17">
        <f>'[1]data EU'!Q1388</f>
        <v>0</v>
      </c>
      <c r="R317" s="17">
        <f>'[1]data EU'!R1388</f>
        <v>0</v>
      </c>
      <c r="S317" s="17">
        <f>'[1]data EU'!S1388</f>
        <v>0</v>
      </c>
      <c r="T317" s="17">
        <f>'[1]data EU'!T1388</f>
        <v>0</v>
      </c>
      <c r="U317" s="17">
        <f>'[1]data EU'!U1388</f>
        <v>81</v>
      </c>
      <c r="V317" s="17">
        <f>'[1]data EU'!V1388</f>
        <v>0</v>
      </c>
      <c r="W317" s="17">
        <f>'[1]data EU'!W1388</f>
        <v>0</v>
      </c>
      <c r="X317" s="13">
        <f>'[1]data EU'!X1388</f>
        <v>163</v>
      </c>
      <c r="Y317" s="17">
        <f>'[1]data EU'!Y1388</f>
        <v>0</v>
      </c>
      <c r="Z317" s="17">
        <f>'[1]data EU'!Z1388</f>
        <v>0</v>
      </c>
      <c r="AA317" s="17">
        <f>'[1]data EU'!AA1388</f>
        <v>0</v>
      </c>
      <c r="AB317" s="17">
        <f>'[1]data EU'!AB1388</f>
        <v>0</v>
      </c>
      <c r="AC317" s="17">
        <f>'[1]data EU'!AC1388</f>
        <v>0</v>
      </c>
    </row>
    <row r="318" spans="1:29">
      <c r="A318" s="8">
        <v>2</v>
      </c>
      <c r="B318" s="6">
        <v>43842</v>
      </c>
      <c r="C318" s="17">
        <f>'[1]data EU'!C1389</f>
        <v>0</v>
      </c>
      <c r="D318" s="17">
        <f>'[1]data EU'!D1389</f>
        <v>0</v>
      </c>
      <c r="E318" s="17">
        <f>'[1]data EU'!E1389</f>
        <v>0</v>
      </c>
      <c r="F318" s="17">
        <f>'[1]data EU'!F1389</f>
        <v>0</v>
      </c>
      <c r="G318" s="17">
        <f>'[1]data EU'!G1389</f>
        <v>0</v>
      </c>
      <c r="H318" s="17">
        <f>'[1]data EU'!H1389</f>
        <v>0</v>
      </c>
      <c r="I318" s="17">
        <f>'[1]data EU'!I1389</f>
        <v>0</v>
      </c>
      <c r="J318" s="13">
        <f>'[1]data EU'!J1389</f>
        <v>120</v>
      </c>
      <c r="K318" s="13">
        <f>'[1]data EU'!K1389</f>
        <v>110</v>
      </c>
      <c r="L318" s="17">
        <f>'[1]data EU'!L1389</f>
        <v>0</v>
      </c>
      <c r="M318" s="17">
        <f>'[1]data EU'!M1389</f>
        <v>0</v>
      </c>
      <c r="N318" s="17">
        <f>'[1]data EU'!N1389</f>
        <v>0</v>
      </c>
      <c r="O318" s="17">
        <f>'[1]data EU'!O1389</f>
        <v>0</v>
      </c>
      <c r="P318" s="17">
        <f>'[1]data EU'!P1389</f>
        <v>0</v>
      </c>
      <c r="Q318" s="17">
        <f>'[1]data EU'!Q1389</f>
        <v>0</v>
      </c>
      <c r="R318" s="17">
        <f>'[1]data EU'!R1389</f>
        <v>0</v>
      </c>
      <c r="S318" s="17">
        <f>'[1]data EU'!S1389</f>
        <v>0</v>
      </c>
      <c r="T318" s="17">
        <f>'[1]data EU'!T1389</f>
        <v>0</v>
      </c>
      <c r="U318" s="17">
        <f>'[1]data EU'!U1389</f>
        <v>81</v>
      </c>
      <c r="V318" s="17">
        <f>'[1]data EU'!V1389</f>
        <v>0</v>
      </c>
      <c r="W318" s="17">
        <f>'[1]data EU'!W1389</f>
        <v>0</v>
      </c>
      <c r="X318" s="13">
        <f>'[1]data EU'!X1389</f>
        <v>163</v>
      </c>
      <c r="Y318" s="17">
        <f>'[1]data EU'!Y1389</f>
        <v>0</v>
      </c>
      <c r="Z318" s="17">
        <f>'[1]data EU'!Z1389</f>
        <v>0</v>
      </c>
      <c r="AA318" s="17">
        <f>'[1]data EU'!AA1389</f>
        <v>0</v>
      </c>
      <c r="AB318" s="17">
        <f>'[1]data EU'!AB1389</f>
        <v>0</v>
      </c>
      <c r="AC318" s="17">
        <f>'[1]data EU'!AC1389</f>
        <v>0</v>
      </c>
    </row>
    <row r="319" spans="1:29">
      <c r="A319" s="8">
        <v>3</v>
      </c>
      <c r="B319" s="6">
        <v>43849</v>
      </c>
      <c r="C319" s="17">
        <f>'[1]data EU'!C1390</f>
        <v>0</v>
      </c>
      <c r="D319" s="17">
        <f>'[1]data EU'!D1390</f>
        <v>0</v>
      </c>
      <c r="E319" s="17">
        <f>'[1]data EU'!E1390</f>
        <v>0</v>
      </c>
      <c r="F319" s="17">
        <f>'[1]data EU'!F1390</f>
        <v>0</v>
      </c>
      <c r="G319" s="17">
        <f>'[1]data EU'!G1390</f>
        <v>0</v>
      </c>
      <c r="H319" s="17">
        <f>'[1]data EU'!H1390</f>
        <v>0</v>
      </c>
      <c r="I319" s="17">
        <f>'[1]data EU'!I1390</f>
        <v>0</v>
      </c>
      <c r="J319" s="13">
        <f>'[1]data EU'!J1390</f>
        <v>112.5</v>
      </c>
      <c r="K319" s="13">
        <f>'[1]data EU'!K1390</f>
        <v>112.66666666666667</v>
      </c>
      <c r="L319" s="17">
        <f>'[1]data EU'!L1390</f>
        <v>0</v>
      </c>
      <c r="M319" s="17">
        <f>'[1]data EU'!M1390</f>
        <v>0</v>
      </c>
      <c r="N319" s="17">
        <f>'[1]data EU'!N1390</f>
        <v>0</v>
      </c>
      <c r="O319" s="17">
        <f>'[1]data EU'!O1390</f>
        <v>0</v>
      </c>
      <c r="P319" s="17">
        <f>'[1]data EU'!P1390</f>
        <v>0</v>
      </c>
      <c r="Q319" s="17">
        <f>'[1]data EU'!Q1390</f>
        <v>0</v>
      </c>
      <c r="R319" s="17">
        <f>'[1]data EU'!R1390</f>
        <v>0</v>
      </c>
      <c r="S319" s="17">
        <f>'[1]data EU'!S1390</f>
        <v>0</v>
      </c>
      <c r="T319" s="17">
        <f>'[1]data EU'!T1390</f>
        <v>0</v>
      </c>
      <c r="U319" s="17">
        <f>'[1]data EU'!U1390</f>
        <v>83</v>
      </c>
      <c r="V319" s="17">
        <f>'[1]data EU'!V1390</f>
        <v>0</v>
      </c>
      <c r="W319" s="17">
        <f>'[1]data EU'!W1390</f>
        <v>0</v>
      </c>
      <c r="X319" s="13">
        <f>'[1]data EU'!X1390</f>
        <v>173</v>
      </c>
      <c r="Y319" s="17">
        <f>'[1]data EU'!Y1390</f>
        <v>0</v>
      </c>
      <c r="Z319" s="17">
        <f>'[1]data EU'!Z1390</f>
        <v>0</v>
      </c>
      <c r="AA319" s="17">
        <f>'[1]data EU'!AA1390</f>
        <v>0</v>
      </c>
      <c r="AB319" s="17">
        <f>'[1]data EU'!AB1390</f>
        <v>0</v>
      </c>
      <c r="AC319" s="17">
        <f>'[1]data EU'!AC1390</f>
        <v>0</v>
      </c>
    </row>
    <row r="320" spans="1:29">
      <c r="A320" s="8">
        <v>4</v>
      </c>
      <c r="B320" s="6">
        <v>43856</v>
      </c>
      <c r="C320" s="17">
        <f>'[1]data EU'!C1391</f>
        <v>0</v>
      </c>
      <c r="D320" s="17">
        <f>'[1]data EU'!D1391</f>
        <v>0</v>
      </c>
      <c r="E320" s="17">
        <f>'[1]data EU'!E1391</f>
        <v>0</v>
      </c>
      <c r="F320" s="17">
        <f>'[1]data EU'!F1391</f>
        <v>0</v>
      </c>
      <c r="G320" s="17">
        <f>'[1]data EU'!G1391</f>
        <v>0</v>
      </c>
      <c r="H320" s="17">
        <f>'[1]data EU'!H1391</f>
        <v>0</v>
      </c>
      <c r="I320" s="17">
        <f>'[1]data EU'!I1391</f>
        <v>0</v>
      </c>
      <c r="J320" s="13">
        <f>'[1]data EU'!J1391</f>
        <v>115</v>
      </c>
      <c r="K320" s="13">
        <f>'[1]data EU'!K1391</f>
        <v>116.5</v>
      </c>
      <c r="L320" s="17">
        <f>'[1]data EU'!L1391</f>
        <v>0</v>
      </c>
      <c r="M320" s="17">
        <f>'[1]data EU'!M1391</f>
        <v>0</v>
      </c>
      <c r="N320" s="17">
        <f>'[1]data EU'!N1391</f>
        <v>0</v>
      </c>
      <c r="O320" s="17">
        <f>'[1]data EU'!O1391</f>
        <v>0</v>
      </c>
      <c r="P320" s="17">
        <f>'[1]data EU'!P1391</f>
        <v>0</v>
      </c>
      <c r="Q320" s="17">
        <f>'[1]data EU'!Q1391</f>
        <v>0</v>
      </c>
      <c r="R320" s="17">
        <f>'[1]data EU'!R1391</f>
        <v>0</v>
      </c>
      <c r="S320" s="17">
        <f>'[1]data EU'!S1391</f>
        <v>0</v>
      </c>
      <c r="T320" s="17">
        <f>'[1]data EU'!T1391</f>
        <v>0</v>
      </c>
      <c r="U320" s="17">
        <f>'[1]data EU'!U1391</f>
        <v>88</v>
      </c>
      <c r="V320" s="17">
        <f>'[1]data EU'!V1391</f>
        <v>0</v>
      </c>
      <c r="W320" s="17">
        <f>'[1]data EU'!W1391</f>
        <v>0</v>
      </c>
      <c r="X320" s="13">
        <f>'[1]data EU'!X1391</f>
        <v>184</v>
      </c>
      <c r="Y320" s="17">
        <f>'[1]data EU'!Y1391</f>
        <v>0</v>
      </c>
      <c r="Z320" s="17">
        <f>'[1]data EU'!Z1391</f>
        <v>0</v>
      </c>
      <c r="AA320" s="17">
        <f>'[1]data EU'!AA1391</f>
        <v>0</v>
      </c>
      <c r="AB320" s="17">
        <f>'[1]data EU'!AB1391</f>
        <v>0</v>
      </c>
      <c r="AC320" s="17">
        <f>'[1]data EU'!AC1391</f>
        <v>0</v>
      </c>
    </row>
    <row r="321" spans="1:29">
      <c r="A321" s="8">
        <v>5</v>
      </c>
      <c r="B321" s="6">
        <v>43863</v>
      </c>
      <c r="C321" s="17"/>
      <c r="D321" s="17"/>
      <c r="E321" s="17"/>
      <c r="F321" s="17"/>
      <c r="G321" s="17"/>
      <c r="H321" s="17"/>
      <c r="I321" s="17"/>
      <c r="J321" s="13">
        <v>115</v>
      </c>
      <c r="K321" s="13">
        <v>116.5</v>
      </c>
      <c r="L321" s="17"/>
      <c r="M321" s="17"/>
      <c r="N321" s="17"/>
      <c r="O321" s="17"/>
      <c r="P321" s="17"/>
      <c r="Q321" s="17"/>
      <c r="R321" s="17"/>
      <c r="S321" s="17"/>
      <c r="T321" s="17"/>
      <c r="U321" s="17">
        <v>86</v>
      </c>
      <c r="V321" s="17"/>
      <c r="W321" s="17"/>
      <c r="X321" s="13">
        <v>180.5</v>
      </c>
      <c r="Y321" s="17"/>
      <c r="Z321" s="17"/>
      <c r="AA321" s="17"/>
      <c r="AB321" s="17"/>
      <c r="AC321" s="17"/>
    </row>
    <row r="322" spans="1:29">
      <c r="A322" s="8">
        <v>6</v>
      </c>
      <c r="B322" s="6">
        <v>43870</v>
      </c>
      <c r="C322" s="17"/>
      <c r="D322" s="17"/>
      <c r="E322" s="17"/>
      <c r="F322" s="17"/>
      <c r="G322" s="17"/>
      <c r="H322" s="17"/>
      <c r="I322" s="17"/>
      <c r="J322" s="13">
        <v>110</v>
      </c>
      <c r="K322" s="13">
        <v>116.56666666666666</v>
      </c>
      <c r="L322" s="17"/>
      <c r="M322" s="17"/>
      <c r="N322" s="17">
        <v>60</v>
      </c>
      <c r="O322" s="17"/>
      <c r="P322" s="17"/>
      <c r="Q322" s="17"/>
      <c r="R322" s="17"/>
      <c r="S322" s="17"/>
      <c r="T322" s="17"/>
      <c r="U322" s="17">
        <v>84</v>
      </c>
      <c r="V322" s="17"/>
      <c r="W322" s="17"/>
      <c r="X322" s="13">
        <v>180.5</v>
      </c>
      <c r="Y322" s="17"/>
      <c r="Z322" s="17"/>
      <c r="AA322" s="17"/>
      <c r="AB322" s="17"/>
      <c r="AC322" s="17"/>
    </row>
    <row r="323" spans="1:29">
      <c r="A323" s="8">
        <v>7</v>
      </c>
      <c r="B323" s="6">
        <v>43877</v>
      </c>
      <c r="C323" s="17"/>
      <c r="D323" s="17"/>
      <c r="E323" s="17"/>
      <c r="F323" s="17"/>
      <c r="G323" s="17"/>
      <c r="H323" s="17"/>
      <c r="I323" s="17"/>
      <c r="J323" s="13">
        <v>95</v>
      </c>
      <c r="K323" s="13">
        <v>116</v>
      </c>
      <c r="L323" s="17"/>
      <c r="M323" s="17"/>
      <c r="N323" s="17">
        <v>60</v>
      </c>
      <c r="O323" s="17"/>
      <c r="P323" s="17"/>
      <c r="Q323" s="17"/>
      <c r="R323" s="17"/>
      <c r="S323" s="17"/>
      <c r="T323" s="17"/>
      <c r="U323" s="17">
        <v>84</v>
      </c>
      <c r="V323" s="17"/>
      <c r="W323" s="17"/>
      <c r="X323" s="13">
        <v>184</v>
      </c>
      <c r="Y323" s="17"/>
      <c r="Z323" s="17"/>
      <c r="AA323" s="17"/>
      <c r="AB323" s="17"/>
      <c r="AC323" s="17"/>
    </row>
    <row r="324" spans="1:29">
      <c r="A324" s="8">
        <v>8</v>
      </c>
      <c r="B324" s="6">
        <v>43884</v>
      </c>
      <c r="C324" s="17"/>
      <c r="D324" s="17"/>
      <c r="E324" s="17"/>
      <c r="F324" s="17"/>
      <c r="G324" s="17"/>
      <c r="H324" s="17"/>
      <c r="I324" s="17"/>
      <c r="J324" s="13">
        <v>91.666666666666671</v>
      </c>
      <c r="K324" s="13">
        <v>118.33333333333333</v>
      </c>
      <c r="L324" s="17"/>
      <c r="M324" s="17"/>
      <c r="N324" s="17">
        <v>60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3">
        <v>184</v>
      </c>
      <c r="Y324" s="17"/>
      <c r="Z324" s="17"/>
      <c r="AA324" s="17"/>
      <c r="AB324" s="17"/>
      <c r="AC324" s="17"/>
    </row>
    <row r="325" spans="1:29">
      <c r="A325" s="8">
        <v>9</v>
      </c>
      <c r="B325" s="6">
        <v>43891</v>
      </c>
      <c r="C325" s="17"/>
      <c r="D325" s="17"/>
      <c r="E325" s="17"/>
      <c r="F325" s="17"/>
      <c r="G325" s="17"/>
      <c r="H325" s="17"/>
      <c r="I325" s="17"/>
      <c r="J325" s="13">
        <v>95</v>
      </c>
      <c r="K325" s="13">
        <v>116.66666666666667</v>
      </c>
      <c r="L325" s="17"/>
      <c r="M325" s="17"/>
      <c r="N325" s="17">
        <v>60</v>
      </c>
      <c r="O325" s="17"/>
      <c r="P325" s="17"/>
      <c r="Q325" s="17"/>
      <c r="R325" s="17"/>
      <c r="S325" s="17"/>
      <c r="T325" s="17"/>
      <c r="U325" s="17">
        <v>78</v>
      </c>
      <c r="V325" s="17"/>
      <c r="W325" s="17"/>
      <c r="X325" s="13">
        <v>184</v>
      </c>
      <c r="Y325" s="17"/>
      <c r="Z325" s="17"/>
      <c r="AA325" s="17"/>
      <c r="AB325" s="17"/>
      <c r="AC325" s="17"/>
    </row>
    <row r="326" spans="1:29">
      <c r="A326" s="8">
        <v>10</v>
      </c>
      <c r="B326" s="6">
        <v>43898</v>
      </c>
      <c r="C326" s="17"/>
      <c r="D326" s="17"/>
      <c r="E326" s="17"/>
      <c r="F326" s="17"/>
      <c r="G326" s="17"/>
      <c r="H326" s="17"/>
      <c r="I326" s="17"/>
      <c r="J326" s="13">
        <v>107.5</v>
      </c>
      <c r="K326" s="13">
        <v>116.66666666666667</v>
      </c>
      <c r="L326" s="17"/>
      <c r="M326" s="17"/>
      <c r="N326" s="17">
        <v>60</v>
      </c>
      <c r="O326" s="17"/>
      <c r="P326" s="17"/>
      <c r="Q326" s="17"/>
      <c r="R326" s="17"/>
      <c r="S326" s="17"/>
      <c r="T326" s="17"/>
      <c r="U326" s="17">
        <v>75</v>
      </c>
      <c r="V326" s="17"/>
      <c r="W326" s="17"/>
      <c r="X326" s="13">
        <v>184</v>
      </c>
      <c r="Y326" s="17"/>
      <c r="Z326" s="17"/>
      <c r="AA326" s="17"/>
      <c r="AB326" s="17"/>
      <c r="AC326" s="17"/>
    </row>
    <row r="327" spans="1:29">
      <c r="A327" s="8">
        <v>11</v>
      </c>
      <c r="B327" s="6">
        <v>43905</v>
      </c>
      <c r="C327" s="17"/>
      <c r="D327" s="17"/>
      <c r="E327" s="17"/>
      <c r="F327" s="17"/>
      <c r="G327" s="17"/>
      <c r="H327" s="17"/>
      <c r="I327" s="17"/>
      <c r="J327" s="13">
        <v>104.5</v>
      </c>
      <c r="K327" s="13">
        <v>115.66666666666667</v>
      </c>
      <c r="L327" s="17"/>
      <c r="M327" s="17"/>
      <c r="N327" s="17">
        <v>60</v>
      </c>
      <c r="O327" s="17"/>
      <c r="P327" s="17"/>
      <c r="Q327" s="17"/>
      <c r="R327" s="17"/>
      <c r="S327" s="17"/>
      <c r="T327" s="17"/>
      <c r="U327" s="17">
        <v>74</v>
      </c>
      <c r="V327" s="17"/>
      <c r="W327" s="17"/>
      <c r="X327" s="13">
        <v>184</v>
      </c>
      <c r="Y327" s="17"/>
      <c r="Z327" s="17"/>
      <c r="AA327" s="17"/>
      <c r="AB327" s="17"/>
      <c r="AC327" s="17"/>
    </row>
    <row r="328" spans="1:29">
      <c r="A328" s="8">
        <v>12</v>
      </c>
      <c r="B328" s="6">
        <v>43912</v>
      </c>
      <c r="C328" s="17"/>
      <c r="D328" s="17"/>
      <c r="E328" s="17"/>
      <c r="F328" s="17"/>
      <c r="G328" s="17"/>
      <c r="H328" s="17"/>
      <c r="I328" s="17"/>
      <c r="J328" s="13">
        <v>102.5</v>
      </c>
      <c r="K328" s="13">
        <v>121</v>
      </c>
      <c r="L328" s="17"/>
      <c r="M328" s="17"/>
      <c r="N328" s="17">
        <v>60</v>
      </c>
      <c r="O328" s="17"/>
      <c r="P328" s="17"/>
      <c r="Q328" s="17"/>
      <c r="R328" s="17"/>
      <c r="S328" s="17"/>
      <c r="T328" s="17"/>
      <c r="U328" s="17">
        <v>80</v>
      </c>
      <c r="V328" s="17"/>
      <c r="W328" s="17"/>
      <c r="X328" s="13">
        <v>184</v>
      </c>
      <c r="Y328" s="17"/>
      <c r="Z328" s="17"/>
      <c r="AA328" s="17"/>
      <c r="AB328" s="17"/>
      <c r="AC328" s="17"/>
    </row>
    <row r="329" spans="1:29">
      <c r="A329" s="8">
        <v>13</v>
      </c>
      <c r="B329" s="6">
        <v>43919</v>
      </c>
      <c r="C329" s="17"/>
      <c r="D329" s="17"/>
      <c r="E329" s="17"/>
      <c r="F329" s="17"/>
      <c r="G329" s="17"/>
      <c r="H329" s="17"/>
      <c r="I329" s="17"/>
      <c r="J329" s="13">
        <v>102.5</v>
      </c>
      <c r="K329" s="13">
        <v>122.5</v>
      </c>
      <c r="L329" s="17"/>
      <c r="M329" s="17"/>
      <c r="N329" s="17">
        <v>60</v>
      </c>
      <c r="O329" s="17"/>
      <c r="P329" s="17"/>
      <c r="Q329" s="17"/>
      <c r="R329" s="17"/>
      <c r="S329" s="17"/>
      <c r="T329" s="17"/>
      <c r="U329" s="17">
        <v>70</v>
      </c>
      <c r="V329" s="17"/>
      <c r="W329" s="17"/>
      <c r="X329" s="13">
        <v>184</v>
      </c>
      <c r="Y329" s="17"/>
      <c r="Z329" s="17"/>
      <c r="AA329" s="17"/>
      <c r="AB329" s="17"/>
      <c r="AC329" s="17"/>
    </row>
    <row r="330" spans="1:29">
      <c r="A330" s="8">
        <v>14</v>
      </c>
      <c r="B330" s="6">
        <v>43926</v>
      </c>
      <c r="C330" s="17"/>
      <c r="D330" s="17"/>
      <c r="E330" s="17"/>
      <c r="F330" s="17"/>
      <c r="G330" s="17"/>
      <c r="H330" s="17"/>
      <c r="I330" s="17"/>
      <c r="J330" s="13">
        <v>94.333333333333329</v>
      </c>
      <c r="K330" s="13">
        <v>116.66666666666667</v>
      </c>
      <c r="L330" s="17"/>
      <c r="M330" s="17"/>
      <c r="N330" s="17">
        <v>60</v>
      </c>
      <c r="O330" s="17"/>
      <c r="P330" s="17"/>
      <c r="Q330" s="17"/>
      <c r="R330" s="17"/>
      <c r="S330" s="17"/>
      <c r="T330" s="17"/>
      <c r="U330" s="17">
        <v>73</v>
      </c>
      <c r="V330" s="17"/>
      <c r="W330" s="17"/>
      <c r="X330" s="13">
        <v>178</v>
      </c>
      <c r="Y330" s="17"/>
      <c r="Z330" s="17"/>
      <c r="AA330" s="17"/>
      <c r="AB330" s="17"/>
      <c r="AC330" s="17"/>
    </row>
    <row r="331" spans="1:29">
      <c r="A331" s="8">
        <v>15</v>
      </c>
      <c r="B331" s="6">
        <v>43933</v>
      </c>
      <c r="C331" s="17"/>
      <c r="D331" s="17"/>
      <c r="E331" s="17"/>
      <c r="F331" s="17"/>
      <c r="G331" s="17"/>
      <c r="H331" s="17"/>
      <c r="I331" s="17"/>
      <c r="J331" s="13">
        <v>107.5</v>
      </c>
      <c r="K331" s="13">
        <v>116.66666666666667</v>
      </c>
      <c r="L331" s="17"/>
      <c r="M331" s="17"/>
      <c r="N331" s="17">
        <v>60</v>
      </c>
      <c r="O331" s="17"/>
      <c r="P331" s="17"/>
      <c r="Q331" s="17"/>
      <c r="R331" s="17"/>
      <c r="S331" s="17"/>
      <c r="T331" s="17"/>
      <c r="U331" s="17">
        <v>67</v>
      </c>
      <c r="V331" s="17"/>
      <c r="W331" s="17"/>
      <c r="X331" s="13">
        <v>178</v>
      </c>
      <c r="Y331" s="17"/>
      <c r="Z331" s="17"/>
      <c r="AA331" s="17"/>
      <c r="AB331" s="17"/>
      <c r="AC331" s="17"/>
    </row>
    <row r="332" spans="1:29">
      <c r="A332" s="8">
        <v>16</v>
      </c>
      <c r="B332" s="6">
        <v>43940</v>
      </c>
      <c r="C332" s="17"/>
      <c r="D332" s="17"/>
      <c r="E332" s="17"/>
      <c r="F332" s="17"/>
      <c r="G332" s="17"/>
      <c r="H332" s="17"/>
      <c r="I332" s="17"/>
      <c r="J332" s="13">
        <v>109</v>
      </c>
      <c r="K332" s="13">
        <v>116.66666666666667</v>
      </c>
      <c r="L332" s="17"/>
      <c r="M332" s="17"/>
      <c r="N332" s="17">
        <v>60</v>
      </c>
      <c r="O332" s="17"/>
      <c r="P332" s="17"/>
      <c r="Q332" s="17"/>
      <c r="R332" s="17"/>
      <c r="S332" s="17"/>
      <c r="T332" s="17"/>
      <c r="U332" s="17">
        <v>67</v>
      </c>
      <c r="V332" s="17"/>
      <c r="W332" s="17"/>
      <c r="X332" s="13">
        <v>181.5</v>
      </c>
      <c r="Y332" s="17"/>
      <c r="Z332" s="17"/>
      <c r="AA332" s="17"/>
      <c r="AB332" s="17"/>
      <c r="AC332" s="17"/>
    </row>
    <row r="333" spans="1:29">
      <c r="A333" s="8">
        <v>17</v>
      </c>
      <c r="B333" s="6">
        <v>43947</v>
      </c>
      <c r="C333" s="17"/>
      <c r="D333" s="17"/>
      <c r="E333" s="17"/>
      <c r="F333" s="17"/>
      <c r="G333" s="17"/>
      <c r="H333" s="17"/>
      <c r="I333" s="17"/>
      <c r="J333" s="13">
        <v>107.5</v>
      </c>
      <c r="K333" s="13">
        <v>116.66666666666667</v>
      </c>
      <c r="L333" s="17"/>
      <c r="M333" s="17"/>
      <c r="N333" s="17">
        <v>60</v>
      </c>
      <c r="O333" s="17"/>
      <c r="P333" s="17"/>
      <c r="Q333" s="17"/>
      <c r="R333" s="17"/>
      <c r="S333" s="17"/>
      <c r="T333" s="17"/>
      <c r="U333" s="17">
        <v>64</v>
      </c>
      <c r="V333" s="17"/>
      <c r="W333" s="17"/>
      <c r="X333" s="13">
        <v>181.5</v>
      </c>
      <c r="Y333" s="17"/>
      <c r="Z333" s="17"/>
      <c r="AA333" s="17"/>
      <c r="AB333" s="17"/>
      <c r="AC333" s="17"/>
    </row>
    <row r="334" spans="1:29">
      <c r="A334" s="8">
        <v>18</v>
      </c>
      <c r="B334" s="6">
        <v>43954</v>
      </c>
      <c r="C334" s="17"/>
      <c r="D334" s="17"/>
      <c r="E334" s="17"/>
      <c r="F334" s="17"/>
      <c r="G334" s="17"/>
      <c r="H334" s="17"/>
      <c r="I334" s="17"/>
      <c r="J334" s="13">
        <v>112.5</v>
      </c>
      <c r="K334" s="13">
        <v>116.23333333333333</v>
      </c>
      <c r="L334" s="17"/>
      <c r="M334" s="17"/>
      <c r="N334" s="17">
        <v>60</v>
      </c>
      <c r="O334" s="17"/>
      <c r="P334" s="17"/>
      <c r="Q334" s="17"/>
      <c r="R334" s="17"/>
      <c r="S334" s="17"/>
      <c r="T334" s="17"/>
      <c r="U334" s="17">
        <v>64</v>
      </c>
      <c r="V334" s="17"/>
      <c r="W334" s="17"/>
      <c r="X334" s="13">
        <v>181.5</v>
      </c>
      <c r="Y334" s="17"/>
      <c r="Z334" s="17"/>
      <c r="AA334" s="17"/>
      <c r="AB334" s="17"/>
      <c r="AC334" s="17"/>
    </row>
    <row r="335" spans="1:29">
      <c r="A335" s="8">
        <v>19</v>
      </c>
      <c r="B335" s="6">
        <v>43961</v>
      </c>
      <c r="C335" s="17"/>
      <c r="D335" s="17"/>
      <c r="E335" s="17"/>
      <c r="F335" s="17"/>
      <c r="G335" s="17"/>
      <c r="H335" s="17"/>
      <c r="I335" s="17"/>
      <c r="J335" s="13">
        <v>112.5</v>
      </c>
      <c r="K335" s="13">
        <v>113.33333333333333</v>
      </c>
      <c r="L335" s="17"/>
      <c r="M335" s="17"/>
      <c r="N335" s="17">
        <v>60</v>
      </c>
      <c r="O335" s="17"/>
      <c r="P335" s="17"/>
      <c r="Q335" s="17"/>
      <c r="R335" s="17"/>
      <c r="S335" s="17"/>
      <c r="T335" s="17"/>
      <c r="U335" s="17">
        <v>68</v>
      </c>
      <c r="V335" s="17"/>
      <c r="W335" s="17"/>
      <c r="X335" s="13">
        <v>181.5</v>
      </c>
      <c r="Y335" s="17"/>
      <c r="Z335" s="17"/>
      <c r="AA335" s="17"/>
      <c r="AB335" s="17"/>
      <c r="AC335" s="17"/>
    </row>
    <row r="336" spans="1:29">
      <c r="A336" s="8">
        <v>20</v>
      </c>
      <c r="B336" s="6">
        <v>43968</v>
      </c>
      <c r="C336" s="17"/>
      <c r="D336" s="17"/>
      <c r="E336" s="17"/>
      <c r="F336" s="17"/>
      <c r="G336" s="17"/>
      <c r="H336" s="17"/>
      <c r="I336" s="17"/>
      <c r="J336" s="13">
        <v>110</v>
      </c>
      <c r="K336" s="13">
        <v>113.33333333333333</v>
      </c>
      <c r="L336" s="17"/>
      <c r="M336" s="17"/>
      <c r="N336" s="17">
        <v>60</v>
      </c>
      <c r="O336" s="17"/>
      <c r="P336" s="17"/>
      <c r="Q336" s="17"/>
      <c r="R336" s="17"/>
      <c r="S336" s="17"/>
      <c r="T336" s="17"/>
      <c r="U336" s="17">
        <v>69</v>
      </c>
      <c r="V336" s="17"/>
      <c r="W336" s="17"/>
      <c r="X336" s="13">
        <v>181.5</v>
      </c>
      <c r="Y336" s="17"/>
      <c r="Z336" s="17"/>
      <c r="AA336" s="17"/>
      <c r="AB336" s="17"/>
      <c r="AC336" s="17"/>
    </row>
    <row r="337" spans="1:29">
      <c r="A337" s="8">
        <v>21</v>
      </c>
      <c r="B337" s="6">
        <v>43975</v>
      </c>
      <c r="C337" s="17"/>
      <c r="D337" s="17"/>
      <c r="E337" s="17"/>
      <c r="F337" s="17"/>
      <c r="G337" s="17"/>
      <c r="H337" s="17"/>
      <c r="I337" s="17"/>
      <c r="J337" s="13">
        <v>117.5</v>
      </c>
      <c r="K337" s="13">
        <v>113.33333333333333</v>
      </c>
      <c r="L337" s="17"/>
      <c r="M337" s="17"/>
      <c r="N337" s="17">
        <v>60</v>
      </c>
      <c r="O337" s="17"/>
      <c r="P337" s="17"/>
      <c r="Q337" s="17"/>
      <c r="R337" s="17"/>
      <c r="S337" s="17"/>
      <c r="T337" s="17"/>
      <c r="U337" s="17">
        <v>69</v>
      </c>
      <c r="V337" s="17"/>
      <c r="W337" s="17"/>
      <c r="X337" s="13">
        <v>181.5</v>
      </c>
      <c r="Y337" s="17"/>
      <c r="Z337" s="17"/>
      <c r="AA337" s="17"/>
      <c r="AB337" s="17"/>
      <c r="AC337" s="17"/>
    </row>
    <row r="338" spans="1:29">
      <c r="A338" s="8">
        <v>22</v>
      </c>
      <c r="B338" s="6">
        <v>43982</v>
      </c>
      <c r="C338" s="17"/>
      <c r="D338" s="17"/>
      <c r="E338" s="17"/>
      <c r="F338" s="17"/>
      <c r="G338" s="17"/>
      <c r="H338" s="17"/>
      <c r="I338" s="17"/>
      <c r="J338" s="13">
        <v>117.5</v>
      </c>
      <c r="K338" s="13">
        <v>113.33333333333333</v>
      </c>
      <c r="L338" s="17"/>
      <c r="M338" s="17"/>
      <c r="N338" s="17">
        <v>60</v>
      </c>
      <c r="O338" s="17"/>
      <c r="P338" s="17"/>
      <c r="Q338" s="17"/>
      <c r="R338" s="17"/>
      <c r="S338" s="17"/>
      <c r="T338" s="17"/>
      <c r="U338" s="17">
        <v>68</v>
      </c>
      <c r="V338" s="17"/>
      <c r="W338" s="17"/>
      <c r="X338" s="13">
        <v>181.5</v>
      </c>
      <c r="Y338" s="17"/>
      <c r="Z338" s="17"/>
      <c r="AA338" s="17"/>
      <c r="AB338" s="17"/>
      <c r="AC338" s="17"/>
    </row>
    <row r="339" spans="1:29">
      <c r="A339" s="8">
        <v>23</v>
      </c>
      <c r="B339" s="6">
        <v>43989</v>
      </c>
      <c r="C339" s="17"/>
      <c r="D339" s="17"/>
      <c r="E339" s="17"/>
      <c r="F339" s="17"/>
      <c r="G339" s="17"/>
      <c r="H339" s="17"/>
      <c r="I339" s="17"/>
      <c r="J339" s="13">
        <v>110</v>
      </c>
      <c r="K339" s="13">
        <v>113.33333333333333</v>
      </c>
      <c r="L339" s="17"/>
      <c r="M339" s="17"/>
      <c r="N339" s="17">
        <v>60</v>
      </c>
      <c r="O339" s="17"/>
      <c r="P339" s="17"/>
      <c r="Q339" s="17"/>
      <c r="R339" s="17"/>
      <c r="S339" s="17"/>
      <c r="T339" s="17"/>
      <c r="U339" s="17">
        <v>66</v>
      </c>
      <c r="V339" s="17"/>
      <c r="W339" s="17"/>
      <c r="X339" s="13">
        <v>181.5</v>
      </c>
      <c r="Y339" s="17"/>
      <c r="Z339" s="17"/>
      <c r="AA339" s="17"/>
      <c r="AB339" s="17"/>
      <c r="AC339" s="17"/>
    </row>
    <row r="340" spans="1:29">
      <c r="A340" s="8">
        <v>24</v>
      </c>
      <c r="B340" s="6">
        <v>43996</v>
      </c>
      <c r="C340" s="17"/>
      <c r="D340" s="17"/>
      <c r="E340" s="17"/>
      <c r="F340" s="17"/>
      <c r="G340" s="17"/>
      <c r="H340" s="17"/>
      <c r="I340" s="17"/>
      <c r="J340" s="13">
        <v>110</v>
      </c>
      <c r="K340" s="13">
        <v>113.33333333333333</v>
      </c>
      <c r="L340" s="17"/>
      <c r="M340" s="17"/>
      <c r="N340" s="17"/>
      <c r="O340" s="17"/>
      <c r="P340" s="17"/>
      <c r="Q340" s="17"/>
      <c r="R340" s="17"/>
      <c r="S340" s="17"/>
      <c r="T340" s="17"/>
      <c r="U340" s="17">
        <v>60</v>
      </c>
      <c r="V340" s="17"/>
      <c r="W340" s="17"/>
      <c r="X340" s="13">
        <v>154</v>
      </c>
      <c r="Y340" s="17"/>
      <c r="Z340" s="17"/>
      <c r="AA340" s="17"/>
      <c r="AB340" s="17"/>
      <c r="AC340" s="17"/>
    </row>
    <row r="341" spans="1:29">
      <c r="A341" s="8">
        <v>25</v>
      </c>
      <c r="B341" s="6">
        <v>44003</v>
      </c>
      <c r="C341" s="17"/>
      <c r="D341" s="17"/>
      <c r="E341" s="17"/>
      <c r="F341" s="17"/>
      <c r="G341" s="17"/>
      <c r="H341" s="17"/>
      <c r="I341" s="17"/>
      <c r="J341" s="13">
        <v>107.5</v>
      </c>
      <c r="K341" s="13">
        <v>113.33333333333333</v>
      </c>
      <c r="L341" s="17"/>
      <c r="M341" s="17"/>
      <c r="N341" s="17"/>
      <c r="O341" s="17"/>
      <c r="P341" s="17"/>
      <c r="Q341" s="17"/>
      <c r="R341" s="17"/>
      <c r="S341" s="17"/>
      <c r="T341" s="17"/>
      <c r="U341" s="17">
        <v>60</v>
      </c>
      <c r="V341" s="17"/>
      <c r="W341" s="17"/>
      <c r="X341" s="13">
        <v>124</v>
      </c>
      <c r="Y341" s="17"/>
      <c r="Z341" s="17"/>
      <c r="AA341" s="17"/>
      <c r="AB341" s="17"/>
      <c r="AC341" s="17"/>
    </row>
    <row r="342" spans="1:29">
      <c r="A342" s="8">
        <v>26</v>
      </c>
      <c r="B342" s="6">
        <v>44010</v>
      </c>
      <c r="C342" s="17"/>
      <c r="D342" s="17"/>
      <c r="E342" s="17"/>
      <c r="F342" s="17"/>
      <c r="G342" s="17"/>
      <c r="H342" s="17"/>
      <c r="I342" s="17"/>
      <c r="J342" s="13">
        <v>100</v>
      </c>
      <c r="K342" s="13">
        <v>112.66666666666667</v>
      </c>
      <c r="L342" s="17"/>
      <c r="M342" s="17"/>
      <c r="N342" s="17"/>
      <c r="O342" s="17"/>
      <c r="P342" s="17"/>
      <c r="Q342" s="17"/>
      <c r="R342" s="17"/>
      <c r="S342" s="17"/>
      <c r="T342" s="17"/>
      <c r="U342" s="17">
        <v>55</v>
      </c>
      <c r="V342" s="17"/>
      <c r="W342" s="17"/>
      <c r="X342" s="13">
        <v>101</v>
      </c>
      <c r="Y342" s="17"/>
      <c r="Z342" s="17"/>
      <c r="AA342" s="17"/>
      <c r="AB342" s="17"/>
      <c r="AC342" s="17"/>
    </row>
    <row r="343" spans="1:29">
      <c r="A343" s="8">
        <v>27</v>
      </c>
      <c r="B343" s="6">
        <v>44017</v>
      </c>
      <c r="C343" s="17"/>
      <c r="D343" s="17"/>
      <c r="E343" s="17"/>
      <c r="F343" s="17"/>
      <c r="G343" s="17"/>
      <c r="H343" s="17"/>
      <c r="I343" s="17"/>
      <c r="J343" s="13">
        <v>100</v>
      </c>
      <c r="K343" s="13">
        <v>107.66666666666667</v>
      </c>
      <c r="L343" s="17"/>
      <c r="M343" s="17"/>
      <c r="N343" s="17"/>
      <c r="O343" s="17">
        <v>50</v>
      </c>
      <c r="P343" s="17"/>
      <c r="Q343" s="17"/>
      <c r="R343" s="17"/>
      <c r="S343" s="17"/>
      <c r="T343" s="17"/>
      <c r="U343" s="17">
        <v>58</v>
      </c>
      <c r="V343" s="17"/>
      <c r="W343" s="17"/>
      <c r="X343" s="13">
        <v>90</v>
      </c>
      <c r="Y343" s="17"/>
      <c r="Z343" s="17"/>
      <c r="AA343" s="17"/>
      <c r="AB343" s="17"/>
      <c r="AC343" s="17"/>
    </row>
    <row r="344" spans="1:29">
      <c r="A344" s="8">
        <v>28</v>
      </c>
      <c r="B344" s="6">
        <v>44024</v>
      </c>
      <c r="C344" s="17"/>
      <c r="D344" s="17"/>
      <c r="E344" s="17"/>
      <c r="F344" s="17"/>
      <c r="G344" s="17"/>
      <c r="H344" s="17"/>
      <c r="I344" s="17"/>
      <c r="J344" s="13">
        <v>105</v>
      </c>
      <c r="K344" s="13">
        <v>106.66666666666667</v>
      </c>
      <c r="L344" s="17"/>
      <c r="M344" s="17"/>
      <c r="N344" s="17"/>
      <c r="O344" s="17"/>
      <c r="P344" s="17"/>
      <c r="Q344" s="17"/>
      <c r="R344" s="17"/>
      <c r="S344" s="17"/>
      <c r="T344" s="17"/>
      <c r="U344" s="17">
        <v>51</v>
      </c>
      <c r="V344" s="17"/>
      <c r="W344" s="17"/>
      <c r="X344" s="13">
        <v>90</v>
      </c>
      <c r="Y344" s="17"/>
      <c r="Z344" s="17"/>
      <c r="AA344" s="17"/>
      <c r="AB344" s="17"/>
      <c r="AC344" s="17"/>
    </row>
    <row r="345" spans="1:29">
      <c r="A345" s="8">
        <v>29</v>
      </c>
      <c r="B345" s="6">
        <v>44031</v>
      </c>
      <c r="C345" s="17"/>
      <c r="D345" s="17"/>
      <c r="E345" s="17"/>
      <c r="F345" s="17"/>
      <c r="G345" s="17"/>
      <c r="H345" s="17"/>
      <c r="I345" s="17"/>
      <c r="J345" s="13">
        <v>120</v>
      </c>
      <c r="K345" s="13">
        <v>106.66666666666667</v>
      </c>
      <c r="L345" s="17"/>
      <c r="M345" s="17"/>
      <c r="N345" s="17"/>
      <c r="O345" s="17"/>
      <c r="P345" s="17"/>
      <c r="Q345" s="17"/>
      <c r="R345" s="17"/>
      <c r="S345" s="17"/>
      <c r="T345" s="17"/>
      <c r="U345" s="17">
        <v>59</v>
      </c>
      <c r="V345" s="17"/>
      <c r="W345" s="17"/>
      <c r="X345" s="13">
        <v>90</v>
      </c>
      <c r="Y345" s="17"/>
      <c r="Z345" s="17"/>
      <c r="AA345" s="17"/>
      <c r="AB345" s="17"/>
      <c r="AC345" s="17"/>
    </row>
    <row r="346" spans="1:29">
      <c r="A346" s="8">
        <v>30</v>
      </c>
      <c r="B346" s="6">
        <v>44038</v>
      </c>
      <c r="C346" s="17"/>
      <c r="D346" s="17"/>
      <c r="E346" s="17"/>
      <c r="F346" s="17"/>
      <c r="G346" s="17"/>
      <c r="H346" s="17"/>
      <c r="I346" s="17"/>
      <c r="J346" s="13">
        <v>132.5</v>
      </c>
      <c r="K346" s="13">
        <v>106.66666666666667</v>
      </c>
      <c r="L346" s="17"/>
      <c r="M346" s="17"/>
      <c r="N346" s="17"/>
      <c r="O346" s="17"/>
      <c r="P346" s="17"/>
      <c r="Q346" s="17"/>
      <c r="R346" s="17"/>
      <c r="S346" s="17"/>
      <c r="T346" s="17"/>
      <c r="U346" s="17">
        <v>59</v>
      </c>
      <c r="V346" s="17"/>
      <c r="W346" s="17"/>
      <c r="X346" s="13">
        <v>90</v>
      </c>
      <c r="Y346" s="17"/>
      <c r="Z346" s="17"/>
      <c r="AA346" s="17"/>
      <c r="AB346" s="17"/>
      <c r="AC346" s="17"/>
    </row>
    <row r="347" spans="1:29">
      <c r="A347" s="8">
        <v>31</v>
      </c>
      <c r="B347" s="6">
        <v>44045</v>
      </c>
      <c r="C347" s="17"/>
      <c r="D347" s="17"/>
      <c r="E347" s="17"/>
      <c r="F347" s="17"/>
      <c r="G347" s="17"/>
      <c r="H347" s="17"/>
      <c r="I347" s="17"/>
      <c r="J347" s="13">
        <v>134</v>
      </c>
      <c r="K347" s="13">
        <v>110</v>
      </c>
      <c r="L347" s="17"/>
      <c r="M347" s="17"/>
      <c r="N347" s="17"/>
      <c r="O347" s="17"/>
      <c r="P347" s="17"/>
      <c r="Q347" s="17"/>
      <c r="R347" s="17"/>
      <c r="S347" s="17"/>
      <c r="T347" s="17"/>
      <c r="U347" s="17">
        <v>59</v>
      </c>
      <c r="V347" s="17"/>
      <c r="W347" s="17"/>
      <c r="X347" s="13">
        <v>90</v>
      </c>
      <c r="Y347" s="17"/>
      <c r="Z347" s="17"/>
      <c r="AA347" s="17"/>
      <c r="AB347" s="17"/>
      <c r="AC347" s="17"/>
    </row>
    <row r="348" spans="1:29">
      <c r="A348" s="8">
        <v>32</v>
      </c>
      <c r="B348" s="6">
        <v>44052</v>
      </c>
      <c r="C348" s="17"/>
      <c r="D348" s="17"/>
      <c r="E348" s="17"/>
      <c r="F348" s="17"/>
      <c r="G348" s="17"/>
      <c r="H348" s="17"/>
      <c r="I348" s="17"/>
      <c r="J348" s="13">
        <v>135</v>
      </c>
      <c r="K348" s="13">
        <v>105</v>
      </c>
      <c r="L348" s="17"/>
      <c r="M348" s="17"/>
      <c r="N348" s="17"/>
      <c r="O348" s="17"/>
      <c r="P348" s="17"/>
      <c r="Q348" s="17"/>
      <c r="R348" s="17"/>
      <c r="S348" s="17"/>
      <c r="T348" s="17"/>
      <c r="U348" s="17">
        <v>59</v>
      </c>
      <c r="V348" s="17"/>
      <c r="W348" s="17"/>
      <c r="X348" s="13">
        <v>90</v>
      </c>
      <c r="Y348" s="17"/>
      <c r="Z348" s="17"/>
      <c r="AA348" s="17"/>
      <c r="AB348" s="17"/>
      <c r="AC348" s="17"/>
    </row>
    <row r="349" spans="1:29">
      <c r="A349" s="8">
        <v>33</v>
      </c>
      <c r="B349" s="6">
        <v>44059</v>
      </c>
      <c r="C349" s="17"/>
      <c r="D349" s="17"/>
      <c r="E349" s="17"/>
      <c r="F349" s="17"/>
      <c r="G349" s="17"/>
      <c r="H349" s="17"/>
      <c r="I349" s="17"/>
      <c r="J349" s="13">
        <v>135</v>
      </c>
      <c r="K349" s="13">
        <v>97</v>
      </c>
      <c r="L349" s="17"/>
      <c r="M349" s="17"/>
      <c r="N349" s="17"/>
      <c r="O349" s="17"/>
      <c r="P349" s="17"/>
      <c r="Q349" s="17"/>
      <c r="R349" s="17"/>
      <c r="S349" s="17"/>
      <c r="T349" s="17"/>
      <c r="U349" s="17">
        <v>59</v>
      </c>
      <c r="V349" s="17"/>
      <c r="W349" s="17"/>
      <c r="X349" s="13">
        <v>90</v>
      </c>
      <c r="Y349" s="17"/>
      <c r="Z349" s="17"/>
      <c r="AA349" s="17"/>
      <c r="AB349" s="17"/>
      <c r="AC349" s="17"/>
    </row>
    <row r="350" spans="1:29">
      <c r="A350" s="8">
        <v>34</v>
      </c>
      <c r="B350" s="6">
        <v>44066</v>
      </c>
      <c r="C350" s="17"/>
      <c r="D350" s="17"/>
      <c r="E350" s="17"/>
      <c r="F350" s="17"/>
      <c r="G350" s="17"/>
      <c r="H350" s="17"/>
      <c r="I350" s="17"/>
      <c r="J350" s="13">
        <v>130.5</v>
      </c>
      <c r="K350" s="13">
        <v>95</v>
      </c>
      <c r="L350" s="17"/>
      <c r="M350" s="17"/>
      <c r="N350" s="17"/>
      <c r="O350" s="17"/>
      <c r="P350" s="17"/>
      <c r="Q350" s="17"/>
      <c r="R350" s="17"/>
      <c r="S350" s="17"/>
      <c r="T350" s="17"/>
      <c r="U350" s="17">
        <v>57</v>
      </c>
      <c r="V350" s="17"/>
      <c r="W350" s="17"/>
      <c r="X350" s="13">
        <v>90</v>
      </c>
      <c r="Y350" s="17"/>
      <c r="Z350" s="17"/>
      <c r="AA350" s="17"/>
      <c r="AB350" s="17"/>
      <c r="AC350" s="17"/>
    </row>
    <row r="351" spans="1:29">
      <c r="A351" s="8">
        <v>35</v>
      </c>
      <c r="B351" s="6">
        <v>44073</v>
      </c>
      <c r="C351" s="17"/>
      <c r="D351" s="17"/>
      <c r="E351" s="17"/>
      <c r="F351" s="17"/>
      <c r="G351" s="17"/>
      <c r="H351" s="17"/>
      <c r="I351" s="17"/>
      <c r="J351" s="13">
        <v>126.5</v>
      </c>
      <c r="K351" s="13">
        <v>105.5</v>
      </c>
      <c r="L351" s="17"/>
      <c r="M351" s="17"/>
      <c r="N351" s="17"/>
      <c r="O351" s="17"/>
      <c r="P351" s="17"/>
      <c r="Q351" s="17"/>
      <c r="R351" s="17"/>
      <c r="S351" s="17"/>
      <c r="T351" s="17"/>
      <c r="U351" s="17">
        <v>60</v>
      </c>
      <c r="V351" s="17"/>
      <c r="W351" s="17"/>
      <c r="X351" s="13">
        <v>90</v>
      </c>
      <c r="Y351" s="17"/>
      <c r="Z351" s="17"/>
      <c r="AA351" s="17"/>
      <c r="AB351" s="17"/>
      <c r="AC351" s="17"/>
    </row>
    <row r="352" spans="1:29">
      <c r="A352" s="8">
        <v>36</v>
      </c>
      <c r="B352" s="6">
        <v>44080</v>
      </c>
      <c r="C352" s="17"/>
      <c r="D352" s="17"/>
      <c r="E352" s="17"/>
      <c r="F352" s="17"/>
      <c r="G352" s="17"/>
      <c r="H352" s="17"/>
      <c r="I352" s="17"/>
      <c r="J352" s="13">
        <v>122.5</v>
      </c>
      <c r="K352" s="13">
        <v>111.66666666666667</v>
      </c>
      <c r="L352" s="17"/>
      <c r="M352" s="17"/>
      <c r="N352" s="17"/>
      <c r="O352" s="17"/>
      <c r="P352" s="17"/>
      <c r="Q352" s="17"/>
      <c r="R352" s="17"/>
      <c r="S352" s="17"/>
      <c r="T352" s="17"/>
      <c r="U352" s="17">
        <v>61</v>
      </c>
      <c r="V352" s="17"/>
      <c r="W352" s="17"/>
      <c r="X352" s="13">
        <v>90</v>
      </c>
      <c r="Y352" s="17"/>
      <c r="Z352" s="17"/>
      <c r="AA352" s="17"/>
      <c r="AB352" s="17"/>
      <c r="AC352" s="17"/>
    </row>
    <row r="353" spans="1:29">
      <c r="A353" s="8">
        <v>37</v>
      </c>
      <c r="B353" s="6">
        <v>44087</v>
      </c>
      <c r="C353" s="17"/>
      <c r="D353" s="17"/>
      <c r="E353" s="17"/>
      <c r="F353" s="17"/>
      <c r="G353" s="17"/>
      <c r="H353" s="17"/>
      <c r="I353" s="17"/>
      <c r="J353" s="13">
        <v>142.5</v>
      </c>
      <c r="K353" s="13">
        <v>111.66666666666667</v>
      </c>
      <c r="L353" s="17"/>
      <c r="M353" s="17"/>
      <c r="N353" s="17">
        <v>70</v>
      </c>
      <c r="O353" s="17"/>
      <c r="P353" s="17"/>
      <c r="Q353" s="17"/>
      <c r="R353" s="17"/>
      <c r="S353" s="17"/>
      <c r="T353" s="17"/>
      <c r="U353" s="17">
        <v>60</v>
      </c>
      <c r="V353" s="17"/>
      <c r="W353" s="17"/>
      <c r="X353" s="13">
        <v>90</v>
      </c>
      <c r="Y353" s="17"/>
      <c r="Z353" s="17"/>
      <c r="AA353" s="17"/>
      <c r="AB353" s="17"/>
      <c r="AC353" s="17"/>
    </row>
    <row r="354" spans="1:29">
      <c r="A354" s="8">
        <v>38</v>
      </c>
      <c r="B354" s="6">
        <v>44094</v>
      </c>
      <c r="C354" s="17"/>
      <c r="D354" s="17"/>
      <c r="E354" s="17"/>
      <c r="F354" s="17"/>
      <c r="G354" s="17"/>
      <c r="H354" s="17"/>
      <c r="I354" s="17"/>
      <c r="J354" s="13">
        <v>145</v>
      </c>
      <c r="K354" s="13">
        <v>111.66666666666667</v>
      </c>
      <c r="L354" s="17"/>
      <c r="M354" s="17"/>
      <c r="N354" s="17">
        <v>70</v>
      </c>
      <c r="O354" s="17"/>
      <c r="P354" s="17"/>
      <c r="Q354" s="17"/>
      <c r="R354" s="17"/>
      <c r="S354" s="17"/>
      <c r="T354" s="17"/>
      <c r="U354" s="17">
        <v>58</v>
      </c>
      <c r="V354" s="17"/>
      <c r="W354" s="17"/>
      <c r="X354" s="13">
        <v>90</v>
      </c>
      <c r="Y354" s="17"/>
      <c r="Z354" s="17"/>
      <c r="AA354" s="17"/>
      <c r="AB354" s="17"/>
      <c r="AC354" s="17"/>
    </row>
    <row r="355" spans="1:29">
      <c r="A355" s="8">
        <v>39</v>
      </c>
      <c r="B355" s="6">
        <v>44101</v>
      </c>
      <c r="C355" s="17"/>
      <c r="D355" s="17"/>
      <c r="E355" s="17"/>
      <c r="F355" s="17"/>
      <c r="G355" s="17"/>
      <c r="H355" s="17"/>
      <c r="I355" s="17"/>
      <c r="J355" s="13">
        <v>155</v>
      </c>
      <c r="K355" s="13">
        <v>110</v>
      </c>
      <c r="L355" s="17"/>
      <c r="M355" s="17"/>
      <c r="N355" s="17">
        <v>70</v>
      </c>
      <c r="O355" s="17"/>
      <c r="P355" s="17"/>
      <c r="Q355" s="17"/>
      <c r="R355" s="17"/>
      <c r="S355" s="17"/>
      <c r="T355" s="17"/>
      <c r="U355" s="17">
        <v>58</v>
      </c>
      <c r="V355" s="17"/>
      <c r="W355" s="17"/>
      <c r="X355" s="13">
        <v>90</v>
      </c>
      <c r="Y355" s="17"/>
      <c r="Z355" s="17"/>
      <c r="AA355" s="17"/>
      <c r="AB355" s="17"/>
      <c r="AC355" s="17"/>
    </row>
    <row r="356" spans="1:29">
      <c r="A356" s="8">
        <v>40</v>
      </c>
      <c r="B356" s="6">
        <v>44108</v>
      </c>
      <c r="C356" s="17"/>
      <c r="D356" s="17"/>
      <c r="E356" s="17"/>
      <c r="F356" s="17"/>
      <c r="G356" s="17"/>
      <c r="H356" s="17"/>
      <c r="I356" s="17"/>
      <c r="J356" s="13">
        <v>162.5</v>
      </c>
      <c r="K356" s="13">
        <v>110</v>
      </c>
      <c r="L356" s="17"/>
      <c r="M356" s="17"/>
      <c r="N356" s="17">
        <v>70</v>
      </c>
      <c r="O356" s="17"/>
      <c r="P356" s="17"/>
      <c r="Q356" s="17"/>
      <c r="R356" s="17"/>
      <c r="S356" s="17"/>
      <c r="T356" s="17"/>
      <c r="U356" s="17">
        <v>55</v>
      </c>
      <c r="V356" s="17"/>
      <c r="W356" s="17"/>
      <c r="X356" s="13">
        <v>115</v>
      </c>
      <c r="Y356" s="17"/>
      <c r="Z356" s="17"/>
      <c r="AA356" s="17"/>
      <c r="AB356" s="17"/>
      <c r="AC356" s="17"/>
    </row>
    <row r="357" spans="1:29">
      <c r="A357" s="8">
        <v>41</v>
      </c>
      <c r="B357" s="6">
        <v>44115</v>
      </c>
      <c r="C357" s="17"/>
      <c r="D357" s="17"/>
      <c r="E357" s="17"/>
      <c r="F357" s="17"/>
      <c r="G357" s="17"/>
      <c r="H357" s="17"/>
      <c r="I357" s="17"/>
      <c r="J357" s="13">
        <v>177.5</v>
      </c>
      <c r="K357" s="13">
        <v>110</v>
      </c>
      <c r="L357" s="17"/>
      <c r="M357" s="17"/>
      <c r="N357" s="17">
        <v>70</v>
      </c>
      <c r="O357" s="17"/>
      <c r="P357" s="17"/>
      <c r="Q357" s="17"/>
      <c r="R357" s="17"/>
      <c r="S357" s="17"/>
      <c r="T357" s="17"/>
      <c r="U357" s="17">
        <v>52</v>
      </c>
      <c r="V357" s="17"/>
      <c r="W357" s="17"/>
      <c r="X357" s="13">
        <v>115</v>
      </c>
      <c r="Y357" s="17"/>
      <c r="Z357" s="17"/>
      <c r="AA357" s="17"/>
      <c r="AB357" s="17"/>
      <c r="AC357" s="17"/>
    </row>
    <row r="358" spans="1:29">
      <c r="A358" s="8">
        <v>42</v>
      </c>
      <c r="B358" s="6">
        <v>44122</v>
      </c>
      <c r="C358" s="17"/>
      <c r="D358" s="17"/>
      <c r="E358" s="17"/>
      <c r="F358" s="17"/>
      <c r="G358" s="17"/>
      <c r="H358" s="17"/>
      <c r="I358" s="17"/>
      <c r="J358" s="13">
        <v>177.5</v>
      </c>
      <c r="K358" s="13">
        <v>111.66666666666667</v>
      </c>
      <c r="L358" s="17"/>
      <c r="M358" s="17"/>
      <c r="N358" s="17"/>
      <c r="O358" s="17"/>
      <c r="P358" s="17"/>
      <c r="Q358" s="17"/>
      <c r="R358" s="17"/>
      <c r="S358" s="17"/>
      <c r="T358" s="17"/>
      <c r="U358" s="17">
        <v>56</v>
      </c>
      <c r="V358" s="17"/>
      <c r="W358" s="17"/>
      <c r="X358" s="13">
        <v>155</v>
      </c>
      <c r="Y358" s="17"/>
      <c r="Z358" s="17"/>
      <c r="AA358" s="17"/>
      <c r="AB358" s="17"/>
      <c r="AC358" s="17"/>
    </row>
    <row r="359" spans="1:29">
      <c r="A359" s="8">
        <v>43</v>
      </c>
      <c r="B359" s="6">
        <v>44129</v>
      </c>
      <c r="C359" s="17"/>
      <c r="D359" s="17"/>
      <c r="E359" s="17"/>
      <c r="F359" s="17"/>
      <c r="G359" s="17"/>
      <c r="H359" s="17"/>
      <c r="I359" s="17"/>
      <c r="J359" s="13">
        <v>210</v>
      </c>
      <c r="K359" s="13">
        <v>117.5</v>
      </c>
      <c r="L359" s="17"/>
      <c r="M359" s="17"/>
      <c r="N359" s="17"/>
      <c r="O359" s="17"/>
      <c r="P359" s="17"/>
      <c r="Q359" s="17"/>
      <c r="R359" s="17"/>
      <c r="S359" s="17"/>
      <c r="T359" s="17"/>
      <c r="U359" s="17">
        <v>50</v>
      </c>
      <c r="V359" s="17"/>
      <c r="W359" s="17"/>
      <c r="X359" s="13">
        <v>155</v>
      </c>
      <c r="Y359" s="17"/>
      <c r="Z359" s="17"/>
      <c r="AA359" s="17"/>
      <c r="AB359" s="17"/>
      <c r="AC359" s="17"/>
    </row>
    <row r="360" spans="1:29">
      <c r="A360" s="8">
        <v>44</v>
      </c>
      <c r="B360" s="6">
        <v>44136</v>
      </c>
      <c r="C360" s="17"/>
      <c r="D360" s="17"/>
      <c r="E360" s="17"/>
      <c r="F360" s="17"/>
      <c r="G360" s="17"/>
      <c r="H360" s="17"/>
      <c r="I360" s="17"/>
      <c r="J360" s="13">
        <v>210</v>
      </c>
      <c r="K360" s="13">
        <v>111.66666666666667</v>
      </c>
      <c r="L360" s="17"/>
      <c r="M360" s="17"/>
      <c r="N360" s="17"/>
      <c r="O360" s="17"/>
      <c r="P360" s="17"/>
      <c r="Q360" s="17"/>
      <c r="R360" s="17"/>
      <c r="S360" s="17"/>
      <c r="T360" s="17"/>
      <c r="U360" s="17">
        <v>47</v>
      </c>
      <c r="V360" s="17"/>
      <c r="W360" s="17"/>
      <c r="X360" s="13">
        <v>155</v>
      </c>
      <c r="Y360" s="17"/>
      <c r="Z360" s="17"/>
      <c r="AA360" s="17"/>
      <c r="AB360" s="17"/>
      <c r="AC360" s="17"/>
    </row>
    <row r="361" spans="1:29">
      <c r="A361" s="8">
        <v>45</v>
      </c>
      <c r="B361" s="6">
        <v>44143</v>
      </c>
      <c r="C361" s="17"/>
      <c r="D361" s="17"/>
      <c r="E361" s="17"/>
      <c r="F361" s="17"/>
      <c r="G361" s="17"/>
      <c r="H361" s="17"/>
      <c r="I361" s="17"/>
      <c r="J361" s="13">
        <v>185</v>
      </c>
      <c r="K361" s="13">
        <v>111.66666666666667</v>
      </c>
      <c r="L361" s="17"/>
      <c r="M361" s="17"/>
      <c r="N361" s="17"/>
      <c r="O361" s="17"/>
      <c r="P361" s="17"/>
      <c r="Q361" s="17"/>
      <c r="R361" s="17"/>
      <c r="S361" s="17"/>
      <c r="T361" s="17"/>
      <c r="U361" s="17">
        <v>56</v>
      </c>
      <c r="V361" s="17"/>
      <c r="W361" s="17"/>
      <c r="X361" s="13">
        <v>155</v>
      </c>
      <c r="Y361" s="17"/>
      <c r="Z361" s="17"/>
      <c r="AA361" s="17"/>
      <c r="AB361" s="17"/>
      <c r="AC361" s="17"/>
    </row>
    <row r="362" spans="1:29">
      <c r="A362" s="8">
        <v>46</v>
      </c>
      <c r="B362" s="6">
        <v>44150</v>
      </c>
      <c r="C362" s="17"/>
      <c r="D362" s="17"/>
      <c r="E362" s="17"/>
      <c r="F362" s="17"/>
      <c r="G362" s="17"/>
      <c r="H362" s="17"/>
      <c r="I362" s="17"/>
      <c r="J362" s="13">
        <v>160</v>
      </c>
      <c r="K362" s="13">
        <v>110</v>
      </c>
      <c r="L362" s="17"/>
      <c r="M362" s="17"/>
      <c r="N362" s="17">
        <v>65</v>
      </c>
      <c r="O362" s="17"/>
      <c r="P362" s="17"/>
      <c r="Q362" s="17"/>
      <c r="R362" s="17"/>
      <c r="S362" s="17"/>
      <c r="T362" s="17"/>
      <c r="U362" s="17">
        <v>58</v>
      </c>
      <c r="V362" s="17"/>
      <c r="W362" s="17"/>
      <c r="X362" s="13">
        <v>175</v>
      </c>
      <c r="Y362" s="17"/>
      <c r="Z362" s="17"/>
      <c r="AA362" s="17"/>
      <c r="AB362" s="17"/>
      <c r="AC362" s="17"/>
    </row>
    <row r="363" spans="1:29">
      <c r="A363" s="8">
        <v>47</v>
      </c>
      <c r="B363" s="6">
        <v>44157</v>
      </c>
      <c r="C363" s="17"/>
      <c r="D363" s="17"/>
      <c r="E363" s="17"/>
      <c r="F363" s="17"/>
      <c r="G363" s="17"/>
      <c r="H363" s="17"/>
      <c r="I363" s="17"/>
      <c r="J363" s="13">
        <v>142.5</v>
      </c>
      <c r="K363" s="13">
        <v>111.66666666666667</v>
      </c>
      <c r="L363" s="17"/>
      <c r="M363" s="17"/>
      <c r="N363" s="17">
        <v>67</v>
      </c>
      <c r="O363" s="17"/>
      <c r="P363" s="17"/>
      <c r="Q363" s="17"/>
      <c r="R363" s="17"/>
      <c r="S363" s="17"/>
      <c r="T363" s="17"/>
      <c r="U363" s="17">
        <v>61</v>
      </c>
      <c r="V363" s="17"/>
      <c r="W363" s="17"/>
      <c r="X363" s="13">
        <v>177.5</v>
      </c>
      <c r="Y363" s="17"/>
      <c r="Z363" s="17"/>
      <c r="AA363" s="17"/>
      <c r="AB363" s="17"/>
      <c r="AC363" s="17"/>
    </row>
    <row r="364" spans="1:29">
      <c r="A364" s="8">
        <v>48</v>
      </c>
      <c r="B364" s="6">
        <v>44164</v>
      </c>
      <c r="C364" s="17"/>
      <c r="D364" s="17"/>
      <c r="E364" s="17"/>
      <c r="F364" s="17"/>
      <c r="G364" s="17"/>
      <c r="H364" s="17"/>
      <c r="I364" s="17"/>
      <c r="J364" s="13">
        <v>145</v>
      </c>
      <c r="K364" s="13">
        <v>111</v>
      </c>
      <c r="L364" s="17"/>
      <c r="M364" s="17"/>
      <c r="N364" s="17">
        <v>65</v>
      </c>
      <c r="O364" s="17"/>
      <c r="P364" s="17"/>
      <c r="Q364" s="17"/>
      <c r="R364" s="17"/>
      <c r="S364" s="17"/>
      <c r="T364" s="17"/>
      <c r="U364" s="17">
        <v>67</v>
      </c>
      <c r="V364" s="17"/>
      <c r="W364" s="17"/>
      <c r="X364" s="13">
        <v>177.5</v>
      </c>
      <c r="Y364" s="17"/>
      <c r="Z364" s="17"/>
      <c r="AA364" s="17"/>
      <c r="AB364" s="17"/>
      <c r="AC364" s="17"/>
    </row>
    <row r="365" spans="1:29">
      <c r="A365" s="8">
        <v>49</v>
      </c>
      <c r="B365" s="6">
        <v>44171</v>
      </c>
      <c r="C365" s="17"/>
      <c r="D365" s="17"/>
      <c r="E365" s="17"/>
      <c r="F365" s="17"/>
      <c r="G365" s="17"/>
      <c r="H365" s="17"/>
      <c r="I365" s="17"/>
      <c r="J365" s="13">
        <v>145</v>
      </c>
      <c r="K365" s="13">
        <v>110</v>
      </c>
      <c r="L365" s="17"/>
      <c r="M365" s="17"/>
      <c r="N365" s="17">
        <v>65</v>
      </c>
      <c r="O365" s="17"/>
      <c r="P365" s="17"/>
      <c r="Q365" s="17"/>
      <c r="R365" s="17"/>
      <c r="S365" s="17"/>
      <c r="T365" s="17"/>
      <c r="U365" s="17">
        <v>67</v>
      </c>
      <c r="V365" s="17"/>
      <c r="W365" s="17"/>
      <c r="X365" s="13">
        <v>180</v>
      </c>
      <c r="Y365" s="17"/>
      <c r="Z365" s="17"/>
      <c r="AA365" s="17"/>
      <c r="AB365" s="17"/>
      <c r="AC365" s="17"/>
    </row>
    <row r="366" spans="1:29">
      <c r="A366" s="8">
        <v>50</v>
      </c>
      <c r="B366" s="6">
        <v>44178</v>
      </c>
      <c r="C366" s="17"/>
      <c r="D366" s="17"/>
      <c r="E366" s="17"/>
      <c r="F366" s="17"/>
      <c r="G366" s="17"/>
      <c r="J366" s="13">
        <v>120</v>
      </c>
      <c r="K366" s="13">
        <v>107.5</v>
      </c>
      <c r="N366" s="1">
        <v>65</v>
      </c>
      <c r="U366" s="1">
        <v>67</v>
      </c>
      <c r="X366" s="1">
        <v>180</v>
      </c>
    </row>
    <row r="367" spans="1:29">
      <c r="A367" s="8">
        <v>51</v>
      </c>
      <c r="B367" s="6">
        <v>44185</v>
      </c>
      <c r="C367" s="17"/>
      <c r="D367" s="17"/>
      <c r="E367" s="17"/>
      <c r="F367" s="17"/>
      <c r="G367" s="17"/>
      <c r="J367" s="13">
        <v>117.5</v>
      </c>
      <c r="K367" s="13">
        <v>110</v>
      </c>
      <c r="U367" s="1">
        <v>67</v>
      </c>
      <c r="X367" s="1">
        <v>180</v>
      </c>
    </row>
    <row r="368" spans="1:29">
      <c r="A368" s="8">
        <v>52</v>
      </c>
      <c r="B368" s="6">
        <v>44192</v>
      </c>
      <c r="C368" s="17"/>
      <c r="D368" s="17"/>
      <c r="E368" s="17"/>
      <c r="F368" s="17"/>
      <c r="G368" s="17"/>
      <c r="J368" s="1">
        <v>80</v>
      </c>
      <c r="K368" s="1">
        <v>110</v>
      </c>
      <c r="U368" s="1">
        <v>64</v>
      </c>
      <c r="X368" s="1">
        <v>180</v>
      </c>
    </row>
    <row r="369" spans="1:29">
      <c r="A369" s="10">
        <v>53</v>
      </c>
      <c r="B369" s="11">
        <v>44199</v>
      </c>
      <c r="C369" s="19"/>
      <c r="D369" s="19"/>
      <c r="E369" s="19"/>
      <c r="F369" s="19"/>
      <c r="G369" s="19"/>
      <c r="H369" s="24"/>
      <c r="I369" s="24"/>
      <c r="J369" s="24">
        <v>80</v>
      </c>
      <c r="K369" s="24">
        <v>110</v>
      </c>
      <c r="L369" s="24"/>
      <c r="M369" s="24"/>
      <c r="N369" s="24"/>
      <c r="O369" s="24"/>
      <c r="P369" s="24"/>
      <c r="Q369" s="24"/>
      <c r="R369" s="24"/>
      <c r="S369" s="24"/>
      <c r="T369" s="24"/>
      <c r="U369" s="24">
        <v>64</v>
      </c>
      <c r="V369" s="24"/>
      <c r="W369" s="24"/>
      <c r="X369" s="24">
        <v>180</v>
      </c>
      <c r="Y369" s="24"/>
      <c r="Z369" s="24"/>
      <c r="AA369" s="24"/>
      <c r="AB369" s="24"/>
      <c r="AC369" s="24"/>
    </row>
    <row r="370" spans="1:29">
      <c r="A370" s="8">
        <v>1</v>
      </c>
      <c r="B370" s="6">
        <v>44206</v>
      </c>
      <c r="C370" s="17"/>
      <c r="D370" s="17"/>
      <c r="E370" s="17"/>
      <c r="F370" s="17"/>
      <c r="G370" s="17">
        <v>100</v>
      </c>
      <c r="J370" s="1">
        <v>80</v>
      </c>
      <c r="K370" s="1">
        <v>110</v>
      </c>
      <c r="U370" s="1">
        <v>66</v>
      </c>
      <c r="X370" s="1">
        <v>180</v>
      </c>
    </row>
    <row r="371" spans="1:29">
      <c r="A371" s="8">
        <v>2</v>
      </c>
      <c r="B371" s="6">
        <v>44213</v>
      </c>
      <c r="C371" s="17"/>
      <c r="D371" s="17"/>
      <c r="E371" s="17"/>
      <c r="F371" s="17"/>
      <c r="G371" s="17"/>
      <c r="J371" s="13">
        <v>120</v>
      </c>
      <c r="K371" s="13">
        <v>111.66666666666667</v>
      </c>
      <c r="U371" s="1">
        <v>69</v>
      </c>
      <c r="X371" s="1">
        <v>180</v>
      </c>
    </row>
    <row r="372" spans="1:29">
      <c r="A372" s="8">
        <v>3</v>
      </c>
      <c r="B372" s="6">
        <v>44220</v>
      </c>
      <c r="C372" s="17"/>
      <c r="D372" s="17"/>
      <c r="E372" s="17"/>
      <c r="F372" s="17"/>
      <c r="G372" s="17"/>
      <c r="J372" s="1">
        <v>110</v>
      </c>
      <c r="K372" s="5">
        <v>111.66666666666667</v>
      </c>
      <c r="U372" s="1">
        <v>68</v>
      </c>
      <c r="X372" s="1">
        <v>185</v>
      </c>
    </row>
    <row r="373" spans="1:29">
      <c r="A373" s="8">
        <v>4</v>
      </c>
      <c r="B373" s="6">
        <v>44227</v>
      </c>
      <c r="C373" s="17"/>
      <c r="D373" s="17"/>
      <c r="E373" s="17"/>
      <c r="F373" s="17"/>
      <c r="G373" s="17"/>
      <c r="H373" s="17"/>
      <c r="I373" s="17"/>
      <c r="J373" s="13">
        <v>107.5</v>
      </c>
      <c r="K373" s="13">
        <v>111.66666666666667</v>
      </c>
      <c r="L373" s="17"/>
      <c r="M373" s="17"/>
      <c r="N373" s="17"/>
      <c r="O373" s="17"/>
      <c r="P373" s="17"/>
      <c r="Q373" s="17"/>
      <c r="R373" s="17"/>
      <c r="S373" s="17"/>
      <c r="T373" s="17"/>
      <c r="U373" s="17">
        <v>74</v>
      </c>
      <c r="V373" s="17"/>
      <c r="W373" s="17"/>
      <c r="X373" s="13">
        <v>185</v>
      </c>
      <c r="Y373" s="17"/>
      <c r="Z373" s="17"/>
      <c r="AA373" s="17"/>
      <c r="AB373" s="17"/>
      <c r="AC373" s="17"/>
    </row>
    <row r="374" spans="1:29">
      <c r="A374" s="8">
        <v>5</v>
      </c>
      <c r="B374" s="6">
        <v>44234</v>
      </c>
      <c r="C374" s="17"/>
      <c r="D374" s="17"/>
      <c r="E374" s="17"/>
      <c r="F374" s="17"/>
      <c r="G374" s="17"/>
      <c r="H374" s="17"/>
      <c r="I374" s="17"/>
      <c r="J374" s="13">
        <v>110</v>
      </c>
      <c r="K374" s="13">
        <v>113.66666666666667</v>
      </c>
      <c r="L374" s="17"/>
      <c r="M374" s="17"/>
      <c r="N374" s="17"/>
      <c r="O374" s="17"/>
      <c r="P374" s="17"/>
      <c r="Q374" s="17"/>
      <c r="R374" s="17"/>
      <c r="S374" s="17"/>
      <c r="T374" s="17"/>
      <c r="U374" s="17">
        <v>80</v>
      </c>
      <c r="V374" s="17"/>
      <c r="W374" s="17"/>
      <c r="X374" s="13">
        <v>185</v>
      </c>
      <c r="Y374" s="17"/>
      <c r="Z374" s="17"/>
      <c r="AA374" s="17"/>
      <c r="AB374" s="17"/>
      <c r="AC374" s="17"/>
    </row>
    <row r="375" spans="1:29">
      <c r="A375" s="8">
        <v>6</v>
      </c>
      <c r="B375" s="6">
        <v>44241</v>
      </c>
      <c r="C375" s="17"/>
      <c r="D375" s="17"/>
      <c r="E375" s="17"/>
      <c r="F375" s="17"/>
      <c r="G375" s="17"/>
      <c r="H375" s="17"/>
      <c r="I375" s="17"/>
      <c r="J375" s="13">
        <v>105</v>
      </c>
      <c r="K375" s="13">
        <v>115</v>
      </c>
      <c r="L375" s="17"/>
      <c r="M375" s="17"/>
      <c r="N375" s="17"/>
      <c r="O375" s="17"/>
      <c r="P375" s="17"/>
      <c r="Q375" s="17"/>
      <c r="R375" s="17"/>
      <c r="S375" s="17"/>
      <c r="T375" s="17"/>
      <c r="U375" s="17">
        <v>83</v>
      </c>
      <c r="V375" s="17"/>
      <c r="W375" s="17"/>
      <c r="X375" s="13">
        <v>185</v>
      </c>
      <c r="Y375" s="17"/>
      <c r="Z375" s="17"/>
      <c r="AA375" s="17"/>
      <c r="AB375" s="17"/>
      <c r="AC375" s="17"/>
    </row>
    <row r="376" spans="1:29">
      <c r="A376" s="8">
        <v>7</v>
      </c>
      <c r="B376" s="6">
        <v>44248</v>
      </c>
      <c r="C376" s="17"/>
      <c r="D376" s="17"/>
      <c r="E376" s="17"/>
      <c r="F376" s="17"/>
      <c r="G376" s="17"/>
      <c r="H376" s="17"/>
      <c r="I376" s="17"/>
      <c r="J376" s="13">
        <v>110</v>
      </c>
      <c r="K376" s="13">
        <v>115</v>
      </c>
      <c r="L376" s="17"/>
      <c r="M376" s="17"/>
      <c r="N376" s="17"/>
      <c r="O376" s="17"/>
      <c r="P376" s="17"/>
      <c r="Q376" s="17"/>
      <c r="R376" s="17"/>
      <c r="S376" s="17"/>
      <c r="T376" s="17"/>
      <c r="U376" s="17">
        <v>83</v>
      </c>
      <c r="V376" s="17"/>
      <c r="W376" s="17"/>
      <c r="X376" s="13">
        <v>182.5</v>
      </c>
      <c r="Y376" s="17"/>
      <c r="Z376" s="17"/>
      <c r="AA376" s="17"/>
      <c r="AB376" s="17"/>
      <c r="AC376" s="17"/>
    </row>
    <row r="377" spans="1:29">
      <c r="A377" s="8">
        <v>8</v>
      </c>
      <c r="B377" s="6">
        <v>44255</v>
      </c>
      <c r="C377" s="17"/>
      <c r="D377" s="17"/>
      <c r="E377" s="17"/>
      <c r="F377" s="17"/>
      <c r="G377" s="17"/>
      <c r="H377" s="17"/>
      <c r="I377" s="17"/>
      <c r="J377" s="13">
        <v>112.5</v>
      </c>
      <c r="K377" s="13">
        <v>115</v>
      </c>
      <c r="L377" s="17"/>
      <c r="M377" s="17"/>
      <c r="N377" s="17"/>
      <c r="O377" s="17"/>
      <c r="P377" s="17"/>
      <c r="Q377" s="17"/>
      <c r="R377" s="17"/>
      <c r="S377" s="17"/>
      <c r="T377" s="17"/>
      <c r="U377" s="17">
        <v>82</v>
      </c>
      <c r="V377" s="17"/>
      <c r="W377" s="17"/>
      <c r="X377" s="13">
        <v>182.5</v>
      </c>
      <c r="Y377" s="17"/>
      <c r="Z377" s="17"/>
      <c r="AA377" s="17"/>
      <c r="AB377" s="17"/>
      <c r="AC377" s="17"/>
    </row>
    <row r="378" spans="1:29">
      <c r="A378" s="8">
        <v>9</v>
      </c>
      <c r="B378" s="6">
        <v>44262</v>
      </c>
      <c r="C378" s="17"/>
      <c r="D378" s="17"/>
      <c r="E378" s="17"/>
      <c r="F378" s="17"/>
      <c r="G378" s="17"/>
      <c r="H378" s="17"/>
      <c r="I378" s="17"/>
      <c r="J378" s="13">
        <v>102.5</v>
      </c>
      <c r="K378" s="13">
        <v>115</v>
      </c>
      <c r="L378" s="17"/>
      <c r="M378" s="17"/>
      <c r="N378" s="17"/>
      <c r="O378" s="17"/>
      <c r="P378" s="17"/>
      <c r="Q378" s="17"/>
      <c r="R378" s="17"/>
      <c r="S378" s="17"/>
      <c r="T378" s="17"/>
      <c r="U378" s="17">
        <v>81</v>
      </c>
      <c r="V378" s="17"/>
      <c r="W378" s="17"/>
      <c r="X378" s="13">
        <v>182.5</v>
      </c>
      <c r="Y378" s="17"/>
      <c r="Z378" s="17"/>
      <c r="AA378" s="17">
        <v>119.99</v>
      </c>
      <c r="AB378" s="17"/>
      <c r="AC378" s="17"/>
    </row>
    <row r="379" spans="1:29">
      <c r="A379" s="8">
        <v>10</v>
      </c>
      <c r="B379" s="6">
        <v>44269</v>
      </c>
      <c r="C379" s="17"/>
      <c r="D379" s="17"/>
      <c r="E379" s="17"/>
      <c r="F379" s="17"/>
      <c r="G379" s="17"/>
      <c r="H379" s="17"/>
      <c r="I379" s="17"/>
      <c r="J379" s="13">
        <v>115</v>
      </c>
      <c r="K379" s="13">
        <v>115</v>
      </c>
      <c r="L379" s="17"/>
      <c r="M379" s="17"/>
      <c r="N379" s="17"/>
      <c r="O379" s="17"/>
      <c r="P379" s="17"/>
      <c r="Q379" s="17"/>
      <c r="R379" s="17"/>
      <c r="S379" s="17"/>
      <c r="T379" s="17"/>
      <c r="U379" s="17">
        <v>74</v>
      </c>
      <c r="V379" s="17"/>
      <c r="W379" s="17"/>
      <c r="X379" s="13">
        <v>182.5</v>
      </c>
      <c r="Y379" s="17"/>
      <c r="Z379" s="17"/>
      <c r="AA379" s="17">
        <v>124</v>
      </c>
      <c r="AB379" s="17"/>
      <c r="AC379" s="17"/>
    </row>
    <row r="380" spans="1:29">
      <c r="A380" s="8">
        <v>11</v>
      </c>
      <c r="B380" s="6">
        <v>44276</v>
      </c>
      <c r="C380" s="17"/>
      <c r="D380" s="17"/>
      <c r="E380" s="17"/>
      <c r="F380" s="17"/>
      <c r="G380" s="17"/>
      <c r="H380" s="17"/>
      <c r="I380" s="17"/>
      <c r="J380" s="13">
        <v>115</v>
      </c>
      <c r="K380" s="13">
        <v>116.33333333333333</v>
      </c>
      <c r="L380" s="17"/>
      <c r="M380" s="17"/>
      <c r="N380" s="17"/>
      <c r="O380" s="17"/>
      <c r="P380" s="17"/>
      <c r="Q380" s="17"/>
      <c r="R380" s="17"/>
      <c r="S380" s="17"/>
      <c r="T380" s="17"/>
      <c r="U380" s="17">
        <v>74</v>
      </c>
      <c r="V380" s="17"/>
      <c r="W380" s="17"/>
      <c r="X380" s="13">
        <v>182.5</v>
      </c>
      <c r="Y380" s="17"/>
      <c r="Z380" s="17"/>
      <c r="AA380" s="17"/>
      <c r="AB380" s="17"/>
      <c r="AC380" s="17"/>
    </row>
    <row r="381" spans="1:29">
      <c r="A381" s="8">
        <v>12</v>
      </c>
      <c r="B381" s="6">
        <v>44283</v>
      </c>
      <c r="C381" s="17"/>
      <c r="D381" s="17"/>
      <c r="E381" s="17"/>
      <c r="F381" s="17"/>
      <c r="G381" s="17"/>
      <c r="H381" s="17"/>
      <c r="I381" s="17"/>
      <c r="J381" s="13">
        <v>117.5</v>
      </c>
      <c r="K381" s="13">
        <v>116.66666666666667</v>
      </c>
      <c r="L381" s="17"/>
      <c r="M381" s="17"/>
      <c r="N381" s="17"/>
      <c r="O381" s="17"/>
      <c r="P381" s="17"/>
      <c r="Q381" s="17"/>
      <c r="R381" s="17"/>
      <c r="S381" s="17"/>
      <c r="T381" s="17"/>
      <c r="U381" s="17">
        <v>74</v>
      </c>
      <c r="V381" s="17"/>
      <c r="W381" s="17"/>
      <c r="X381" s="13">
        <v>182.5</v>
      </c>
      <c r="Y381" s="17"/>
      <c r="Z381" s="17"/>
      <c r="AA381" s="17">
        <v>86</v>
      </c>
      <c r="AB381" s="17"/>
      <c r="AC381" s="17"/>
    </row>
    <row r="382" spans="1:29">
      <c r="A382" s="8">
        <v>13</v>
      </c>
      <c r="B382" s="6">
        <v>44290</v>
      </c>
      <c r="C382" s="17"/>
      <c r="D382" s="17"/>
      <c r="E382" s="17"/>
      <c r="F382" s="17"/>
      <c r="G382" s="17"/>
      <c r="H382" s="17"/>
      <c r="I382" s="17"/>
      <c r="J382" s="13">
        <v>120</v>
      </c>
      <c r="K382" s="13">
        <v>116.66666666666667</v>
      </c>
      <c r="L382" s="17"/>
      <c r="M382" s="17"/>
      <c r="N382" s="17"/>
      <c r="O382" s="17"/>
      <c r="P382" s="17"/>
      <c r="Q382" s="17"/>
      <c r="R382" s="17"/>
      <c r="S382" s="17"/>
      <c r="T382" s="17"/>
      <c r="U382" s="17">
        <v>74</v>
      </c>
      <c r="V382" s="17"/>
      <c r="W382" s="17"/>
      <c r="X382" s="13">
        <v>182.5</v>
      </c>
      <c r="Y382" s="17"/>
      <c r="Z382" s="17"/>
      <c r="AA382" s="17"/>
      <c r="AB382" s="17"/>
      <c r="AC382" s="17"/>
    </row>
    <row r="383" spans="1:29">
      <c r="A383" s="8">
        <v>14</v>
      </c>
      <c r="B383" s="6">
        <v>44297</v>
      </c>
      <c r="C383" s="17"/>
      <c r="D383" s="17"/>
      <c r="E383" s="17"/>
      <c r="F383" s="17"/>
      <c r="G383" s="17"/>
      <c r="H383" s="17"/>
      <c r="I383" s="17"/>
      <c r="J383" s="13">
        <v>120</v>
      </c>
      <c r="K383" s="13">
        <v>116.66666666666667</v>
      </c>
      <c r="L383" s="17"/>
      <c r="M383" s="17"/>
      <c r="N383" s="17"/>
      <c r="O383" s="17"/>
      <c r="P383" s="17"/>
      <c r="Q383" s="17"/>
      <c r="R383" s="17"/>
      <c r="S383" s="17"/>
      <c r="T383" s="17"/>
      <c r="U383" s="17">
        <v>74</v>
      </c>
      <c r="V383" s="17"/>
      <c r="W383" s="17"/>
      <c r="X383" s="13">
        <v>182.5</v>
      </c>
      <c r="Y383" s="17"/>
      <c r="Z383" s="17"/>
      <c r="AA383" s="17"/>
      <c r="AB383" s="17"/>
      <c r="AC383" s="17"/>
    </row>
    <row r="384" spans="1:29">
      <c r="A384" s="8">
        <v>15</v>
      </c>
      <c r="B384" s="6">
        <v>44304</v>
      </c>
      <c r="C384" s="17"/>
      <c r="D384" s="17"/>
      <c r="E384" s="17"/>
      <c r="F384" s="17"/>
      <c r="G384" s="17"/>
      <c r="H384" s="17"/>
      <c r="I384" s="17"/>
      <c r="J384" s="13">
        <v>125</v>
      </c>
      <c r="K384" s="13">
        <v>118.33333333333333</v>
      </c>
      <c r="L384" s="17"/>
      <c r="M384" s="17"/>
      <c r="N384" s="17"/>
      <c r="O384" s="17"/>
      <c r="P384" s="17"/>
      <c r="Q384" s="17"/>
      <c r="R384" s="17"/>
      <c r="S384" s="17"/>
      <c r="T384" s="17"/>
      <c r="U384" s="17">
        <v>72</v>
      </c>
      <c r="V384" s="17"/>
      <c r="W384" s="17"/>
      <c r="X384" s="13">
        <v>182.5</v>
      </c>
      <c r="Y384" s="17"/>
      <c r="Z384" s="17"/>
      <c r="AA384" s="17"/>
      <c r="AB384" s="17"/>
      <c r="AC384" s="17"/>
    </row>
    <row r="385" spans="1:29">
      <c r="A385" s="8">
        <v>16</v>
      </c>
      <c r="B385" s="6">
        <v>44311</v>
      </c>
      <c r="C385" s="17"/>
      <c r="D385" s="17"/>
      <c r="E385" s="17"/>
      <c r="F385" s="17"/>
      <c r="G385" s="17"/>
      <c r="H385" s="17"/>
      <c r="I385" s="17"/>
      <c r="J385" s="13">
        <v>127.5</v>
      </c>
      <c r="K385" s="13">
        <v>118.33333333333333</v>
      </c>
      <c r="L385" s="17"/>
      <c r="M385" s="17"/>
      <c r="N385" s="17"/>
      <c r="O385" s="17"/>
      <c r="P385" s="17"/>
      <c r="Q385" s="17"/>
      <c r="R385" s="17"/>
      <c r="S385" s="17"/>
      <c r="T385" s="17"/>
      <c r="U385" s="17">
        <v>72</v>
      </c>
      <c r="V385" s="17"/>
      <c r="W385" s="17"/>
      <c r="X385" s="13">
        <v>182.5</v>
      </c>
      <c r="Y385" s="17"/>
      <c r="Z385" s="17"/>
      <c r="AA385" s="17"/>
      <c r="AB385" s="17"/>
      <c r="AC385" s="17"/>
    </row>
    <row r="386" spans="1:29">
      <c r="A386" s="8">
        <v>17</v>
      </c>
      <c r="B386" s="6">
        <v>44318</v>
      </c>
      <c r="C386" s="17"/>
      <c r="D386" s="17"/>
      <c r="E386" s="17"/>
      <c r="F386" s="17"/>
      <c r="G386" s="17"/>
      <c r="H386" s="17"/>
      <c r="I386" s="17"/>
      <c r="J386" s="17">
        <v>115</v>
      </c>
      <c r="K386" s="17">
        <v>118.33333333333333</v>
      </c>
      <c r="L386" s="17"/>
      <c r="M386" s="17"/>
      <c r="N386" s="17"/>
      <c r="O386" s="17"/>
      <c r="P386" s="17"/>
      <c r="Q386" s="17"/>
      <c r="R386" s="17"/>
      <c r="S386" s="17"/>
      <c r="T386" s="17"/>
      <c r="U386" s="17">
        <v>72</v>
      </c>
      <c r="V386" s="17"/>
      <c r="W386" s="17"/>
      <c r="X386" s="17">
        <v>182.5</v>
      </c>
      <c r="Y386" s="17"/>
      <c r="Z386" s="17"/>
      <c r="AA386" s="17"/>
      <c r="AB386" s="17"/>
      <c r="AC386" s="17"/>
    </row>
    <row r="387" spans="1:29">
      <c r="A387" s="8">
        <v>18</v>
      </c>
      <c r="B387" s="6">
        <v>44325</v>
      </c>
      <c r="C387" s="17"/>
      <c r="D387" s="17"/>
      <c r="E387" s="17"/>
      <c r="F387" s="17"/>
      <c r="G387" s="17"/>
      <c r="H387" s="17"/>
      <c r="I387" s="17"/>
      <c r="J387" s="17">
        <v>115</v>
      </c>
      <c r="K387" s="17">
        <v>118.33333333333333</v>
      </c>
      <c r="L387" s="17"/>
      <c r="M387" s="17"/>
      <c r="N387" s="17"/>
      <c r="O387" s="17"/>
      <c r="P387" s="17"/>
      <c r="Q387" s="17"/>
      <c r="R387" s="17"/>
      <c r="S387" s="17"/>
      <c r="T387" s="17"/>
      <c r="U387" s="17">
        <v>71</v>
      </c>
      <c r="V387" s="17"/>
      <c r="W387" s="17"/>
      <c r="X387" s="17">
        <v>182.5</v>
      </c>
      <c r="Y387" s="17"/>
      <c r="Z387" s="17"/>
      <c r="AA387" s="17"/>
      <c r="AB387" s="17"/>
      <c r="AC387" s="17"/>
    </row>
    <row r="388" spans="1:29">
      <c r="A388" s="8">
        <v>19</v>
      </c>
      <c r="B388" s="6">
        <v>44332</v>
      </c>
      <c r="C388" s="17"/>
      <c r="D388" s="17"/>
      <c r="E388" s="17"/>
      <c r="F388" s="17"/>
      <c r="G388" s="17"/>
      <c r="H388" s="17"/>
      <c r="I388" s="17"/>
      <c r="J388" s="17">
        <v>115</v>
      </c>
      <c r="K388" s="17">
        <v>118.33333333333333</v>
      </c>
      <c r="L388" s="17"/>
      <c r="M388" s="17"/>
      <c r="N388" s="17"/>
      <c r="O388" s="17"/>
      <c r="P388" s="17"/>
      <c r="Q388" s="17"/>
      <c r="R388" s="17"/>
      <c r="S388" s="17"/>
      <c r="T388" s="17"/>
      <c r="U388" s="17">
        <v>71</v>
      </c>
      <c r="V388" s="17"/>
      <c r="W388" s="17"/>
      <c r="X388" s="17">
        <v>184</v>
      </c>
      <c r="Y388" s="17"/>
      <c r="Z388" s="17"/>
      <c r="AA388" s="17"/>
      <c r="AB388" s="17"/>
      <c r="AC388" s="17"/>
    </row>
    <row r="389" spans="1:29">
      <c r="A389" s="8">
        <v>20</v>
      </c>
      <c r="B389" s="6">
        <v>44339</v>
      </c>
      <c r="C389" s="17"/>
      <c r="D389" s="17"/>
      <c r="E389" s="17"/>
      <c r="F389" s="17"/>
      <c r="G389" s="17"/>
      <c r="H389" s="17"/>
      <c r="I389" s="17"/>
      <c r="J389" s="17">
        <v>120</v>
      </c>
      <c r="K389" s="17">
        <v>118.33333333333333</v>
      </c>
      <c r="L389" s="17"/>
      <c r="M389" s="17"/>
      <c r="N389" s="17"/>
      <c r="O389" s="17"/>
      <c r="P389" s="17"/>
      <c r="Q389" s="17"/>
      <c r="R389" s="17"/>
      <c r="S389" s="17"/>
      <c r="T389" s="17"/>
      <c r="U389" s="17">
        <v>70</v>
      </c>
      <c r="V389" s="17"/>
      <c r="W389" s="17"/>
      <c r="X389" s="17">
        <v>182.5</v>
      </c>
      <c r="Y389" s="17"/>
      <c r="Z389" s="17"/>
      <c r="AA389" s="17"/>
      <c r="AB389" s="17"/>
      <c r="AC389" s="17"/>
    </row>
    <row r="390" spans="1:29">
      <c r="A390" s="8">
        <v>21</v>
      </c>
      <c r="B390" s="6">
        <v>44346</v>
      </c>
      <c r="C390" s="17"/>
      <c r="D390" s="17"/>
      <c r="E390" s="17"/>
      <c r="F390" s="17"/>
      <c r="G390" s="17"/>
      <c r="H390" s="17"/>
      <c r="I390" s="17"/>
      <c r="J390" s="17">
        <v>117.5</v>
      </c>
      <c r="K390" s="17">
        <v>118.33333333333333</v>
      </c>
      <c r="L390" s="17"/>
      <c r="M390" s="17"/>
      <c r="N390" s="17"/>
      <c r="O390" s="17"/>
      <c r="P390" s="17"/>
      <c r="Q390" s="17"/>
      <c r="R390" s="17"/>
      <c r="S390" s="17"/>
      <c r="T390" s="17"/>
      <c r="U390" s="17">
        <v>66</v>
      </c>
      <c r="V390" s="17"/>
      <c r="W390" s="17"/>
      <c r="X390" s="17">
        <v>180</v>
      </c>
      <c r="Y390" s="17"/>
      <c r="Z390" s="17"/>
      <c r="AA390" s="17"/>
      <c r="AB390" s="17"/>
      <c r="AC390" s="17"/>
    </row>
    <row r="391" spans="1:29">
      <c r="A391" s="8">
        <v>22</v>
      </c>
      <c r="B391" s="6">
        <v>44353</v>
      </c>
      <c r="C391" s="17"/>
      <c r="D391" s="17"/>
      <c r="E391" s="17"/>
      <c r="F391" s="17"/>
      <c r="G391" s="17"/>
      <c r="H391" s="17"/>
      <c r="I391" s="17"/>
      <c r="J391" s="17">
        <v>117.5</v>
      </c>
      <c r="K391" s="17">
        <v>117.33333333333333</v>
      </c>
      <c r="L391" s="17"/>
      <c r="M391" s="17"/>
      <c r="N391" s="17"/>
      <c r="O391" s="17"/>
      <c r="P391" s="17"/>
      <c r="Q391" s="17"/>
      <c r="R391" s="17"/>
      <c r="S391" s="17"/>
      <c r="T391" s="17"/>
      <c r="U391" s="17">
        <v>66</v>
      </c>
      <c r="V391" s="17"/>
      <c r="W391" s="17"/>
      <c r="X391" s="17">
        <v>180</v>
      </c>
      <c r="Y391" s="17"/>
      <c r="Z391" s="17"/>
      <c r="AA391" s="17"/>
      <c r="AB391" s="17"/>
      <c r="AC391" s="17"/>
    </row>
    <row r="392" spans="1:29">
      <c r="A392" s="8">
        <v>23</v>
      </c>
      <c r="B392" s="6">
        <v>44360</v>
      </c>
      <c r="C392" s="17"/>
      <c r="D392" s="17"/>
      <c r="E392" s="17"/>
      <c r="F392" s="17"/>
      <c r="G392" s="17"/>
      <c r="H392" s="17"/>
      <c r="I392" s="17"/>
      <c r="J392" s="17">
        <v>120</v>
      </c>
      <c r="K392" s="17">
        <v>115.83333333333333</v>
      </c>
      <c r="L392" s="17"/>
      <c r="M392" s="17"/>
      <c r="N392" s="17"/>
      <c r="O392" s="13"/>
      <c r="P392" s="13"/>
      <c r="Q392" s="17"/>
      <c r="R392" s="17"/>
      <c r="S392" s="17"/>
      <c r="T392" s="17"/>
      <c r="U392" s="17">
        <v>66</v>
      </c>
      <c r="V392" s="17"/>
      <c r="W392" s="17"/>
      <c r="X392" s="17">
        <v>130</v>
      </c>
      <c r="Y392" s="17"/>
      <c r="Z392" s="17"/>
      <c r="AA392" s="17"/>
      <c r="AB392" s="17"/>
      <c r="AC392" s="17"/>
    </row>
    <row r="393" spans="1:29">
      <c r="A393" s="8">
        <v>24</v>
      </c>
      <c r="B393" s="6">
        <v>44367</v>
      </c>
      <c r="C393" s="18"/>
      <c r="D393" s="18"/>
      <c r="E393" s="17"/>
      <c r="F393" s="17"/>
      <c r="G393" s="17"/>
      <c r="H393" s="17"/>
      <c r="I393" s="17"/>
      <c r="J393" s="17">
        <v>127.5</v>
      </c>
      <c r="K393" s="17">
        <v>115</v>
      </c>
      <c r="L393" s="17"/>
      <c r="M393" s="17"/>
      <c r="N393" s="17"/>
      <c r="O393" s="13">
        <v>67</v>
      </c>
      <c r="P393" s="13"/>
      <c r="Q393" s="17"/>
      <c r="R393" s="17"/>
      <c r="S393" s="17"/>
      <c r="T393" s="17"/>
      <c r="U393" s="17">
        <v>65</v>
      </c>
      <c r="V393" s="17"/>
      <c r="W393" s="17"/>
      <c r="X393" s="17">
        <v>121.5</v>
      </c>
      <c r="Y393" s="18"/>
      <c r="Z393" s="18"/>
      <c r="AA393" s="18"/>
      <c r="AB393" s="18"/>
      <c r="AC393" s="18"/>
    </row>
    <row r="394" spans="1:29">
      <c r="A394" s="8">
        <v>25</v>
      </c>
      <c r="B394" s="6">
        <v>44374</v>
      </c>
      <c r="C394" s="18"/>
      <c r="D394" s="18"/>
      <c r="E394" s="17"/>
      <c r="F394" s="17"/>
      <c r="G394" s="17"/>
      <c r="H394" s="17"/>
      <c r="I394" s="17"/>
      <c r="J394" s="17">
        <v>127.5</v>
      </c>
      <c r="K394" s="17">
        <v>116.66666666666667</v>
      </c>
      <c r="L394" s="17"/>
      <c r="M394" s="17"/>
      <c r="N394" s="17"/>
      <c r="O394" s="13"/>
      <c r="P394" s="13"/>
      <c r="Q394" s="17"/>
      <c r="R394" s="17"/>
      <c r="S394" s="17"/>
      <c r="T394" s="17"/>
      <c r="U394" s="17">
        <v>65</v>
      </c>
      <c r="V394" s="17"/>
      <c r="W394" s="17"/>
      <c r="X394" s="17">
        <v>120</v>
      </c>
      <c r="Y394" s="18"/>
      <c r="Z394" s="18"/>
      <c r="AA394" s="18"/>
      <c r="AB394" s="18"/>
      <c r="AC394" s="18"/>
    </row>
    <row r="395" spans="1:29">
      <c r="A395" s="8">
        <v>26</v>
      </c>
      <c r="B395" s="6">
        <v>44381</v>
      </c>
      <c r="C395" s="18"/>
      <c r="D395" s="18"/>
      <c r="E395" s="17"/>
      <c r="F395" s="17"/>
      <c r="G395" s="17"/>
      <c r="H395" s="17"/>
      <c r="I395" s="17"/>
      <c r="J395" s="17">
        <v>127.5</v>
      </c>
      <c r="K395" s="17">
        <v>116.66666666666667</v>
      </c>
      <c r="L395" s="17"/>
      <c r="M395" s="17"/>
      <c r="N395" s="17"/>
      <c r="O395" s="13"/>
      <c r="P395" s="13"/>
      <c r="Q395" s="17"/>
      <c r="R395" s="17"/>
      <c r="S395" s="17"/>
      <c r="T395" s="17"/>
      <c r="U395" s="17">
        <v>61</v>
      </c>
      <c r="V395" s="17"/>
      <c r="W395" s="17"/>
      <c r="X395" s="17">
        <v>120</v>
      </c>
      <c r="Y395" s="18"/>
      <c r="Z395" s="18"/>
      <c r="AA395" s="18"/>
      <c r="AB395" s="18"/>
      <c r="AC395" s="18"/>
    </row>
    <row r="396" spans="1:29">
      <c r="A396" s="8">
        <v>27</v>
      </c>
      <c r="B396" s="6">
        <v>44388</v>
      </c>
      <c r="C396" s="18"/>
      <c r="D396" s="18"/>
      <c r="E396" s="17"/>
      <c r="F396" s="17"/>
      <c r="G396" s="17"/>
      <c r="H396" s="17"/>
      <c r="I396" s="17"/>
      <c r="J396" s="17">
        <v>135</v>
      </c>
      <c r="K396" s="17">
        <v>115.66666666666667</v>
      </c>
      <c r="L396" s="17"/>
      <c r="M396" s="17"/>
      <c r="N396" s="17"/>
      <c r="O396" s="13"/>
      <c r="P396" s="13"/>
      <c r="Q396" s="17"/>
      <c r="R396" s="17"/>
      <c r="S396" s="17"/>
      <c r="T396" s="17"/>
      <c r="U396" s="17">
        <v>61</v>
      </c>
      <c r="V396" s="17"/>
      <c r="W396" s="17"/>
      <c r="X396" s="17">
        <v>120</v>
      </c>
      <c r="Y396" s="18"/>
      <c r="Z396" s="18"/>
      <c r="AA396" s="18"/>
      <c r="AB396" s="18"/>
      <c r="AC396" s="18"/>
    </row>
    <row r="397" spans="1:29">
      <c r="A397" s="8">
        <v>28</v>
      </c>
      <c r="B397" s="6">
        <v>44395</v>
      </c>
      <c r="C397" s="9"/>
      <c r="D397" s="9"/>
      <c r="E397" s="17"/>
      <c r="F397" s="17"/>
      <c r="G397" s="17"/>
      <c r="H397" s="17"/>
      <c r="I397" s="17"/>
      <c r="J397" s="17">
        <v>140</v>
      </c>
      <c r="K397" s="17">
        <v>111.66666666666667</v>
      </c>
      <c r="L397" s="17"/>
      <c r="M397" s="17"/>
      <c r="N397" s="17"/>
      <c r="O397" s="13"/>
      <c r="P397" s="13"/>
      <c r="Q397" s="17"/>
      <c r="R397" s="17"/>
      <c r="S397" s="17"/>
      <c r="T397" s="17"/>
      <c r="U397" s="17">
        <v>56</v>
      </c>
      <c r="V397" s="17"/>
      <c r="W397" s="17"/>
      <c r="X397" s="17">
        <v>120</v>
      </c>
      <c r="Y397" s="9"/>
      <c r="Z397" s="9"/>
      <c r="AA397" s="9"/>
      <c r="AB397" s="9"/>
      <c r="AC397" s="9"/>
    </row>
    <row r="398" spans="1:29">
      <c r="A398" s="8">
        <v>29</v>
      </c>
      <c r="B398" s="6">
        <v>44402</v>
      </c>
      <c r="C398" s="9"/>
      <c r="D398" s="9"/>
      <c r="E398" s="17"/>
      <c r="F398" s="17"/>
      <c r="G398" s="17"/>
      <c r="H398" s="17"/>
      <c r="I398" s="17"/>
      <c r="J398" s="17">
        <v>140</v>
      </c>
      <c r="K398" s="17">
        <v>111.66666666666667</v>
      </c>
      <c r="L398" s="17"/>
      <c r="M398" s="17"/>
      <c r="N398" s="17"/>
      <c r="O398" s="13"/>
      <c r="P398" s="13"/>
      <c r="Q398" s="17"/>
      <c r="R398" s="17"/>
      <c r="S398" s="17"/>
      <c r="T398" s="17"/>
      <c r="U398" s="17">
        <v>56</v>
      </c>
      <c r="V398" s="17"/>
      <c r="W398" s="17"/>
      <c r="X398" s="17">
        <v>120</v>
      </c>
      <c r="Y398" s="9"/>
      <c r="Z398" s="9"/>
      <c r="AA398" s="9"/>
      <c r="AB398" s="9"/>
      <c r="AC398" s="9"/>
    </row>
    <row r="399" spans="1:29">
      <c r="A399" s="8">
        <v>30</v>
      </c>
      <c r="B399" s="6">
        <v>44409</v>
      </c>
      <c r="C399" s="9"/>
      <c r="D399" s="9"/>
      <c r="E399" s="17"/>
      <c r="F399" s="17"/>
      <c r="G399" s="17"/>
      <c r="H399" s="17"/>
      <c r="I399" s="17"/>
      <c r="J399" s="17">
        <v>140</v>
      </c>
      <c r="K399" s="17">
        <v>110</v>
      </c>
      <c r="L399" s="17"/>
      <c r="M399" s="17"/>
      <c r="N399" s="17"/>
      <c r="O399" s="13">
        <v>34</v>
      </c>
      <c r="P399" s="13"/>
      <c r="Q399" s="17"/>
      <c r="R399" s="17"/>
      <c r="S399" s="17"/>
      <c r="T399" s="17"/>
      <c r="U399" s="17">
        <v>54</v>
      </c>
      <c r="V399" s="17"/>
      <c r="W399" s="17"/>
      <c r="X399" s="17">
        <v>120</v>
      </c>
      <c r="Y399" s="9"/>
      <c r="Z399" s="9"/>
      <c r="AA399" s="9"/>
      <c r="AB399" s="9"/>
      <c r="AC399" s="9"/>
    </row>
    <row r="400" spans="1:29">
      <c r="A400" s="8">
        <v>31</v>
      </c>
      <c r="B400" s="6">
        <f t="shared" ref="B400:B464" si="0">B399+7</f>
        <v>44416</v>
      </c>
      <c r="C400" s="9"/>
      <c r="D400" s="9"/>
      <c r="E400" s="9"/>
      <c r="F400" s="9"/>
      <c r="G400" s="9"/>
      <c r="H400" s="9"/>
      <c r="I400" s="9"/>
      <c r="J400" s="13" t="s">
        <v>34</v>
      </c>
      <c r="K400" s="13">
        <v>110</v>
      </c>
      <c r="L400" s="9"/>
      <c r="M400" s="9"/>
      <c r="N400" s="9"/>
      <c r="O400" s="13"/>
      <c r="P400" s="13"/>
      <c r="Q400" s="9"/>
      <c r="R400" s="9"/>
      <c r="S400" s="9"/>
      <c r="T400" s="9"/>
      <c r="U400" s="9">
        <v>53</v>
      </c>
      <c r="V400" s="9"/>
      <c r="W400" s="9"/>
      <c r="X400" s="13" t="s">
        <v>34</v>
      </c>
      <c r="Y400" s="9"/>
      <c r="Z400" s="9"/>
      <c r="AA400" s="9"/>
      <c r="AB400" s="9"/>
      <c r="AC400" s="9"/>
    </row>
    <row r="401" spans="1:29">
      <c r="A401" s="8">
        <v>32</v>
      </c>
      <c r="B401" s="6">
        <f t="shared" si="0"/>
        <v>44423</v>
      </c>
      <c r="C401" s="9"/>
      <c r="D401" s="9"/>
      <c r="E401" s="9"/>
      <c r="F401" s="9"/>
      <c r="G401" s="9"/>
      <c r="H401" s="9"/>
      <c r="I401" s="9"/>
      <c r="J401" s="13">
        <v>167.5</v>
      </c>
      <c r="K401" s="13">
        <v>108.66666666666667</v>
      </c>
      <c r="L401" s="9"/>
      <c r="M401" s="9"/>
      <c r="N401" s="9"/>
      <c r="O401" s="13">
        <v>42.5</v>
      </c>
      <c r="P401" s="13"/>
      <c r="Q401" s="9"/>
      <c r="R401" s="9"/>
      <c r="S401" s="9"/>
      <c r="T401" s="9"/>
      <c r="U401" s="9">
        <v>56</v>
      </c>
      <c r="V401" s="9"/>
      <c r="W401" s="9"/>
      <c r="X401" s="13">
        <v>120</v>
      </c>
      <c r="Y401" s="9"/>
      <c r="Z401" s="9"/>
      <c r="AA401" s="9"/>
      <c r="AB401" s="9"/>
      <c r="AC401" s="9"/>
    </row>
    <row r="402" spans="1:29">
      <c r="A402" s="8">
        <v>33</v>
      </c>
      <c r="B402" s="6">
        <f t="shared" si="0"/>
        <v>44430</v>
      </c>
      <c r="C402" s="9"/>
      <c r="D402" s="9"/>
      <c r="E402" s="9"/>
      <c r="F402" s="9"/>
      <c r="G402" s="9"/>
      <c r="H402" s="9"/>
      <c r="I402" s="9"/>
      <c r="J402" s="13">
        <v>150</v>
      </c>
      <c r="K402" s="13">
        <v>108.33333333333333</v>
      </c>
      <c r="L402" s="9"/>
      <c r="M402" s="9"/>
      <c r="N402" s="9"/>
      <c r="O402" s="13">
        <v>29</v>
      </c>
      <c r="P402" s="13"/>
      <c r="Q402" s="9"/>
      <c r="R402" s="9"/>
      <c r="S402" s="9"/>
      <c r="T402" s="9"/>
      <c r="U402" s="9">
        <v>57</v>
      </c>
      <c r="V402" s="9"/>
      <c r="W402" s="9"/>
      <c r="X402" s="13">
        <v>125</v>
      </c>
      <c r="Y402" s="9"/>
      <c r="Z402" s="9"/>
      <c r="AA402" s="9"/>
      <c r="AB402" s="9"/>
      <c r="AC402" s="9"/>
    </row>
    <row r="403" spans="1:29">
      <c r="A403" s="8">
        <v>34</v>
      </c>
      <c r="B403" s="6">
        <f t="shared" si="0"/>
        <v>44437</v>
      </c>
      <c r="C403" s="9"/>
      <c r="D403" s="9"/>
      <c r="E403" s="9"/>
      <c r="F403" s="9"/>
      <c r="G403" s="9"/>
      <c r="H403" s="9"/>
      <c r="I403" s="9"/>
      <c r="J403" s="13">
        <v>130</v>
      </c>
      <c r="K403" s="13">
        <v>108.33333333333333</v>
      </c>
      <c r="L403" s="9"/>
      <c r="M403" s="9"/>
      <c r="N403" s="9"/>
      <c r="O403" s="13">
        <v>30</v>
      </c>
      <c r="P403" s="13"/>
      <c r="Q403" s="9"/>
      <c r="R403" s="9"/>
      <c r="S403" s="9"/>
      <c r="T403" s="9"/>
      <c r="U403" s="9">
        <v>66</v>
      </c>
      <c r="V403" s="9"/>
      <c r="W403" s="9"/>
      <c r="X403" s="13">
        <v>120</v>
      </c>
      <c r="Y403" s="9"/>
      <c r="Z403" s="9"/>
      <c r="AA403" s="9"/>
      <c r="AB403" s="9"/>
      <c r="AC403" s="9"/>
    </row>
    <row r="404" spans="1:29">
      <c r="A404" s="8">
        <v>35</v>
      </c>
      <c r="B404" s="6">
        <f t="shared" si="0"/>
        <v>44444</v>
      </c>
      <c r="C404" s="9"/>
      <c r="D404" s="9"/>
      <c r="E404" s="9"/>
      <c r="F404" s="9"/>
      <c r="G404" s="9"/>
      <c r="H404" s="9"/>
      <c r="I404" s="9"/>
      <c r="J404" s="13">
        <v>120</v>
      </c>
      <c r="K404" s="13">
        <v>108.33333333333333</v>
      </c>
      <c r="L404" s="9"/>
      <c r="M404" s="9"/>
      <c r="N404" s="9"/>
      <c r="O404" s="13">
        <v>45.5</v>
      </c>
      <c r="P404" s="13"/>
      <c r="Q404" s="9"/>
      <c r="R404" s="9"/>
      <c r="S404" s="9"/>
      <c r="T404" s="9"/>
      <c r="U404" s="9">
        <v>65</v>
      </c>
      <c r="V404" s="9"/>
      <c r="W404" s="9"/>
      <c r="X404" s="13">
        <v>120</v>
      </c>
      <c r="Y404" s="9"/>
      <c r="Z404" s="9"/>
      <c r="AA404" s="9"/>
      <c r="AB404" s="9"/>
      <c r="AC404" s="9"/>
    </row>
    <row r="405" spans="1:29">
      <c r="A405" s="8">
        <v>36</v>
      </c>
      <c r="B405" s="6">
        <f t="shared" si="0"/>
        <v>44451</v>
      </c>
      <c r="C405" s="9"/>
      <c r="D405" s="9"/>
      <c r="E405" s="9"/>
      <c r="F405" s="9"/>
      <c r="G405" s="9"/>
      <c r="H405" s="9"/>
      <c r="I405" s="9"/>
      <c r="J405" s="13">
        <v>120</v>
      </c>
      <c r="K405" s="13">
        <v>108.33333333333333</v>
      </c>
      <c r="L405" s="9"/>
      <c r="M405" s="9"/>
      <c r="N405" s="9"/>
      <c r="O405" s="13">
        <v>55</v>
      </c>
      <c r="P405" s="13"/>
      <c r="Q405" s="9"/>
      <c r="R405" s="9"/>
      <c r="S405" s="9"/>
      <c r="T405" s="9"/>
      <c r="U405" s="9">
        <v>68</v>
      </c>
      <c r="V405" s="9"/>
      <c r="W405" s="9"/>
      <c r="X405" s="13">
        <v>120</v>
      </c>
      <c r="Y405" s="9"/>
      <c r="Z405" s="9"/>
      <c r="AA405" s="9"/>
      <c r="AB405" s="9"/>
      <c r="AC405" s="9"/>
    </row>
    <row r="406" spans="1:29">
      <c r="A406" s="8">
        <v>37</v>
      </c>
      <c r="B406" s="6">
        <f t="shared" si="0"/>
        <v>44458</v>
      </c>
      <c r="C406" s="9"/>
      <c r="D406" s="9"/>
      <c r="E406" s="9"/>
      <c r="F406" s="9"/>
      <c r="G406" s="9"/>
      <c r="H406" s="9"/>
      <c r="I406" s="9"/>
      <c r="J406" s="13">
        <v>117.5</v>
      </c>
      <c r="K406" s="13">
        <v>109.66666666666667</v>
      </c>
      <c r="L406" s="9"/>
      <c r="M406" s="9"/>
      <c r="N406" s="9"/>
      <c r="O406" s="13">
        <v>67</v>
      </c>
      <c r="P406" s="13"/>
      <c r="Q406" s="9"/>
      <c r="R406" s="9"/>
      <c r="S406" s="9"/>
      <c r="T406" s="9"/>
      <c r="U406" s="9">
        <v>72</v>
      </c>
      <c r="V406" s="9"/>
      <c r="W406" s="9"/>
      <c r="X406" s="13">
        <v>120</v>
      </c>
      <c r="Y406" s="9"/>
      <c r="Z406" s="9"/>
      <c r="AA406" s="9"/>
      <c r="AB406" s="9"/>
      <c r="AC406" s="9"/>
    </row>
    <row r="407" spans="1:29">
      <c r="A407" s="8">
        <v>38</v>
      </c>
      <c r="B407" s="6">
        <f t="shared" si="0"/>
        <v>44465</v>
      </c>
      <c r="C407" s="9"/>
      <c r="D407" s="9"/>
      <c r="E407" s="9"/>
      <c r="F407" s="9"/>
      <c r="G407" s="9"/>
      <c r="H407" s="9"/>
      <c r="I407" s="9"/>
      <c r="J407" s="13">
        <v>110</v>
      </c>
      <c r="K407" s="13">
        <v>110</v>
      </c>
      <c r="L407" s="9"/>
      <c r="M407" s="9"/>
      <c r="N407" s="9"/>
      <c r="O407" s="13">
        <v>67</v>
      </c>
      <c r="P407" s="13"/>
      <c r="Q407" s="9"/>
      <c r="R407" s="9"/>
      <c r="S407" s="9"/>
      <c r="T407" s="9"/>
      <c r="U407" s="9">
        <v>72</v>
      </c>
      <c r="V407" s="9"/>
      <c r="W407" s="9"/>
      <c r="X407" s="13">
        <v>120</v>
      </c>
      <c r="Y407" s="9"/>
      <c r="Z407" s="9"/>
      <c r="AA407" s="9"/>
      <c r="AB407" s="9"/>
      <c r="AC407" s="9"/>
    </row>
    <row r="408" spans="1:29">
      <c r="A408" s="8">
        <v>39</v>
      </c>
      <c r="B408" s="6">
        <f t="shared" si="0"/>
        <v>44472</v>
      </c>
      <c r="C408" s="9"/>
      <c r="D408" s="9"/>
      <c r="E408" s="9"/>
      <c r="F408" s="9"/>
      <c r="G408" s="9"/>
      <c r="H408" s="9"/>
      <c r="I408" s="9"/>
      <c r="J408" s="13">
        <v>110</v>
      </c>
      <c r="K408" s="13">
        <v>110</v>
      </c>
      <c r="L408" s="9"/>
      <c r="M408" s="9"/>
      <c r="N408" s="9"/>
      <c r="O408" s="9">
        <v>67</v>
      </c>
      <c r="P408" s="9"/>
      <c r="Q408" s="9"/>
      <c r="R408" s="9"/>
      <c r="S408" s="9"/>
      <c r="T408" s="9"/>
      <c r="U408" s="9">
        <v>65</v>
      </c>
      <c r="V408" s="9"/>
      <c r="W408" s="9"/>
      <c r="X408" s="13">
        <v>120</v>
      </c>
      <c r="Y408" s="9"/>
      <c r="Z408" s="9"/>
      <c r="AA408" s="9"/>
      <c r="AB408" s="9"/>
      <c r="AC408" s="9"/>
    </row>
    <row r="409" spans="1:29">
      <c r="A409" s="8">
        <v>40</v>
      </c>
      <c r="B409" s="6">
        <f t="shared" si="0"/>
        <v>44479</v>
      </c>
      <c r="C409" s="9"/>
      <c r="D409" s="9"/>
      <c r="E409" s="9"/>
      <c r="F409" s="9"/>
      <c r="G409" s="9"/>
      <c r="H409" s="9"/>
      <c r="I409" s="9"/>
      <c r="J409" s="13">
        <v>120</v>
      </c>
      <c r="K409" s="13">
        <v>110</v>
      </c>
      <c r="L409" s="9"/>
      <c r="M409" s="9"/>
      <c r="N409" s="9"/>
      <c r="O409" s="9"/>
      <c r="P409" s="9"/>
      <c r="Q409" s="9"/>
      <c r="R409" s="9"/>
      <c r="S409" s="9"/>
      <c r="T409" s="9"/>
      <c r="U409" s="9">
        <v>65</v>
      </c>
      <c r="V409" s="9"/>
      <c r="W409" s="9"/>
      <c r="X409" s="13">
        <v>120</v>
      </c>
      <c r="Y409" s="9"/>
      <c r="Z409" s="9"/>
      <c r="AA409" s="9"/>
      <c r="AB409" s="9"/>
      <c r="AC409" s="9"/>
    </row>
    <row r="410" spans="1:29">
      <c r="A410" s="8">
        <v>41</v>
      </c>
      <c r="B410" s="6">
        <f t="shared" si="0"/>
        <v>44486</v>
      </c>
      <c r="C410" s="9"/>
      <c r="D410" s="9"/>
      <c r="E410" s="9"/>
      <c r="F410" s="9"/>
      <c r="G410" s="9"/>
      <c r="H410" s="9"/>
      <c r="I410" s="9"/>
      <c r="J410" s="13">
        <v>155</v>
      </c>
      <c r="K410" s="13">
        <v>110.39999999999999</v>
      </c>
      <c r="L410" s="9"/>
      <c r="M410" s="9"/>
      <c r="N410" s="9"/>
      <c r="O410" s="9"/>
      <c r="P410" s="9"/>
      <c r="Q410" s="9"/>
      <c r="R410" s="9"/>
      <c r="S410" s="9"/>
      <c r="T410" s="9"/>
      <c r="U410" s="9">
        <v>65</v>
      </c>
      <c r="V410" s="9"/>
      <c r="W410" s="9"/>
      <c r="X410" s="13">
        <v>120</v>
      </c>
      <c r="Y410" s="9"/>
      <c r="Z410" s="9"/>
      <c r="AA410" s="9"/>
      <c r="AB410" s="9"/>
      <c r="AC410" s="9"/>
    </row>
    <row r="411" spans="1:29">
      <c r="A411" s="8">
        <v>42</v>
      </c>
      <c r="B411" s="6">
        <f t="shared" si="0"/>
        <v>44493</v>
      </c>
      <c r="C411" s="9"/>
      <c r="D411" s="9"/>
      <c r="E411" s="9"/>
      <c r="F411" s="9"/>
      <c r="G411" s="9"/>
      <c r="H411" s="9"/>
      <c r="I411" s="9"/>
      <c r="J411" s="13">
        <v>160</v>
      </c>
      <c r="K411" s="13">
        <v>111.66666666666667</v>
      </c>
      <c r="L411" s="9"/>
      <c r="M411" s="9"/>
      <c r="N411" s="9"/>
      <c r="O411" s="9"/>
      <c r="P411" s="9"/>
      <c r="Q411" s="9"/>
      <c r="R411" s="9"/>
      <c r="S411" s="9"/>
      <c r="T411" s="9"/>
      <c r="U411" s="9">
        <v>63</v>
      </c>
      <c r="V411" s="9"/>
      <c r="W411" s="9"/>
      <c r="X411" s="13">
        <v>130</v>
      </c>
      <c r="Y411" s="9"/>
      <c r="Z411" s="9"/>
      <c r="AA411" s="9"/>
      <c r="AB411" s="9"/>
      <c r="AC411" s="9"/>
    </row>
    <row r="412" spans="1:29">
      <c r="A412" s="8">
        <v>43</v>
      </c>
      <c r="B412" s="6">
        <f t="shared" si="0"/>
        <v>44500</v>
      </c>
      <c r="C412" s="9"/>
      <c r="D412" s="9"/>
      <c r="E412" s="9"/>
      <c r="F412" s="9"/>
      <c r="G412" s="9"/>
      <c r="H412" s="9"/>
      <c r="I412" s="9"/>
      <c r="J412" s="13">
        <v>192.5</v>
      </c>
      <c r="K412" s="13">
        <v>113.33333333333333</v>
      </c>
      <c r="L412" s="9"/>
      <c r="M412" s="9"/>
      <c r="N412" s="9"/>
      <c r="O412" s="9"/>
      <c r="P412" s="9"/>
      <c r="Q412" s="9"/>
      <c r="R412" s="9"/>
      <c r="S412" s="9"/>
      <c r="T412" s="9"/>
      <c r="U412" s="9">
        <v>63</v>
      </c>
      <c r="V412" s="9"/>
      <c r="W412" s="9"/>
      <c r="X412" s="13">
        <v>157.5</v>
      </c>
      <c r="Y412" s="9"/>
      <c r="Z412" s="9"/>
      <c r="AA412" s="9"/>
      <c r="AB412" s="9"/>
      <c r="AC412" s="9"/>
    </row>
    <row r="413" spans="1:29">
      <c r="A413" s="8">
        <v>44</v>
      </c>
      <c r="B413" s="6">
        <f t="shared" si="0"/>
        <v>44507</v>
      </c>
      <c r="C413" s="9"/>
      <c r="D413" s="9"/>
      <c r="E413" s="9"/>
      <c r="F413" s="9"/>
      <c r="G413" s="9"/>
      <c r="H413" s="9"/>
      <c r="I413" s="9"/>
      <c r="J413" s="13">
        <v>200</v>
      </c>
      <c r="K413" s="13">
        <v>113.33333333333333</v>
      </c>
      <c r="L413" s="9"/>
      <c r="M413" s="9"/>
      <c r="N413" s="9"/>
      <c r="O413" s="9"/>
      <c r="P413" s="9"/>
      <c r="Q413" s="9"/>
      <c r="R413" s="9"/>
      <c r="S413" s="9"/>
      <c r="T413" s="9"/>
      <c r="U413" s="9">
        <v>61</v>
      </c>
      <c r="V413" s="9"/>
      <c r="W413" s="9"/>
      <c r="X413" s="13">
        <v>157.5</v>
      </c>
      <c r="Y413" s="9"/>
      <c r="Z413" s="9"/>
      <c r="AA413" s="9"/>
      <c r="AB413" s="9"/>
      <c r="AC413" s="9"/>
    </row>
    <row r="414" spans="1:29">
      <c r="A414" s="8">
        <v>45</v>
      </c>
      <c r="B414" s="6">
        <f t="shared" si="0"/>
        <v>44514</v>
      </c>
      <c r="C414" s="9"/>
      <c r="D414" s="9"/>
      <c r="E414" s="9"/>
      <c r="F414" s="9"/>
      <c r="G414" s="9"/>
      <c r="H414" s="9"/>
      <c r="I414" s="9"/>
      <c r="J414" s="13">
        <v>190</v>
      </c>
      <c r="K414" s="13">
        <v>113.33333333333333</v>
      </c>
      <c r="L414" s="9"/>
      <c r="M414" s="9"/>
      <c r="N414" s="9"/>
      <c r="O414" s="9"/>
      <c r="P414" s="9"/>
      <c r="Q414" s="9"/>
      <c r="R414" s="9"/>
      <c r="S414" s="9"/>
      <c r="T414" s="9"/>
      <c r="U414" s="9">
        <v>62</v>
      </c>
      <c r="V414" s="9"/>
      <c r="W414" s="9"/>
      <c r="X414" s="13">
        <v>157.5</v>
      </c>
      <c r="Y414" s="9"/>
      <c r="Z414" s="9"/>
      <c r="AA414" s="9"/>
      <c r="AB414" s="9"/>
      <c r="AC414" s="9"/>
    </row>
    <row r="415" spans="1:29">
      <c r="A415" s="8">
        <v>46</v>
      </c>
      <c r="B415" s="6">
        <f t="shared" si="0"/>
        <v>44521</v>
      </c>
      <c r="C415" s="9"/>
      <c r="D415" s="9"/>
      <c r="E415" s="9"/>
      <c r="F415" s="9"/>
      <c r="G415" s="9"/>
      <c r="H415" s="9"/>
      <c r="I415" s="9"/>
      <c r="J415" s="13">
        <v>152.5</v>
      </c>
      <c r="K415" s="13">
        <v>111.66666666666667</v>
      </c>
      <c r="L415" s="9"/>
      <c r="M415" s="9"/>
      <c r="N415" s="9"/>
      <c r="O415" s="9"/>
      <c r="P415" s="9"/>
      <c r="Q415" s="9"/>
      <c r="R415" s="9"/>
      <c r="S415" s="9"/>
      <c r="T415" s="9"/>
      <c r="U415" s="9">
        <v>60</v>
      </c>
      <c r="V415" s="9"/>
      <c r="W415" s="9"/>
      <c r="X415" s="13">
        <v>180</v>
      </c>
      <c r="Y415" s="9"/>
      <c r="Z415" s="9"/>
      <c r="AA415" s="9"/>
      <c r="AB415" s="9"/>
      <c r="AC415" s="9"/>
    </row>
    <row r="416" spans="1:29">
      <c r="A416" s="8">
        <v>47</v>
      </c>
      <c r="B416" s="6">
        <f t="shared" si="0"/>
        <v>44528</v>
      </c>
      <c r="C416" s="9"/>
      <c r="D416" s="9"/>
      <c r="E416" s="9"/>
      <c r="F416" s="9"/>
      <c r="G416" s="9"/>
      <c r="H416" s="9"/>
      <c r="I416" s="9"/>
      <c r="J416" s="13">
        <v>150</v>
      </c>
      <c r="K416" s="13">
        <v>111.66666666666667</v>
      </c>
      <c r="L416" s="9"/>
      <c r="M416" s="9"/>
      <c r="N416" s="9"/>
      <c r="O416" s="9"/>
      <c r="P416" s="9"/>
      <c r="Q416" s="9"/>
      <c r="R416" s="9"/>
      <c r="S416" s="9"/>
      <c r="T416" s="9"/>
      <c r="U416" s="9">
        <v>60</v>
      </c>
      <c r="V416" s="9"/>
      <c r="W416" s="9"/>
      <c r="X416" s="13">
        <v>180</v>
      </c>
      <c r="Y416" s="9"/>
      <c r="Z416" s="9"/>
      <c r="AA416" s="9"/>
      <c r="AB416" s="9"/>
      <c r="AC416" s="9"/>
    </row>
    <row r="417" spans="1:29">
      <c r="A417" s="8">
        <v>48</v>
      </c>
      <c r="B417" s="6">
        <f t="shared" si="0"/>
        <v>44535</v>
      </c>
      <c r="C417" s="9"/>
      <c r="D417" s="9"/>
      <c r="E417" s="9"/>
      <c r="F417" s="9"/>
      <c r="G417" s="9"/>
      <c r="H417" s="9"/>
      <c r="I417" s="9"/>
      <c r="J417" s="13">
        <v>145</v>
      </c>
      <c r="K417" s="13">
        <v>111.66666666666667</v>
      </c>
      <c r="L417" s="9"/>
      <c r="M417" s="9"/>
      <c r="N417" s="9"/>
      <c r="O417" s="9"/>
      <c r="P417" s="9"/>
      <c r="Q417" s="9"/>
      <c r="R417" s="9"/>
      <c r="S417" s="9"/>
      <c r="T417" s="9"/>
      <c r="U417" s="9">
        <v>62</v>
      </c>
      <c r="V417" s="9"/>
      <c r="W417" s="9"/>
      <c r="X417" s="13">
        <v>182.5</v>
      </c>
      <c r="Y417" s="9"/>
      <c r="Z417" s="9"/>
      <c r="AA417" s="9"/>
      <c r="AB417" s="9"/>
      <c r="AC417" s="9"/>
    </row>
    <row r="418" spans="1:29">
      <c r="A418" s="8">
        <v>49</v>
      </c>
      <c r="B418" s="6">
        <f t="shared" si="0"/>
        <v>44542</v>
      </c>
      <c r="C418" s="9"/>
      <c r="D418" s="9"/>
      <c r="E418" s="9"/>
      <c r="F418" s="9"/>
      <c r="G418" s="9"/>
      <c r="H418" s="9"/>
      <c r="I418" s="9"/>
      <c r="J418" s="13">
        <v>140</v>
      </c>
      <c r="K418" s="13">
        <v>113.33333333333333</v>
      </c>
      <c r="L418" s="9"/>
      <c r="M418" s="9"/>
      <c r="N418" s="9"/>
      <c r="O418" s="9"/>
      <c r="P418" s="9"/>
      <c r="Q418" s="9"/>
      <c r="R418" s="9"/>
      <c r="S418" s="9"/>
      <c r="T418" s="9"/>
      <c r="U418" s="9">
        <v>68</v>
      </c>
      <c r="V418" s="9"/>
      <c r="W418" s="9"/>
      <c r="X418" s="13">
        <v>182.5</v>
      </c>
      <c r="Y418" s="9"/>
      <c r="Z418" s="9"/>
      <c r="AA418" s="9"/>
      <c r="AB418" s="9"/>
      <c r="AC418" s="9"/>
    </row>
    <row r="419" spans="1:29">
      <c r="A419" s="8">
        <v>50</v>
      </c>
      <c r="B419" s="6">
        <f t="shared" si="0"/>
        <v>44549</v>
      </c>
      <c r="J419" s="13">
        <v>140</v>
      </c>
      <c r="K419" s="13">
        <v>113.33333333333333</v>
      </c>
      <c r="L419" s="9"/>
      <c r="M419" s="9"/>
      <c r="N419" s="9"/>
      <c r="O419" s="9"/>
      <c r="P419" s="9"/>
      <c r="Q419" s="9"/>
      <c r="R419" s="9"/>
      <c r="S419" s="9"/>
      <c r="T419" s="9"/>
      <c r="U419" s="9">
        <v>68</v>
      </c>
      <c r="V419" s="9"/>
      <c r="W419" s="9"/>
      <c r="X419" s="13">
        <v>180</v>
      </c>
    </row>
    <row r="420" spans="1:29">
      <c r="A420" s="8">
        <v>51</v>
      </c>
      <c r="B420" s="6">
        <f t="shared" si="0"/>
        <v>44556</v>
      </c>
      <c r="J420" s="13">
        <v>142.5</v>
      </c>
      <c r="K420" s="13">
        <v>111.66666666666667</v>
      </c>
      <c r="L420" s="9"/>
      <c r="M420" s="9"/>
      <c r="N420" s="9"/>
      <c r="O420" s="9"/>
      <c r="P420" s="9"/>
      <c r="Q420" s="9"/>
      <c r="R420" s="9"/>
      <c r="S420" s="9"/>
      <c r="T420" s="9"/>
      <c r="U420" s="9">
        <v>64</v>
      </c>
      <c r="V420" s="9"/>
      <c r="W420" s="9"/>
      <c r="X420" s="13">
        <v>180</v>
      </c>
    </row>
    <row r="421" spans="1:29">
      <c r="A421" s="10">
        <v>52</v>
      </c>
      <c r="B421" s="11">
        <f t="shared" si="0"/>
        <v>44563</v>
      </c>
      <c r="C421" s="19"/>
      <c r="D421" s="19"/>
      <c r="E421" s="19"/>
      <c r="F421" s="19"/>
      <c r="G421" s="19"/>
      <c r="H421" s="24"/>
      <c r="I421" s="24"/>
      <c r="J421" s="24">
        <v>140</v>
      </c>
      <c r="K421" s="25">
        <v>111.66666666666667</v>
      </c>
      <c r="L421" s="25"/>
      <c r="M421" s="25"/>
      <c r="N421" s="25"/>
      <c r="O421" s="25">
        <v>53</v>
      </c>
      <c r="P421" s="25"/>
      <c r="Q421" s="24"/>
      <c r="R421" s="24"/>
      <c r="S421" s="24"/>
      <c r="T421" s="24"/>
      <c r="U421" s="24">
        <v>65</v>
      </c>
      <c r="V421" s="24"/>
      <c r="W421" s="24"/>
      <c r="X421" s="24">
        <v>180</v>
      </c>
      <c r="Y421" s="24"/>
      <c r="Z421" s="24"/>
      <c r="AA421" s="24"/>
      <c r="AB421" s="24"/>
      <c r="AC421" s="24"/>
    </row>
    <row r="422" spans="1:29">
      <c r="A422" s="8">
        <v>1</v>
      </c>
      <c r="B422" s="6">
        <f t="shared" si="0"/>
        <v>44570</v>
      </c>
      <c r="J422" s="13">
        <v>130</v>
      </c>
      <c r="K422" s="13">
        <v>110.66666666666667</v>
      </c>
      <c r="L422" s="17"/>
      <c r="M422" s="17"/>
      <c r="N422" s="17"/>
      <c r="O422" s="17">
        <v>46.5</v>
      </c>
      <c r="P422" s="17"/>
      <c r="Q422" s="9"/>
      <c r="R422" s="9"/>
      <c r="S422" s="9"/>
      <c r="T422" s="9"/>
      <c r="U422" s="9">
        <v>68</v>
      </c>
      <c r="V422" s="9"/>
      <c r="W422" s="9"/>
      <c r="X422" s="13">
        <v>191.5</v>
      </c>
    </row>
    <row r="423" spans="1:29">
      <c r="A423" s="8">
        <v>2</v>
      </c>
      <c r="B423" s="6">
        <f t="shared" si="0"/>
        <v>44577</v>
      </c>
      <c r="J423" s="13">
        <v>175</v>
      </c>
      <c r="K423" s="13">
        <v>111.66666666666667</v>
      </c>
      <c r="L423" s="9"/>
      <c r="M423" s="9"/>
      <c r="N423" s="9"/>
      <c r="O423" s="9">
        <v>57</v>
      </c>
      <c r="P423" s="9"/>
      <c r="Q423" s="9"/>
      <c r="R423" s="9"/>
      <c r="S423" s="9"/>
      <c r="T423" s="9"/>
      <c r="U423" s="9">
        <v>79</v>
      </c>
      <c r="V423" s="9"/>
      <c r="W423" s="9"/>
      <c r="X423" s="13">
        <v>191.5</v>
      </c>
    </row>
    <row r="424" spans="1:29">
      <c r="A424" s="8">
        <v>3</v>
      </c>
      <c r="B424" s="6">
        <f t="shared" si="0"/>
        <v>44584</v>
      </c>
      <c r="J424" s="13">
        <v>200</v>
      </c>
      <c r="K424" s="13">
        <v>115</v>
      </c>
      <c r="L424" s="9"/>
      <c r="M424" s="9"/>
      <c r="N424" s="9"/>
      <c r="O424" s="9"/>
      <c r="P424" s="9"/>
      <c r="Q424" s="9"/>
      <c r="R424" s="9"/>
      <c r="S424" s="9"/>
      <c r="T424" s="9"/>
      <c r="U424" s="9">
        <v>72</v>
      </c>
      <c r="V424" s="9"/>
      <c r="W424" s="9"/>
      <c r="X424" s="13">
        <v>195</v>
      </c>
    </row>
    <row r="425" spans="1:29">
      <c r="A425" s="8">
        <v>4</v>
      </c>
      <c r="B425" s="6">
        <f t="shared" si="0"/>
        <v>44591</v>
      </c>
      <c r="J425" s="13">
        <v>207.5</v>
      </c>
      <c r="K425" s="13">
        <v>117.26666666666667</v>
      </c>
      <c r="L425" s="9"/>
      <c r="M425" s="9"/>
      <c r="N425" s="9"/>
      <c r="O425" s="9"/>
      <c r="P425" s="9"/>
      <c r="Q425" s="9"/>
      <c r="R425" s="9"/>
      <c r="S425" s="9"/>
      <c r="T425" s="9"/>
      <c r="U425" s="9">
        <v>79</v>
      </c>
      <c r="V425" s="9"/>
      <c r="W425" s="9"/>
      <c r="X425" s="13">
        <v>195</v>
      </c>
    </row>
    <row r="426" spans="1:29">
      <c r="A426" s="8">
        <v>5</v>
      </c>
      <c r="B426" s="6">
        <f t="shared" si="0"/>
        <v>44598</v>
      </c>
      <c r="J426" s="13">
        <v>160</v>
      </c>
      <c r="K426" s="13">
        <v>120</v>
      </c>
      <c r="L426" s="9"/>
      <c r="M426" s="9"/>
      <c r="N426" s="9"/>
      <c r="O426" s="9"/>
      <c r="P426" s="9"/>
      <c r="Q426" s="9"/>
      <c r="R426" s="9"/>
      <c r="S426" s="9"/>
      <c r="T426" s="9"/>
      <c r="U426" s="9">
        <v>88</v>
      </c>
      <c r="V426" s="9"/>
      <c r="W426" s="9"/>
      <c r="X426" s="13">
        <v>197.5</v>
      </c>
    </row>
    <row r="427" spans="1:29">
      <c r="A427" s="8">
        <v>6</v>
      </c>
      <c r="B427" s="6">
        <f t="shared" si="0"/>
        <v>44605</v>
      </c>
      <c r="J427" s="13">
        <v>160</v>
      </c>
      <c r="K427" s="13">
        <v>121.33333333333333</v>
      </c>
      <c r="L427" s="9"/>
      <c r="M427" s="9"/>
      <c r="N427" s="9"/>
      <c r="O427" s="9"/>
      <c r="P427" s="9"/>
      <c r="Q427" s="9"/>
      <c r="R427" s="9"/>
      <c r="S427" s="9"/>
      <c r="T427" s="9"/>
      <c r="U427" s="9">
        <v>88</v>
      </c>
      <c r="V427" s="9"/>
      <c r="W427" s="9"/>
      <c r="X427" s="13">
        <v>197.5</v>
      </c>
    </row>
    <row r="428" spans="1:29">
      <c r="A428" s="8">
        <v>7</v>
      </c>
      <c r="B428" s="6">
        <f t="shared" si="0"/>
        <v>44612</v>
      </c>
      <c r="J428" s="13">
        <v>182.5</v>
      </c>
      <c r="K428" s="13">
        <v>121.66666666666667</v>
      </c>
      <c r="L428" s="9"/>
      <c r="M428" s="9"/>
      <c r="N428" s="9"/>
      <c r="O428" s="9"/>
      <c r="P428" s="9"/>
      <c r="Q428" s="9"/>
      <c r="R428" s="9"/>
      <c r="S428" s="9"/>
      <c r="T428" s="9"/>
      <c r="U428" s="9">
        <v>96</v>
      </c>
      <c r="V428" s="9"/>
      <c r="W428" s="9"/>
      <c r="X428" s="13">
        <v>197.5</v>
      </c>
    </row>
    <row r="429" spans="1:29">
      <c r="A429" s="8">
        <v>8</v>
      </c>
      <c r="B429" s="6">
        <f t="shared" si="0"/>
        <v>44619</v>
      </c>
      <c r="J429" s="13">
        <v>180</v>
      </c>
      <c r="K429" s="13">
        <v>121.06666666666666</v>
      </c>
      <c r="L429" s="9"/>
      <c r="M429" s="9"/>
      <c r="N429" s="9"/>
      <c r="O429" s="9"/>
      <c r="P429" s="9"/>
      <c r="Q429" s="9"/>
      <c r="R429" s="9"/>
      <c r="S429" s="9"/>
      <c r="T429" s="9"/>
      <c r="U429" s="9">
        <v>96</v>
      </c>
      <c r="V429" s="9"/>
      <c r="W429" s="9"/>
      <c r="X429" s="13">
        <v>197.5</v>
      </c>
    </row>
    <row r="430" spans="1:29">
      <c r="A430" s="8">
        <v>9</v>
      </c>
      <c r="B430" s="6">
        <f t="shared" si="0"/>
        <v>44626</v>
      </c>
      <c r="J430" s="13">
        <v>190</v>
      </c>
      <c r="K430" s="13">
        <v>121.66666666666667</v>
      </c>
      <c r="L430" s="9"/>
      <c r="M430" s="9"/>
      <c r="N430" s="9"/>
      <c r="O430" s="9"/>
      <c r="P430" s="9"/>
      <c r="Q430" s="9"/>
      <c r="R430" s="9"/>
      <c r="S430" s="9"/>
      <c r="T430" s="9"/>
      <c r="U430" s="9">
        <v>96</v>
      </c>
      <c r="V430" s="9"/>
      <c r="W430" s="9"/>
      <c r="X430" s="13">
        <v>197.5</v>
      </c>
    </row>
    <row r="431" spans="1:29">
      <c r="A431" s="8">
        <v>10</v>
      </c>
      <c r="B431" s="6">
        <f t="shared" si="0"/>
        <v>44633</v>
      </c>
      <c r="J431" s="13">
        <v>195</v>
      </c>
      <c r="K431" s="13">
        <v>120</v>
      </c>
      <c r="L431" s="9"/>
      <c r="M431" s="9"/>
      <c r="N431" s="9"/>
      <c r="O431" s="9"/>
      <c r="P431" s="9"/>
      <c r="Q431" s="9"/>
      <c r="R431" s="9"/>
      <c r="S431" s="9"/>
      <c r="T431" s="9"/>
      <c r="U431" s="9">
        <v>96</v>
      </c>
      <c r="V431" s="9"/>
      <c r="W431" s="9"/>
      <c r="X431" s="13">
        <v>197.5</v>
      </c>
    </row>
    <row r="432" spans="1:29">
      <c r="A432" s="8">
        <v>11</v>
      </c>
      <c r="B432" s="6">
        <f t="shared" si="0"/>
        <v>44640</v>
      </c>
      <c r="J432" s="13">
        <v>180</v>
      </c>
      <c r="K432" s="13">
        <v>121.33333333333333</v>
      </c>
      <c r="L432" s="9"/>
      <c r="M432" s="9"/>
      <c r="N432" s="9"/>
      <c r="O432" s="9"/>
      <c r="P432" s="9"/>
      <c r="Q432" s="9"/>
      <c r="R432" s="9"/>
      <c r="S432" s="9"/>
      <c r="T432" s="9"/>
      <c r="U432" s="9">
        <v>96</v>
      </c>
      <c r="V432" s="9"/>
      <c r="W432" s="9"/>
      <c r="X432" s="13">
        <v>197.5</v>
      </c>
    </row>
    <row r="433" spans="1:24">
      <c r="A433" s="8">
        <v>12</v>
      </c>
      <c r="B433" s="6">
        <f t="shared" si="0"/>
        <v>44647</v>
      </c>
      <c r="J433" s="13">
        <v>190</v>
      </c>
      <c r="K433" s="13">
        <v>123.33333333333333</v>
      </c>
      <c r="L433" s="9"/>
      <c r="M433" s="9"/>
      <c r="N433" s="9"/>
      <c r="O433" s="9"/>
      <c r="P433" s="9"/>
      <c r="Q433" s="9"/>
      <c r="R433" s="9"/>
      <c r="S433" s="9"/>
      <c r="T433" s="9"/>
      <c r="U433" s="9">
        <v>87</v>
      </c>
      <c r="V433" s="9"/>
      <c r="W433" s="9"/>
      <c r="X433" s="13">
        <v>197.5</v>
      </c>
    </row>
    <row r="434" spans="1:24">
      <c r="A434" s="8">
        <v>13</v>
      </c>
      <c r="B434" s="6">
        <f t="shared" si="0"/>
        <v>44654</v>
      </c>
      <c r="J434" s="13">
        <v>180</v>
      </c>
      <c r="K434" s="13">
        <v>125</v>
      </c>
      <c r="L434" s="9"/>
      <c r="M434" s="9"/>
      <c r="N434" s="9"/>
      <c r="O434" s="9"/>
      <c r="P434" s="9"/>
      <c r="Q434" s="9"/>
      <c r="R434" s="9"/>
      <c r="S434" s="9"/>
      <c r="T434" s="9"/>
      <c r="U434" s="9">
        <v>89</v>
      </c>
      <c r="V434" s="9"/>
      <c r="W434" s="9"/>
      <c r="X434" s="13">
        <v>197.5</v>
      </c>
    </row>
    <row r="435" spans="1:24">
      <c r="A435" s="8">
        <v>14</v>
      </c>
      <c r="B435" s="6">
        <f t="shared" si="0"/>
        <v>44661</v>
      </c>
      <c r="J435" s="13">
        <v>180</v>
      </c>
      <c r="K435" s="13">
        <v>123.33333333333333</v>
      </c>
      <c r="L435" s="9"/>
      <c r="M435" s="9"/>
      <c r="N435" s="9"/>
      <c r="O435" s="9"/>
      <c r="P435" s="9"/>
      <c r="Q435" s="9"/>
      <c r="R435" s="9"/>
      <c r="S435" s="9"/>
      <c r="T435" s="9"/>
      <c r="U435" s="9">
        <v>82</v>
      </c>
      <c r="V435" s="9"/>
      <c r="W435" s="9"/>
      <c r="X435" s="13">
        <v>197.5</v>
      </c>
    </row>
    <row r="436" spans="1:24">
      <c r="A436" s="8">
        <v>15</v>
      </c>
      <c r="B436" s="6">
        <f t="shared" si="0"/>
        <v>44668</v>
      </c>
      <c r="J436" s="13">
        <v>182.5</v>
      </c>
      <c r="K436" s="13">
        <v>123.33333333333333</v>
      </c>
      <c r="L436" s="9"/>
      <c r="M436" s="9"/>
      <c r="N436" s="9"/>
      <c r="O436" s="9"/>
      <c r="P436" s="9"/>
      <c r="Q436" s="9"/>
      <c r="R436" s="9"/>
      <c r="S436" s="9"/>
      <c r="T436" s="9"/>
      <c r="U436" s="9">
        <v>88</v>
      </c>
      <c r="V436" s="9"/>
      <c r="W436" s="9"/>
      <c r="X436" s="13">
        <v>197.5</v>
      </c>
    </row>
    <row r="437" spans="1:24">
      <c r="A437" s="8">
        <v>16</v>
      </c>
      <c r="B437" s="6">
        <f t="shared" si="0"/>
        <v>44675</v>
      </c>
      <c r="J437" s="13">
        <v>195</v>
      </c>
      <c r="K437" s="13">
        <v>125</v>
      </c>
      <c r="L437" s="9"/>
      <c r="M437" s="9"/>
      <c r="N437" s="9"/>
      <c r="O437" s="9"/>
      <c r="P437" s="9"/>
      <c r="Q437" s="9"/>
      <c r="R437" s="9"/>
      <c r="S437" s="9"/>
      <c r="T437" s="9"/>
      <c r="U437" s="9">
        <v>88</v>
      </c>
      <c r="V437" s="9"/>
      <c r="W437" s="9"/>
      <c r="X437" s="13">
        <v>197.5</v>
      </c>
    </row>
    <row r="438" spans="1:24">
      <c r="A438" s="8">
        <v>17</v>
      </c>
      <c r="B438" s="6">
        <f t="shared" si="0"/>
        <v>44682</v>
      </c>
      <c r="J438" s="13">
        <v>205</v>
      </c>
      <c r="K438" s="13">
        <v>125</v>
      </c>
      <c r="L438" s="9"/>
      <c r="M438" s="9"/>
      <c r="N438" s="9"/>
      <c r="O438" s="9"/>
      <c r="P438" s="9"/>
      <c r="Q438" s="9"/>
      <c r="R438" s="9"/>
      <c r="S438" s="9"/>
      <c r="T438" s="9"/>
      <c r="U438" s="9">
        <v>85</v>
      </c>
      <c r="V438" s="9"/>
      <c r="W438" s="9"/>
      <c r="X438" s="13">
        <v>197.5</v>
      </c>
    </row>
    <row r="439" spans="1:24">
      <c r="A439" s="8">
        <v>18</v>
      </c>
      <c r="B439" s="6">
        <f t="shared" si="0"/>
        <v>44689</v>
      </c>
      <c r="J439" s="13">
        <v>217.5</v>
      </c>
      <c r="K439" s="13">
        <v>125</v>
      </c>
      <c r="L439" s="9"/>
      <c r="M439" s="9"/>
      <c r="N439" s="9"/>
      <c r="O439" s="9"/>
      <c r="P439" s="9"/>
      <c r="Q439" s="9"/>
      <c r="R439" s="9"/>
      <c r="S439" s="9"/>
      <c r="T439" s="9"/>
      <c r="U439" s="9">
        <v>85</v>
      </c>
      <c r="V439" s="9"/>
      <c r="W439" s="9"/>
      <c r="X439" s="13">
        <v>197.5</v>
      </c>
    </row>
    <row r="440" spans="1:24">
      <c r="A440" s="8">
        <v>19</v>
      </c>
      <c r="B440" s="6">
        <f t="shared" si="0"/>
        <v>44696</v>
      </c>
      <c r="J440" s="13">
        <v>227.5</v>
      </c>
      <c r="K440" s="13">
        <v>124.33333333333333</v>
      </c>
      <c r="L440" s="9"/>
      <c r="M440" s="9"/>
      <c r="N440" s="9"/>
      <c r="O440" s="9"/>
      <c r="P440" s="9"/>
      <c r="Q440" s="9"/>
      <c r="R440" s="9"/>
      <c r="S440" s="9"/>
      <c r="T440" s="9"/>
      <c r="U440" s="9">
        <v>83</v>
      </c>
      <c r="V440" s="9"/>
      <c r="W440" s="9"/>
      <c r="X440" s="13">
        <v>197.5</v>
      </c>
    </row>
    <row r="441" spans="1:24">
      <c r="A441" s="8">
        <v>20</v>
      </c>
      <c r="B441" s="6">
        <f t="shared" si="0"/>
        <v>44703</v>
      </c>
      <c r="J441" s="13">
        <v>245</v>
      </c>
      <c r="K441" s="13">
        <v>126</v>
      </c>
      <c r="L441" s="9"/>
      <c r="M441" s="9"/>
      <c r="N441" s="9"/>
      <c r="O441" s="9"/>
      <c r="P441" s="9"/>
      <c r="Q441" s="9"/>
      <c r="R441" s="9"/>
      <c r="S441" s="9"/>
      <c r="T441" s="9"/>
      <c r="U441" s="9">
        <v>82</v>
      </c>
      <c r="V441" s="9"/>
      <c r="W441" s="9"/>
      <c r="X441" s="13">
        <v>197.5</v>
      </c>
    </row>
    <row r="442" spans="1:24">
      <c r="A442" s="8">
        <v>21</v>
      </c>
      <c r="B442" s="6">
        <f t="shared" si="0"/>
        <v>44710</v>
      </c>
      <c r="J442" s="13">
        <v>237.5</v>
      </c>
      <c r="K442" s="13">
        <v>122.66666666666667</v>
      </c>
      <c r="L442" s="9"/>
      <c r="M442" s="9"/>
      <c r="N442" s="9"/>
      <c r="O442" s="9"/>
      <c r="P442" s="9"/>
      <c r="Q442" s="9"/>
      <c r="R442" s="9"/>
      <c r="S442" s="9"/>
      <c r="T442" s="9"/>
      <c r="U442" s="9">
        <v>82</v>
      </c>
      <c r="V442" s="9"/>
      <c r="W442" s="9"/>
      <c r="X442" s="13">
        <v>197.5</v>
      </c>
    </row>
    <row r="443" spans="1:24">
      <c r="A443" s="8">
        <v>22</v>
      </c>
      <c r="B443" s="6">
        <f t="shared" si="0"/>
        <v>44717</v>
      </c>
      <c r="J443" s="13">
        <v>275</v>
      </c>
      <c r="K443" s="13">
        <v>119.33333333333333</v>
      </c>
      <c r="L443" s="9"/>
      <c r="M443" s="9"/>
      <c r="N443" s="9"/>
      <c r="O443" s="9"/>
      <c r="P443" s="9"/>
      <c r="Q443" s="9"/>
      <c r="R443" s="9"/>
      <c r="S443" s="9"/>
      <c r="T443" s="9"/>
      <c r="U443" s="9">
        <v>75</v>
      </c>
      <c r="V443" s="9"/>
      <c r="W443" s="9"/>
      <c r="X443" s="13">
        <v>197.5</v>
      </c>
    </row>
    <row r="444" spans="1:24">
      <c r="A444" s="8">
        <v>23</v>
      </c>
      <c r="B444" s="6">
        <f t="shared" si="0"/>
        <v>44724</v>
      </c>
      <c r="J444" s="13">
        <v>300</v>
      </c>
      <c r="K444" s="13">
        <v>117.16666666666667</v>
      </c>
      <c r="L444" s="9"/>
      <c r="M444" s="9"/>
      <c r="N444" s="9"/>
      <c r="O444" s="9"/>
      <c r="P444" s="9"/>
      <c r="Q444" s="9"/>
      <c r="R444" s="9"/>
      <c r="S444" s="9"/>
      <c r="T444" s="9"/>
      <c r="U444" s="9">
        <v>71</v>
      </c>
      <c r="V444" s="9"/>
      <c r="W444" s="9"/>
      <c r="X444" s="13">
        <v>175</v>
      </c>
    </row>
    <row r="445" spans="1:24">
      <c r="A445" s="8">
        <v>24</v>
      </c>
      <c r="B445" s="6">
        <f t="shared" si="0"/>
        <v>44731</v>
      </c>
      <c r="J445" s="13">
        <v>282.5</v>
      </c>
      <c r="K445" s="13">
        <v>116.66666666666667</v>
      </c>
      <c r="L445" s="9"/>
      <c r="M445" s="9"/>
      <c r="N445" s="9"/>
      <c r="O445" s="9"/>
      <c r="P445" s="9"/>
      <c r="Q445" s="9"/>
      <c r="R445" s="9"/>
      <c r="S445" s="9"/>
      <c r="T445" s="9"/>
      <c r="U445" s="9">
        <v>75</v>
      </c>
      <c r="V445" s="9"/>
      <c r="W445" s="9"/>
      <c r="X445" s="13">
        <v>175</v>
      </c>
    </row>
    <row r="446" spans="1:24">
      <c r="A446" s="8">
        <v>25</v>
      </c>
      <c r="B446" s="6">
        <f t="shared" si="0"/>
        <v>44738</v>
      </c>
      <c r="J446" s="13">
        <v>277.5</v>
      </c>
      <c r="K446" s="13">
        <v>115.33333333333333</v>
      </c>
      <c r="L446" s="9"/>
      <c r="M446" s="9"/>
      <c r="N446" s="9"/>
      <c r="O446" s="9"/>
      <c r="P446" s="9"/>
      <c r="Q446" s="9"/>
      <c r="R446" s="9"/>
      <c r="S446" s="9"/>
      <c r="T446" s="9"/>
      <c r="U446" s="9">
        <v>71</v>
      </c>
      <c r="V446" s="9"/>
      <c r="W446" s="9"/>
      <c r="X446" s="13">
        <v>175</v>
      </c>
    </row>
    <row r="447" spans="1:24">
      <c r="A447" s="8">
        <v>26</v>
      </c>
      <c r="B447" s="6">
        <f t="shared" si="0"/>
        <v>44745</v>
      </c>
      <c r="J447" s="13">
        <v>282.5</v>
      </c>
      <c r="K447" s="13">
        <v>116.93333333333334</v>
      </c>
      <c r="L447" s="9"/>
      <c r="M447" s="9"/>
      <c r="N447" s="9"/>
      <c r="O447" s="9"/>
      <c r="P447" s="9"/>
      <c r="Q447" s="9"/>
      <c r="R447" s="9"/>
      <c r="S447" s="9"/>
      <c r="T447" s="9"/>
      <c r="U447" s="9">
        <v>70</v>
      </c>
      <c r="V447" s="9"/>
      <c r="W447" s="9"/>
      <c r="X447" s="13">
        <v>175</v>
      </c>
    </row>
    <row r="448" spans="1:24">
      <c r="A448" s="8">
        <v>27</v>
      </c>
      <c r="B448" s="6">
        <f t="shared" si="0"/>
        <v>44752</v>
      </c>
      <c r="J448" s="13">
        <v>270</v>
      </c>
      <c r="K448" s="13">
        <v>115.66666666666667</v>
      </c>
      <c r="L448" s="9"/>
      <c r="M448" s="9"/>
      <c r="N448" s="9"/>
      <c r="O448" s="9">
        <v>46</v>
      </c>
      <c r="P448" s="9"/>
      <c r="Q448" s="9"/>
      <c r="R448" s="9"/>
      <c r="S448" s="9"/>
      <c r="T448" s="9"/>
      <c r="U448" s="9">
        <v>69</v>
      </c>
      <c r="V448" s="9"/>
      <c r="W448" s="9"/>
      <c r="X448" s="13">
        <v>175</v>
      </c>
    </row>
    <row r="449" spans="1:24">
      <c r="A449" s="8">
        <v>28</v>
      </c>
      <c r="B449" s="6">
        <f t="shared" si="0"/>
        <v>44759</v>
      </c>
      <c r="J449" s="13">
        <v>287.5</v>
      </c>
      <c r="K449" s="13">
        <v>115.83333333333333</v>
      </c>
      <c r="L449" s="9"/>
      <c r="M449" s="9"/>
      <c r="N449" s="9"/>
      <c r="O449" s="9">
        <v>64</v>
      </c>
      <c r="P449" s="9"/>
      <c r="Q449" s="9"/>
      <c r="R449" s="9"/>
      <c r="S449" s="9"/>
      <c r="T449" s="9"/>
      <c r="U449" s="9">
        <v>69</v>
      </c>
      <c r="V449" s="9"/>
      <c r="W449" s="9"/>
      <c r="X449" s="13">
        <v>175</v>
      </c>
    </row>
    <row r="450" spans="1:24">
      <c r="A450" s="8">
        <v>29</v>
      </c>
      <c r="B450" s="6">
        <f t="shared" si="0"/>
        <v>44766</v>
      </c>
      <c r="J450" s="13">
        <v>285</v>
      </c>
      <c r="K450" s="13">
        <v>115.39999999999999</v>
      </c>
      <c r="L450" s="9"/>
      <c r="M450" s="9"/>
      <c r="N450" s="9"/>
      <c r="O450" s="9"/>
      <c r="P450" s="9"/>
      <c r="Q450" s="9"/>
      <c r="R450" s="9"/>
      <c r="S450" s="9"/>
      <c r="T450" s="9"/>
      <c r="U450" s="9">
        <v>69</v>
      </c>
      <c r="V450" s="9"/>
      <c r="W450" s="9"/>
      <c r="X450" s="13">
        <v>175</v>
      </c>
    </row>
    <row r="451" spans="1:24">
      <c r="A451" s="8">
        <v>30</v>
      </c>
      <c r="B451" s="6">
        <f t="shared" si="0"/>
        <v>44773</v>
      </c>
      <c r="J451" s="13">
        <v>285</v>
      </c>
      <c r="K451" s="13">
        <v>115</v>
      </c>
      <c r="L451" s="9"/>
      <c r="M451" s="9"/>
      <c r="N451" s="9"/>
      <c r="O451" s="9"/>
      <c r="P451" s="9"/>
      <c r="Q451" s="9"/>
      <c r="R451" s="9"/>
      <c r="S451" s="9"/>
      <c r="T451" s="9"/>
      <c r="U451" s="9">
        <v>69</v>
      </c>
      <c r="V451" s="9"/>
      <c r="W451" s="9"/>
      <c r="X451" s="13">
        <v>175</v>
      </c>
    </row>
    <row r="452" spans="1:24">
      <c r="A452" s="8">
        <v>31</v>
      </c>
      <c r="B452" s="6">
        <f t="shared" si="0"/>
        <v>44780</v>
      </c>
      <c r="J452" s="13">
        <v>280</v>
      </c>
      <c r="K452" s="13">
        <v>115</v>
      </c>
      <c r="L452" s="9"/>
      <c r="M452" s="9"/>
      <c r="N452" s="9"/>
      <c r="O452" s="9"/>
      <c r="P452" s="9"/>
      <c r="Q452" s="9"/>
      <c r="R452" s="9"/>
      <c r="S452" s="9"/>
      <c r="T452" s="9"/>
      <c r="U452" s="9">
        <v>88</v>
      </c>
      <c r="V452" s="9"/>
      <c r="W452" s="9"/>
      <c r="X452" s="13">
        <v>175</v>
      </c>
    </row>
    <row r="453" spans="1:24">
      <c r="A453" s="8">
        <v>32</v>
      </c>
      <c r="B453" s="6">
        <f t="shared" si="0"/>
        <v>44787</v>
      </c>
      <c r="J453" s="13">
        <v>282.5</v>
      </c>
      <c r="K453" s="13">
        <v>113.33333333333333</v>
      </c>
      <c r="L453" s="9"/>
      <c r="M453" s="9"/>
      <c r="N453" s="9"/>
      <c r="O453" s="9">
        <v>79</v>
      </c>
      <c r="P453" s="9"/>
      <c r="Q453" s="9"/>
      <c r="R453" s="9"/>
      <c r="S453" s="9"/>
      <c r="T453" s="9"/>
      <c r="U453" s="9">
        <v>88</v>
      </c>
      <c r="V453" s="9"/>
      <c r="W453" s="9"/>
      <c r="X453" s="13">
        <v>175</v>
      </c>
    </row>
    <row r="454" spans="1:24">
      <c r="A454" s="8">
        <v>33</v>
      </c>
      <c r="B454" s="6">
        <f t="shared" si="0"/>
        <v>44794</v>
      </c>
      <c r="J454" s="13">
        <v>265</v>
      </c>
      <c r="K454" s="13">
        <v>113.33333333333333</v>
      </c>
      <c r="L454" s="9"/>
      <c r="M454" s="9"/>
      <c r="N454" s="9"/>
      <c r="O454" s="9">
        <v>83.5</v>
      </c>
      <c r="P454" s="9"/>
      <c r="Q454" s="9"/>
      <c r="R454" s="9"/>
      <c r="S454" s="9"/>
      <c r="T454" s="9"/>
      <c r="U454" s="9">
        <v>96</v>
      </c>
      <c r="V454" s="9"/>
      <c r="W454" s="9"/>
      <c r="X454" s="13">
        <v>175</v>
      </c>
    </row>
    <row r="455" spans="1:24">
      <c r="A455" s="8">
        <v>34</v>
      </c>
      <c r="B455" s="6">
        <f t="shared" si="0"/>
        <v>44801</v>
      </c>
      <c r="J455" s="13">
        <v>265</v>
      </c>
      <c r="K455" s="13">
        <v>114</v>
      </c>
      <c r="L455" s="9"/>
      <c r="M455" s="9"/>
      <c r="N455" s="9"/>
      <c r="O455" s="9">
        <v>83.5</v>
      </c>
      <c r="P455" s="9"/>
      <c r="Q455" s="9"/>
      <c r="R455" s="9"/>
      <c r="S455" s="9"/>
      <c r="T455" s="9"/>
      <c r="U455" s="9">
        <v>98</v>
      </c>
      <c r="V455" s="9"/>
      <c r="W455" s="9"/>
      <c r="X455" s="13">
        <v>175</v>
      </c>
    </row>
    <row r="456" spans="1:24">
      <c r="A456" s="8">
        <v>35</v>
      </c>
      <c r="B456" s="6">
        <f t="shared" si="0"/>
        <v>44808</v>
      </c>
      <c r="J456" s="13">
        <v>190</v>
      </c>
      <c r="K456" s="13">
        <v>117</v>
      </c>
      <c r="L456" s="9"/>
      <c r="M456" s="9"/>
      <c r="N456" s="9"/>
      <c r="O456" s="9"/>
      <c r="P456" s="9"/>
      <c r="Q456" s="9"/>
      <c r="R456" s="9"/>
      <c r="S456" s="9"/>
      <c r="T456" s="9"/>
      <c r="U456" s="9">
        <v>99</v>
      </c>
      <c r="V456" s="9"/>
      <c r="W456" s="9"/>
      <c r="X456" s="13">
        <v>175</v>
      </c>
    </row>
    <row r="457" spans="1:24">
      <c r="A457" s="8">
        <v>36</v>
      </c>
      <c r="B457" s="6">
        <f t="shared" si="0"/>
        <v>44815</v>
      </c>
      <c r="J457" s="13">
        <v>195</v>
      </c>
      <c r="K457" s="13">
        <v>120</v>
      </c>
      <c r="L457" s="9"/>
      <c r="M457" s="9"/>
      <c r="N457" s="9"/>
      <c r="O457" s="9"/>
      <c r="P457" s="9"/>
      <c r="Q457" s="9"/>
      <c r="R457" s="9"/>
      <c r="S457" s="9"/>
      <c r="T457" s="9"/>
      <c r="U457" s="9">
        <v>104</v>
      </c>
      <c r="V457" s="9"/>
      <c r="W457" s="9"/>
      <c r="X457" s="13">
        <v>175</v>
      </c>
    </row>
    <row r="458" spans="1:24">
      <c r="A458" s="8">
        <v>37</v>
      </c>
      <c r="B458" s="6">
        <f t="shared" si="0"/>
        <v>44822</v>
      </c>
      <c r="J458" s="13">
        <v>197.5</v>
      </c>
      <c r="K458" s="13">
        <v>120.66666666666667</v>
      </c>
      <c r="L458" s="9"/>
      <c r="M458" s="9"/>
      <c r="N458" s="9"/>
      <c r="O458" s="9"/>
      <c r="P458" s="9"/>
      <c r="Q458" s="9"/>
      <c r="R458" s="9"/>
      <c r="S458" s="9"/>
      <c r="T458" s="9"/>
      <c r="U458" s="9">
        <v>111</v>
      </c>
      <c r="V458" s="9"/>
      <c r="W458" s="9"/>
      <c r="X458" s="13">
        <v>175</v>
      </c>
    </row>
    <row r="459" spans="1:24">
      <c r="A459" s="8">
        <v>38</v>
      </c>
      <c r="B459" s="6">
        <f t="shared" si="0"/>
        <v>44829</v>
      </c>
      <c r="J459" s="13">
        <v>178</v>
      </c>
      <c r="K459" s="13">
        <v>123</v>
      </c>
      <c r="L459" s="9"/>
      <c r="M459" s="9"/>
      <c r="N459" s="9"/>
      <c r="O459" s="9"/>
      <c r="P459" s="9"/>
      <c r="Q459" s="9"/>
      <c r="R459" s="9"/>
      <c r="S459" s="9"/>
      <c r="T459" s="9"/>
      <c r="U459" s="9">
        <v>100</v>
      </c>
      <c r="V459" s="9"/>
      <c r="W459" s="9"/>
      <c r="X459" s="13">
        <v>175</v>
      </c>
    </row>
    <row r="460" spans="1:24">
      <c r="A460" s="8">
        <v>39</v>
      </c>
      <c r="B460" s="6">
        <f t="shared" si="0"/>
        <v>44836</v>
      </c>
      <c r="J460" s="13">
        <v>185</v>
      </c>
      <c r="K460" s="13">
        <v>123.33333333333333</v>
      </c>
      <c r="L460" s="9"/>
      <c r="M460" s="9"/>
      <c r="N460" s="9"/>
      <c r="O460" s="9"/>
      <c r="P460" s="9"/>
      <c r="Q460" s="9"/>
      <c r="R460" s="9"/>
      <c r="S460" s="9"/>
      <c r="T460" s="9"/>
      <c r="U460" s="9">
        <v>100</v>
      </c>
      <c r="V460" s="9"/>
      <c r="W460" s="9"/>
      <c r="X460" s="13">
        <v>175</v>
      </c>
    </row>
    <row r="461" spans="1:24">
      <c r="A461" s="8">
        <v>40</v>
      </c>
      <c r="B461" s="6">
        <f t="shared" si="0"/>
        <v>44843</v>
      </c>
      <c r="J461" s="13">
        <v>181</v>
      </c>
      <c r="K461" s="13">
        <v>123.33333333333333</v>
      </c>
      <c r="L461" s="9"/>
      <c r="M461" s="9"/>
      <c r="N461" s="9"/>
      <c r="O461" s="9"/>
      <c r="P461" s="9"/>
      <c r="Q461" s="9"/>
      <c r="R461" s="9"/>
      <c r="S461" s="9"/>
      <c r="T461" s="9"/>
      <c r="U461" s="9">
        <v>100</v>
      </c>
      <c r="V461" s="9"/>
      <c r="W461" s="9"/>
      <c r="X461" s="13">
        <v>175</v>
      </c>
    </row>
    <row r="462" spans="1:24">
      <c r="A462" s="8">
        <v>41</v>
      </c>
      <c r="B462" s="6">
        <f t="shared" si="0"/>
        <v>44850</v>
      </c>
      <c r="J462" s="13">
        <v>177.5</v>
      </c>
      <c r="K462" s="13">
        <v>125</v>
      </c>
      <c r="L462" s="9"/>
      <c r="M462" s="9"/>
      <c r="N462" s="9"/>
      <c r="O462" s="9"/>
      <c r="P462" s="9"/>
      <c r="Q462" s="9"/>
      <c r="R462" s="9"/>
      <c r="S462" s="9"/>
      <c r="T462" s="9"/>
      <c r="U462" s="9">
        <v>100</v>
      </c>
      <c r="V462" s="9"/>
      <c r="W462" s="9"/>
      <c r="X462" s="13">
        <v>175</v>
      </c>
    </row>
    <row r="463" spans="1:24">
      <c r="A463" s="8">
        <v>42</v>
      </c>
      <c r="B463" s="6">
        <f t="shared" si="0"/>
        <v>44857</v>
      </c>
      <c r="J463" s="13">
        <v>185</v>
      </c>
      <c r="K463" s="13">
        <v>125</v>
      </c>
      <c r="L463" s="9"/>
      <c r="M463" s="9"/>
      <c r="N463" s="9"/>
      <c r="O463" s="9"/>
      <c r="P463" s="9"/>
      <c r="Q463" s="9"/>
      <c r="R463" s="9"/>
      <c r="S463" s="9"/>
      <c r="T463" s="9"/>
      <c r="U463" s="9">
        <v>100</v>
      </c>
      <c r="V463" s="9"/>
      <c r="W463" s="9"/>
      <c r="X463" s="13">
        <v>175</v>
      </c>
    </row>
    <row r="464" spans="1:24">
      <c r="A464" s="8">
        <v>43</v>
      </c>
      <c r="B464" s="6">
        <f t="shared" si="0"/>
        <v>44864</v>
      </c>
      <c r="J464" s="13">
        <v>175</v>
      </c>
      <c r="K464" s="13">
        <v>125</v>
      </c>
      <c r="L464" s="9"/>
      <c r="M464" s="9"/>
      <c r="N464" s="9"/>
      <c r="O464" s="9"/>
      <c r="P464" s="9"/>
      <c r="Q464" s="9"/>
      <c r="R464" s="9"/>
      <c r="S464" s="9"/>
      <c r="T464" s="9"/>
      <c r="U464" s="9">
        <v>89</v>
      </c>
      <c r="V464" s="9"/>
      <c r="W464" s="9"/>
      <c r="X464" s="13">
        <v>175</v>
      </c>
    </row>
    <row r="465" spans="1:24">
      <c r="A465" s="8">
        <v>44</v>
      </c>
      <c r="B465" s="6">
        <f t="shared" ref="B465:B468" si="1">B464+7</f>
        <v>44871</v>
      </c>
      <c r="J465" s="13">
        <v>177.5</v>
      </c>
      <c r="K465" s="13">
        <v>125</v>
      </c>
      <c r="L465" s="9"/>
      <c r="M465" s="9"/>
      <c r="N465" s="9"/>
      <c r="O465" s="9">
        <v>81</v>
      </c>
      <c r="P465" s="9"/>
      <c r="Q465" s="9"/>
      <c r="R465" s="9"/>
      <c r="S465" s="9"/>
      <c r="T465" s="9"/>
      <c r="U465" s="9">
        <v>82</v>
      </c>
      <c r="V465" s="9"/>
      <c r="W465" s="9"/>
      <c r="X465" s="13">
        <v>175</v>
      </c>
    </row>
    <row r="466" spans="1:24">
      <c r="A466" s="8">
        <v>45</v>
      </c>
      <c r="B466" s="6">
        <f t="shared" si="1"/>
        <v>44878</v>
      </c>
      <c r="J466" s="13">
        <v>172.5</v>
      </c>
      <c r="K466" s="13">
        <v>126.66666666666667</v>
      </c>
      <c r="L466" s="9"/>
      <c r="M466" s="9"/>
      <c r="N466" s="9"/>
      <c r="O466" s="9">
        <v>81</v>
      </c>
      <c r="P466" s="9"/>
      <c r="Q466" s="9"/>
      <c r="R466" s="9"/>
      <c r="S466" s="9"/>
      <c r="T466" s="9"/>
      <c r="U466" s="9">
        <v>85</v>
      </c>
      <c r="V466" s="9"/>
      <c r="W466" s="9"/>
      <c r="X466" s="13">
        <v>175</v>
      </c>
    </row>
    <row r="467" spans="1:24">
      <c r="A467" s="8">
        <v>46</v>
      </c>
      <c r="B467" s="6">
        <f t="shared" si="1"/>
        <v>44885</v>
      </c>
      <c r="J467" s="13">
        <v>180</v>
      </c>
      <c r="K467" s="13">
        <v>126.66666666666667</v>
      </c>
      <c r="L467" s="9"/>
      <c r="M467" s="9"/>
      <c r="N467" s="9"/>
      <c r="O467" s="9"/>
      <c r="P467" s="9"/>
      <c r="Q467" s="9"/>
      <c r="R467" s="9"/>
      <c r="S467" s="9"/>
      <c r="T467" s="9"/>
      <c r="U467" s="9">
        <v>85</v>
      </c>
      <c r="V467" s="9"/>
      <c r="W467" s="9"/>
      <c r="X467" s="13">
        <v>180</v>
      </c>
    </row>
    <row r="468" spans="1:24">
      <c r="A468" s="8">
        <v>47</v>
      </c>
      <c r="B468" s="6">
        <f t="shared" si="1"/>
        <v>44892</v>
      </c>
      <c r="J468" s="13">
        <v>162.5</v>
      </c>
      <c r="K468" s="13">
        <v>123.33333333333333</v>
      </c>
      <c r="L468" s="9"/>
      <c r="M468" s="9"/>
      <c r="N468" s="9"/>
      <c r="O468" s="9"/>
      <c r="P468" s="9"/>
      <c r="Q468" s="9"/>
      <c r="R468" s="9"/>
      <c r="S468" s="9"/>
      <c r="T468" s="9"/>
      <c r="U468" s="9">
        <v>99</v>
      </c>
      <c r="V468" s="9"/>
      <c r="W468" s="9"/>
      <c r="X468" s="13">
        <v>182.5</v>
      </c>
    </row>
    <row r="469" spans="1:24">
      <c r="A469" s="8">
        <v>48</v>
      </c>
      <c r="B469" s="6">
        <v>44899</v>
      </c>
      <c r="J469" s="13">
        <v>140</v>
      </c>
      <c r="K469" s="13">
        <v>125.73333333333333</v>
      </c>
      <c r="L469" s="9"/>
      <c r="M469" s="9"/>
      <c r="N469" s="9"/>
      <c r="O469" s="9"/>
      <c r="P469" s="9"/>
      <c r="Q469" s="9"/>
      <c r="R469" s="9"/>
      <c r="S469" s="9"/>
      <c r="T469" s="9"/>
      <c r="U469" s="9">
        <v>108</v>
      </c>
      <c r="V469" s="9"/>
      <c r="W469" s="9"/>
      <c r="X469" s="13">
        <v>182.5</v>
      </c>
    </row>
    <row r="470" spans="1:24">
      <c r="A470" s="8">
        <v>49</v>
      </c>
      <c r="B470" s="6">
        <v>44906</v>
      </c>
      <c r="J470" s="13">
        <v>135</v>
      </c>
      <c r="K470" s="13">
        <v>125.66666666666667</v>
      </c>
      <c r="L470" s="9"/>
      <c r="M470" s="9"/>
      <c r="N470" s="9"/>
      <c r="O470" s="9"/>
      <c r="P470" s="9"/>
      <c r="Q470" s="9"/>
      <c r="R470" s="9"/>
      <c r="S470" s="9"/>
      <c r="T470" s="9"/>
      <c r="U470" s="9">
        <v>110</v>
      </c>
      <c r="V470" s="9"/>
      <c r="W470" s="9"/>
      <c r="X470" s="13">
        <v>182.5</v>
      </c>
    </row>
    <row r="471" spans="1:24">
      <c r="A471" s="8">
        <v>50</v>
      </c>
      <c r="B471" s="6">
        <v>44913</v>
      </c>
      <c r="J471" s="13">
        <v>117.5</v>
      </c>
      <c r="K471" s="13">
        <v>123.33333333333333</v>
      </c>
      <c r="L471" s="9"/>
      <c r="M471" s="9"/>
      <c r="N471" s="9"/>
      <c r="O471" s="9"/>
      <c r="P471" s="9"/>
      <c r="Q471" s="9"/>
      <c r="R471" s="9"/>
      <c r="S471" s="9"/>
      <c r="T471" s="9"/>
      <c r="U471" s="9">
        <v>104</v>
      </c>
      <c r="V471" s="9"/>
      <c r="W471" s="9"/>
      <c r="X471" s="13">
        <v>182.5</v>
      </c>
    </row>
    <row r="472" spans="1:24">
      <c r="A472" s="8">
        <v>51</v>
      </c>
      <c r="B472" s="6">
        <v>44920</v>
      </c>
      <c r="J472" s="13">
        <v>102.5</v>
      </c>
      <c r="K472" s="13">
        <v>123.33333333333333</v>
      </c>
      <c r="L472" s="9"/>
      <c r="M472" s="9"/>
      <c r="N472" s="9"/>
      <c r="O472" s="9">
        <v>106</v>
      </c>
      <c r="P472" s="9"/>
      <c r="Q472" s="9"/>
      <c r="R472" s="9"/>
      <c r="S472" s="9"/>
      <c r="T472" s="9"/>
      <c r="U472" s="9">
        <v>104</v>
      </c>
      <c r="V472" s="9"/>
      <c r="W472" s="9"/>
      <c r="X472" s="13">
        <v>182.5</v>
      </c>
    </row>
    <row r="473" spans="1:24">
      <c r="A473" s="8">
        <v>52</v>
      </c>
      <c r="B473" s="6">
        <v>44927</v>
      </c>
      <c r="J473" s="13">
        <v>92.5</v>
      </c>
      <c r="K473" s="13">
        <v>120</v>
      </c>
      <c r="L473" s="9"/>
      <c r="M473" s="9"/>
      <c r="N473" s="9"/>
      <c r="O473" s="17">
        <v>100.5</v>
      </c>
      <c r="P473" s="9"/>
      <c r="Q473" s="9"/>
      <c r="R473" s="9"/>
      <c r="S473" s="9"/>
      <c r="T473" s="9"/>
      <c r="U473" s="9">
        <v>94</v>
      </c>
      <c r="V473" s="9"/>
      <c r="W473" s="9"/>
      <c r="X473" s="13">
        <v>182.5</v>
      </c>
    </row>
    <row r="474" spans="1:24">
      <c r="A474" s="8">
        <v>1</v>
      </c>
      <c r="B474" s="6">
        <v>44934</v>
      </c>
      <c r="J474" s="13">
        <v>95</v>
      </c>
      <c r="K474" s="13">
        <v>124</v>
      </c>
      <c r="L474" s="9"/>
      <c r="M474" s="9"/>
      <c r="N474" s="9"/>
      <c r="O474" s="9"/>
      <c r="P474" s="9"/>
      <c r="Q474" s="9"/>
      <c r="R474" s="9"/>
      <c r="S474" s="9"/>
      <c r="T474" s="9"/>
      <c r="U474" s="9">
        <v>99</v>
      </c>
      <c r="V474" s="9"/>
      <c r="W474" s="9"/>
      <c r="X474" s="13">
        <v>180</v>
      </c>
    </row>
    <row r="475" spans="1:24">
      <c r="A475" s="8">
        <v>2</v>
      </c>
      <c r="B475" s="6">
        <v>44941</v>
      </c>
      <c r="J475" s="13">
        <v>100</v>
      </c>
      <c r="K475" s="13">
        <v>128.6</v>
      </c>
      <c r="L475" s="9"/>
      <c r="M475" s="9"/>
      <c r="N475" s="9"/>
      <c r="O475" s="9"/>
      <c r="P475" s="9"/>
      <c r="Q475" s="9"/>
      <c r="R475" s="9"/>
      <c r="S475" s="9"/>
      <c r="T475" s="9"/>
      <c r="U475" s="9">
        <v>107</v>
      </c>
      <c r="V475" s="9"/>
      <c r="W475" s="9"/>
      <c r="X475" s="13">
        <v>184</v>
      </c>
    </row>
    <row r="476" spans="1:24">
      <c r="A476" s="8">
        <v>3</v>
      </c>
      <c r="B476" s="6">
        <v>44948</v>
      </c>
      <c r="J476" s="13">
        <v>105</v>
      </c>
      <c r="K476" s="13">
        <v>135</v>
      </c>
      <c r="L476" s="9"/>
      <c r="M476" s="9"/>
      <c r="N476" s="9"/>
      <c r="O476" s="9"/>
      <c r="P476" s="9"/>
      <c r="Q476" s="9"/>
      <c r="R476" s="9"/>
      <c r="S476" s="9"/>
      <c r="T476" s="9"/>
      <c r="U476" s="9">
        <v>110</v>
      </c>
      <c r="V476" s="9"/>
      <c r="W476" s="9"/>
      <c r="X476" s="13">
        <v>185</v>
      </c>
    </row>
    <row r="477" spans="1:24">
      <c r="A477" s="8">
        <v>4</v>
      </c>
      <c r="B477" s="6">
        <v>44955</v>
      </c>
      <c r="J477" s="13">
        <v>120</v>
      </c>
      <c r="K477" s="13">
        <v>137.66666666666666</v>
      </c>
      <c r="L477" s="9"/>
      <c r="M477" s="9"/>
      <c r="N477" s="9"/>
      <c r="O477" s="9"/>
      <c r="P477" s="9"/>
      <c r="Q477" s="9"/>
      <c r="R477" s="9"/>
      <c r="S477" s="9"/>
      <c r="T477" s="9"/>
      <c r="U477" s="9">
        <v>111</v>
      </c>
      <c r="V477" s="9"/>
      <c r="W477" s="9"/>
      <c r="X477" s="13">
        <v>190</v>
      </c>
    </row>
    <row r="478" spans="1:24">
      <c r="A478" s="8">
        <v>5</v>
      </c>
      <c r="B478" s="6">
        <v>44962</v>
      </c>
      <c r="J478" s="13">
        <v>127.5</v>
      </c>
      <c r="K478" s="13">
        <v>139.26666666666668</v>
      </c>
      <c r="L478" s="9"/>
      <c r="M478" s="9"/>
      <c r="N478" s="9"/>
      <c r="O478" s="9"/>
      <c r="P478" s="9"/>
      <c r="Q478" s="9"/>
      <c r="R478" s="9"/>
      <c r="S478" s="9"/>
      <c r="T478" s="9"/>
      <c r="U478" s="9">
        <v>112</v>
      </c>
      <c r="V478" s="9"/>
      <c r="W478" s="9"/>
      <c r="X478" s="13">
        <v>190</v>
      </c>
    </row>
    <row r="479" spans="1:24">
      <c r="A479" s="8">
        <v>6</v>
      </c>
      <c r="B479" s="6">
        <v>44969</v>
      </c>
      <c r="J479" s="13">
        <v>127.5</v>
      </c>
      <c r="K479" s="13">
        <v>138.33333333333334</v>
      </c>
      <c r="L479" s="9"/>
      <c r="M479" s="9"/>
      <c r="N479" s="9"/>
      <c r="O479" s="9"/>
      <c r="P479" s="9"/>
      <c r="Q479" s="9"/>
      <c r="R479" s="9"/>
      <c r="S479" s="9"/>
      <c r="T479" s="9"/>
      <c r="U479" s="9">
        <v>115</v>
      </c>
      <c r="V479" s="9"/>
      <c r="W479" s="9"/>
      <c r="X479" s="13">
        <v>190</v>
      </c>
    </row>
    <row r="480" spans="1:24">
      <c r="A480" s="8">
        <v>7</v>
      </c>
      <c r="B480" s="6">
        <v>44976</v>
      </c>
      <c r="J480" s="13">
        <v>127.5</v>
      </c>
      <c r="K480" s="13">
        <v>138.33333333333334</v>
      </c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13">
        <v>195</v>
      </c>
    </row>
    <row r="481" spans="1:24">
      <c r="A481" s="8">
        <v>8</v>
      </c>
      <c r="B481" s="6">
        <v>44983</v>
      </c>
      <c r="J481" s="13">
        <v>125</v>
      </c>
      <c r="K481" s="13">
        <v>138.33333333333334</v>
      </c>
      <c r="L481" s="9"/>
      <c r="M481" s="9"/>
      <c r="N481" s="9"/>
      <c r="O481" s="9"/>
      <c r="P481" s="9"/>
      <c r="Q481" s="9"/>
      <c r="R481" s="9"/>
      <c r="S481" s="9"/>
      <c r="T481" s="9"/>
      <c r="U481" s="9">
        <v>114</v>
      </c>
      <c r="V481" s="9"/>
      <c r="W481" s="9"/>
      <c r="X481" s="13">
        <v>197.5</v>
      </c>
    </row>
    <row r="482" spans="1:24">
      <c r="A482" s="8">
        <v>9</v>
      </c>
      <c r="B482" s="6">
        <v>44990</v>
      </c>
      <c r="J482" s="13">
        <v>120</v>
      </c>
      <c r="K482" s="13">
        <v>138.33333333333334</v>
      </c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13">
        <v>197.5</v>
      </c>
    </row>
    <row r="483" spans="1:24">
      <c r="A483" s="8">
        <v>10</v>
      </c>
      <c r="B483" s="6">
        <v>44997</v>
      </c>
      <c r="J483" s="13">
        <v>125</v>
      </c>
      <c r="K483" s="13">
        <v>139.16666666666666</v>
      </c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13">
        <v>200</v>
      </c>
    </row>
    <row r="484" spans="1:24">
      <c r="A484" s="8">
        <v>11</v>
      </c>
      <c r="B484" s="6">
        <v>45004</v>
      </c>
      <c r="J484" s="13">
        <v>125</v>
      </c>
      <c r="K484" s="13">
        <v>139.16666666666666</v>
      </c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13">
        <v>200</v>
      </c>
    </row>
    <row r="485" spans="1:24">
      <c r="A485" s="8">
        <v>12</v>
      </c>
      <c r="B485" s="6">
        <v>45011</v>
      </c>
      <c r="J485" s="13">
        <v>120</v>
      </c>
      <c r="K485" s="13">
        <v>136</v>
      </c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13">
        <v>200</v>
      </c>
    </row>
    <row r="486" spans="1:24">
      <c r="A486" s="8">
        <v>13</v>
      </c>
      <c r="B486" s="6">
        <v>45018</v>
      </c>
      <c r="J486" s="13">
        <v>120</v>
      </c>
      <c r="K486" s="13">
        <v>135</v>
      </c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13">
        <v>200</v>
      </c>
    </row>
    <row r="487" spans="1:24">
      <c r="A487" s="8">
        <v>14</v>
      </c>
      <c r="B487" s="6">
        <v>45025</v>
      </c>
      <c r="J487" s="13">
        <v>112.5</v>
      </c>
      <c r="K487" s="13">
        <v>135</v>
      </c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13">
        <v>200</v>
      </c>
    </row>
    <row r="488" spans="1:24">
      <c r="A488" s="8">
        <f t="shared" ref="A488:A491" si="2">A487+1</f>
        <v>15</v>
      </c>
      <c r="B488" s="6">
        <f t="shared" ref="B488:B491" si="3">B487+7</f>
        <v>45032</v>
      </c>
      <c r="J488" s="13">
        <v>115</v>
      </c>
      <c r="K488" s="13">
        <v>135</v>
      </c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13">
        <v>200</v>
      </c>
    </row>
    <row r="489" spans="1:24">
      <c r="A489" s="8">
        <f t="shared" si="2"/>
        <v>16</v>
      </c>
      <c r="B489" s="6">
        <f t="shared" si="3"/>
        <v>45039</v>
      </c>
      <c r="J489" s="13">
        <v>115</v>
      </c>
      <c r="K489" s="13">
        <v>135</v>
      </c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13">
        <v>200</v>
      </c>
    </row>
    <row r="490" spans="1:24">
      <c r="A490" s="8">
        <f t="shared" si="2"/>
        <v>17</v>
      </c>
      <c r="B490" s="6">
        <f t="shared" si="3"/>
        <v>45046</v>
      </c>
      <c r="J490" s="13">
        <v>105</v>
      </c>
      <c r="K490" s="13">
        <v>135</v>
      </c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13">
        <v>200</v>
      </c>
    </row>
    <row r="491" spans="1:24">
      <c r="A491" s="8">
        <f t="shared" si="2"/>
        <v>18</v>
      </c>
      <c r="B491" s="6">
        <f t="shared" si="3"/>
        <v>45053</v>
      </c>
      <c r="J491" s="13">
        <v>105</v>
      </c>
      <c r="K491" s="13">
        <v>135</v>
      </c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13">
        <v>200</v>
      </c>
    </row>
    <row r="492" spans="1:24">
      <c r="A492" s="8">
        <v>19</v>
      </c>
      <c r="B492" s="6">
        <v>45060</v>
      </c>
      <c r="J492" s="13">
        <v>105</v>
      </c>
      <c r="K492" s="13">
        <v>136.66666666666666</v>
      </c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13">
        <v>200</v>
      </c>
    </row>
    <row r="493" spans="1:24">
      <c r="A493" s="8">
        <v>20</v>
      </c>
      <c r="B493" s="6">
        <v>45067</v>
      </c>
      <c r="J493" s="13">
        <v>100</v>
      </c>
      <c r="K493" s="13">
        <v>137.5</v>
      </c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13">
        <v>200</v>
      </c>
    </row>
    <row r="494" spans="1:24">
      <c r="A494" s="8">
        <v>21</v>
      </c>
      <c r="B494" s="6">
        <v>45074</v>
      </c>
      <c r="J494" s="13">
        <v>105</v>
      </c>
      <c r="K494" s="13">
        <v>137.5</v>
      </c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13">
        <v>200</v>
      </c>
    </row>
    <row r="495" spans="1:24">
      <c r="A495" s="8">
        <v>22</v>
      </c>
      <c r="B495" s="6">
        <v>45081</v>
      </c>
      <c r="J495" s="13">
        <v>110</v>
      </c>
      <c r="K495" s="13">
        <v>136.66666666666666</v>
      </c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13">
        <v>200</v>
      </c>
    </row>
    <row r="496" spans="1:24">
      <c r="A496" s="8">
        <v>23</v>
      </c>
      <c r="B496" s="6">
        <v>45088</v>
      </c>
      <c r="J496" s="13">
        <v>112.5</v>
      </c>
      <c r="K496" s="13">
        <v>136.66666666666666</v>
      </c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13">
        <v>187.5</v>
      </c>
    </row>
    <row r="497" spans="1:24">
      <c r="A497" s="8">
        <v>24</v>
      </c>
      <c r="B497" s="6">
        <v>45095</v>
      </c>
      <c r="J497" s="13">
        <v>147.5</v>
      </c>
      <c r="K497" s="13">
        <v>133.93333333333334</v>
      </c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13">
        <v>184</v>
      </c>
    </row>
    <row r="498" spans="1:24">
      <c r="A498" s="8">
        <v>25</v>
      </c>
      <c r="B498" s="6">
        <v>45102</v>
      </c>
      <c r="J498" s="13">
        <v>160</v>
      </c>
      <c r="K498" s="13">
        <v>132</v>
      </c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13">
        <v>182.5</v>
      </c>
    </row>
    <row r="499" spans="1:24">
      <c r="A499" s="8">
        <v>26</v>
      </c>
      <c r="B499" s="6">
        <v>45109</v>
      </c>
      <c r="J499" s="13"/>
      <c r="K499" s="13">
        <v>128.33333333333334</v>
      </c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13">
        <v>182.5</v>
      </c>
    </row>
    <row r="500" spans="1:24">
      <c r="A500" s="8">
        <v>27</v>
      </c>
      <c r="B500" s="6">
        <v>45116</v>
      </c>
      <c r="J500" s="13">
        <v>141</v>
      </c>
      <c r="K500" s="13">
        <v>126.66666666666667</v>
      </c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13">
        <v>182.5</v>
      </c>
    </row>
    <row r="501" spans="1:24">
      <c r="A501" s="8">
        <v>28</v>
      </c>
      <c r="B501" s="6">
        <v>45123</v>
      </c>
      <c r="J501" s="13">
        <v>137.5</v>
      </c>
      <c r="K501" s="13">
        <v>121.66666666666667</v>
      </c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13">
        <v>173</v>
      </c>
    </row>
    <row r="502" spans="1:24">
      <c r="A502" s="8">
        <v>29</v>
      </c>
      <c r="B502" s="6">
        <v>45130</v>
      </c>
      <c r="J502" s="13">
        <v>130</v>
      </c>
      <c r="K502" s="13">
        <v>118.33333333333333</v>
      </c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13">
        <v>170</v>
      </c>
    </row>
    <row r="503" spans="1:24">
      <c r="A503" s="8">
        <v>30</v>
      </c>
      <c r="B503" s="6">
        <v>45137</v>
      </c>
      <c r="J503" s="13"/>
      <c r="K503" s="13">
        <v>115</v>
      </c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13">
        <v>170</v>
      </c>
    </row>
    <row r="504" spans="1:24">
      <c r="A504" s="8">
        <v>31</v>
      </c>
      <c r="B504" s="6">
        <v>45144</v>
      </c>
      <c r="J504" s="13"/>
      <c r="K504" s="13">
        <v>116.26666666666667</v>
      </c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13">
        <v>172.5</v>
      </c>
    </row>
    <row r="505" spans="1:24">
      <c r="A505" s="8">
        <v>32</v>
      </c>
      <c r="B505" s="6">
        <v>45151</v>
      </c>
      <c r="J505" s="13"/>
      <c r="K505" s="13">
        <v>115</v>
      </c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13">
        <v>172.5</v>
      </c>
    </row>
    <row r="506" spans="1:24">
      <c r="A506" s="8">
        <f t="shared" ref="A506" si="4">A505+1</f>
        <v>33</v>
      </c>
      <c r="B506" s="6">
        <f t="shared" ref="B506" si="5">B505+7</f>
        <v>45158</v>
      </c>
      <c r="J506" s="13"/>
      <c r="K506" s="13">
        <v>114.1</v>
      </c>
      <c r="L506" s="9"/>
      <c r="M506" s="9"/>
      <c r="N506" s="9"/>
      <c r="O506" s="9">
        <v>101</v>
      </c>
      <c r="P506" s="9"/>
      <c r="Q506" s="9"/>
      <c r="R506" s="9"/>
      <c r="S506" s="9"/>
      <c r="T506" s="9"/>
      <c r="U506" s="9"/>
      <c r="V506" s="9"/>
      <c r="W506" s="9"/>
      <c r="X506" s="13">
        <v>170</v>
      </c>
    </row>
    <row r="507" spans="1:24">
      <c r="A507" s="8"/>
    </row>
    <row r="508" spans="1:24">
      <c r="A508" s="8"/>
    </row>
    <row r="509" spans="1:24">
      <c r="A509" s="8"/>
    </row>
    <row r="510" spans="1:24">
      <c r="A510" s="8"/>
    </row>
    <row r="511" spans="1:24">
      <c r="A511" s="8"/>
    </row>
    <row r="512" spans="1:24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</sheetData>
  <mergeCells count="2">
    <mergeCell ref="A1:AC1"/>
    <mergeCell ref="A2:AC2"/>
  </mergeCells>
  <phoneticPr fontId="17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8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3</vt:i4>
      </vt:variant>
      <vt:variant>
        <vt:lpstr>Grafieken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4" baseType="lpstr">
      <vt:lpstr>data Latin Am</vt:lpstr>
      <vt:lpstr>data ACP</vt:lpstr>
      <vt:lpstr>data EU</vt:lpstr>
      <vt:lpstr>Graph Latin America</vt:lpstr>
      <vt:lpstr>graph ACP</vt:lpstr>
      <vt:lpstr>graph EU</vt:lpstr>
      <vt:lpstr>France all origins</vt:lpstr>
      <vt:lpstr>Netherlands all origins</vt:lpstr>
      <vt:lpstr>'data ACP'!Afdrukbereik</vt:lpstr>
      <vt:lpstr>'data EU'!Afdrukbereik</vt:lpstr>
      <vt:lpstr>'data Latin Am'!Afdrukbereik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2023-07-31T10:39:40Z</cp:lastPrinted>
  <dcterms:created xsi:type="dcterms:W3CDTF">1999-06-02T09:10:16Z</dcterms:created>
  <dcterms:modified xsi:type="dcterms:W3CDTF">2023-08-28T10:13:10Z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2023-03-13T15:39:12Z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72098708-fa0b-4a5f-b232-88ed55e25c9a</vt:lpwstr>
  </property>
  <property fmtid="{D5CDD505-2E9C-101B-9397-08002B2CF9AE}" pid="8" name="MSIP_Label_6bd9ddd1-4d20-43f6-abfa-fc3c07406f94_ContentBits">
    <vt:lpwstr>0</vt:lpwstr>
  </property>
</Properties>
</file>